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40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(フォーマット)'!$6:$9</definedName>
  </definedNames>
  <calcPr fullCalcOnLoad="1"/>
</workbook>
</file>

<file path=xl/sharedStrings.xml><?xml version="1.0" encoding="utf-8"?>
<sst xmlns="http://schemas.openxmlformats.org/spreadsheetml/2006/main" count="411" uniqueCount="208">
  <si>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</si>
  <si>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</si>
  <si>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</si>
  <si>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</si>
  <si>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</si>
  <si>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</si>
  <si>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</si>
  <si>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</si>
  <si>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</si>
  <si>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</si>
  <si>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</si>
  <si>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</si>
  <si>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</si>
  <si>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</si>
  <si>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</si>
  <si>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</si>
  <si>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</si>
  <si>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</si>
  <si>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</si>
  <si>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</si>
  <si>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</si>
  <si>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</si>
  <si>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</si>
  <si>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</si>
  <si>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</si>
  <si>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</si>
  <si>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</si>
  <si>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</si>
  <si>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</si>
  <si>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</si>
  <si>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</si>
  <si>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</si>
  <si>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</si>
  <si>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</si>
  <si>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</si>
  <si>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</si>
  <si>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</si>
  <si>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</si>
  <si>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</si>
  <si>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</si>
  <si>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</si>
  <si>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</si>
  <si>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</si>
  <si>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</si>
  <si>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</si>
  <si>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</si>
  <si>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</si>
  <si>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</si>
  <si>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</si>
  <si>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</si>
  <si>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</si>
  <si>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</si>
  <si>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</si>
  <si>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</si>
  <si>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</si>
  <si>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</si>
  <si>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</si>
  <si>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広島県</t>
  </si>
  <si>
    <t>呉市</t>
  </si>
  <si>
    <t>人権センター</t>
  </si>
  <si>
    <t>くれ男女共同参画推進条例</t>
  </si>
  <si>
    <t>竹原市</t>
  </si>
  <si>
    <t>人権推進室</t>
  </si>
  <si>
    <t>たけはら２１男女共同参画プラン</t>
  </si>
  <si>
    <t>三原市</t>
  </si>
  <si>
    <t>青少年女性課</t>
  </si>
  <si>
    <t>三原市男女共同参画プラン</t>
  </si>
  <si>
    <t>尾道市</t>
  </si>
  <si>
    <t>人権推進課</t>
  </si>
  <si>
    <t>尾道市男女共同参画プラン</t>
  </si>
  <si>
    <t>福山市</t>
  </si>
  <si>
    <t>福山市男女共同参画推進条例</t>
  </si>
  <si>
    <t>福山市男女共同参画基本計画（第2次）</t>
  </si>
  <si>
    <t>府中市</t>
  </si>
  <si>
    <t>総務課</t>
  </si>
  <si>
    <t>府中市男女共同参画プラン</t>
  </si>
  <si>
    <t>三次市</t>
  </si>
  <si>
    <t>ひとづくり推進室</t>
  </si>
  <si>
    <t>三次市男女共同参画推進条例</t>
  </si>
  <si>
    <t>三次市男女共同参画基本計画</t>
  </si>
  <si>
    <t>庄原市</t>
  </si>
  <si>
    <t>女性児童課</t>
  </si>
  <si>
    <t>庄原市男女共同参画プラン</t>
  </si>
  <si>
    <t>大竹市</t>
  </si>
  <si>
    <t>企画財政課</t>
  </si>
  <si>
    <t>おおたけ男女共同参画プラン</t>
  </si>
  <si>
    <t>東広島市</t>
  </si>
  <si>
    <t>廿日市市</t>
  </si>
  <si>
    <t>市民課</t>
  </si>
  <si>
    <t>安芸高田市男女共同参画プラン</t>
  </si>
  <si>
    <t>江田島市</t>
  </si>
  <si>
    <t>市民生活課</t>
  </si>
  <si>
    <t>江田島市男女共同参画基本計画</t>
  </si>
  <si>
    <t>府中町</t>
  </si>
  <si>
    <t>府中町男女共同参画プラン</t>
  </si>
  <si>
    <t>海田町</t>
  </si>
  <si>
    <t>福祉課</t>
  </si>
  <si>
    <t>海田町男女共同参画基本計画</t>
  </si>
  <si>
    <t>熊野町</t>
  </si>
  <si>
    <t>生涯学習課</t>
  </si>
  <si>
    <t>熊野町男女共同参画プラン</t>
  </si>
  <si>
    <t>坂町</t>
  </si>
  <si>
    <t>民生課</t>
  </si>
  <si>
    <t>住民生活課</t>
  </si>
  <si>
    <t>北広島町</t>
  </si>
  <si>
    <t>町民課</t>
  </si>
  <si>
    <t>住民課</t>
  </si>
  <si>
    <t>世羅町</t>
  </si>
  <si>
    <t>企画情報課</t>
  </si>
  <si>
    <t>企画課</t>
  </si>
  <si>
    <t>コード
市(区)町村</t>
  </si>
  <si>
    <t>有無
庁内連絡会議の</t>
  </si>
  <si>
    <t>現在
の
状況</t>
  </si>
  <si>
    <t>福山市男女共同参画センター</t>
  </si>
  <si>
    <t>720-0067</t>
  </si>
  <si>
    <t>084-991-5011</t>
  </si>
  <si>
    <t>○</t>
  </si>
  <si>
    <t>728-0013</t>
  </si>
  <si>
    <t>三次市十日市東三丁目14-2</t>
  </si>
  <si>
    <t>0824-64-2832</t>
  </si>
  <si>
    <t>○</t>
  </si>
  <si>
    <t>エスポワール（東広島市男女共同参画推進室）</t>
  </si>
  <si>
    <t>739-0043</t>
  </si>
  <si>
    <t>082-424-3833</t>
  </si>
  <si>
    <t>○</t>
  </si>
  <si>
    <t>坂町</t>
  </si>
  <si>
    <t>北広島町</t>
  </si>
  <si>
    <t>世羅町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</si>
  <si>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</si>
  <si>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</si>
  <si>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</si>
  <si>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</si>
  <si>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</si>
  <si>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>男女共同参画都市宣言</t>
  </si>
  <si>
    <t>男女共同参画社会づくり宣言</t>
  </si>
  <si>
    <t>不詳</t>
  </si>
  <si>
    <t>庄原市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</si>
  <si>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</si>
  <si>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</si>
  <si>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</si>
  <si>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</si>
  <si>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</si>
  <si>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</si>
  <si>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</si>
  <si>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</si>
  <si>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平成24年度</t>
  </si>
  <si>
    <t>平成23年度</t>
  </si>
  <si>
    <t>平成23年度</t>
  </si>
  <si>
    <t>平成24年度</t>
  </si>
  <si>
    <t>平成21年度</t>
  </si>
  <si>
    <t>平成22年度</t>
  </si>
  <si>
    <t>平成21年度</t>
  </si>
  <si>
    <t>平成21年度</t>
  </si>
  <si>
    <t>平成27年度</t>
  </si>
  <si>
    <t>平成28年度</t>
  </si>
  <si>
    <t>平成23年度</t>
  </si>
  <si>
    <t>広島県</t>
  </si>
  <si>
    <t>福山市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</si>
  <si>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</si>
  <si>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</si>
  <si>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</si>
  <si>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</si>
  <si>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</si>
  <si>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</si>
  <si>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</si>
  <si>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</si>
  <si>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広島市</t>
  </si>
  <si>
    <t>平成22年度</t>
  </si>
  <si>
    <t>男女共同参画課</t>
  </si>
  <si>
    <t>広島市男女共同参画推進条例</t>
  </si>
  <si>
    <t>平成20年4月～23年3月</t>
  </si>
  <si>
    <t>平成20年4月～25年3月</t>
  </si>
  <si>
    <t>平成14年4月～24年3月</t>
  </si>
  <si>
    <t>平成19年4月～24年3月</t>
  </si>
  <si>
    <t>平成17年4月～24年3月</t>
  </si>
  <si>
    <t>平成20年4月～25年3月</t>
  </si>
  <si>
    <t>平成14年4月～24年3月</t>
  </si>
  <si>
    <t>平成17年4月～22年3月</t>
  </si>
  <si>
    <t>平成19年4月～29年3月</t>
  </si>
  <si>
    <t>平成11年8月～22年12月</t>
  </si>
  <si>
    <t>平成12年4月～22年3月</t>
  </si>
  <si>
    <t>平成17年4月～27年3月</t>
  </si>
  <si>
    <t>平成18年4月～28年3月</t>
  </si>
  <si>
    <t>平成19年4月～29年3月</t>
  </si>
  <si>
    <t>平成19年4月～24年3月</t>
  </si>
  <si>
    <t>平成20年4月～30年3月</t>
  </si>
  <si>
    <t>廿日市市男女共同参画プラン        
～ともに創る、人・まち・あした～</t>
  </si>
  <si>
    <t>くれ男女共同参画基本計画（第2次）
ともに奏でるあしたのくれ</t>
  </si>
  <si>
    <t>広島市男女共同参画基本計画
（第2次）</t>
  </si>
  <si>
    <t>東広島市男女共同参画推進計画
（きらきらプラン）-だれもが輝く東広島-</t>
  </si>
  <si>
    <t>男女共同参画センター</t>
  </si>
  <si>
    <t>人権・男女共同推進課</t>
  </si>
  <si>
    <t>イコールふくやま</t>
  </si>
  <si>
    <t>福山市西町一丁目1番1号　
福山ロッツ内</t>
  </si>
  <si>
    <t>東広島市西条西本町28-6　
サンスクエア東広島2Ｆ</t>
  </si>
  <si>
    <t>三次市青少年女性センター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</si>
  <si>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</si>
  <si>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</si>
  <si>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</si>
  <si>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</si>
  <si>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</si>
  <si>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大崎上島町</t>
  </si>
  <si>
    <t>神石高原町</t>
  </si>
  <si>
    <t>安芸高田市</t>
  </si>
  <si>
    <t>安芸太田町</t>
  </si>
  <si>
    <t>http://www.city.fukuyama.hiroshima.jp/seijo/zyosei/index.html</t>
  </si>
  <si>
    <t>男女均衡</t>
  </si>
  <si>
    <t>大崎上島町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</si>
</sst>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5" fillId="0" borderId="0" xfId="0" applyFont="1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7" xfId="0" applyFill="1" applyBorder="1" applyAlignment="1">
      <alignment/>
    </xf>
    <xf numFmtId="58" fontId="8" fillId="0" borderId="22" xfId="0" applyNumberFormat="1" applyFont="1" applyBorder="1" applyAlignment="1">
      <alignment vertical="center"/>
    </xf>
    <xf numFmtId="58" fontId="8" fillId="0" borderId="23" xfId="0" applyNumberFormat="1" applyFont="1" applyBorder="1" applyAlignment="1">
      <alignment vertical="center"/>
    </xf>
    <xf numFmtId="58" fontId="8" fillId="0" borderId="24" xfId="0" applyNumberFormat="1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2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79" fontId="2" fillId="3" borderId="31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179" fontId="2" fillId="3" borderId="15" xfId="0" applyNumberFormat="1" applyFont="1" applyFill="1" applyBorder="1" applyAlignment="1">
      <alignment vertical="center"/>
    </xf>
    <xf numFmtId="179" fontId="2" fillId="3" borderId="39" xfId="0" applyNumberFormat="1" applyFont="1" applyFill="1" applyBorder="1" applyAlignment="1">
      <alignment vertical="center"/>
    </xf>
    <xf numFmtId="179" fontId="2" fillId="3" borderId="38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80" fontId="2" fillId="3" borderId="1" xfId="0" applyNumberFormat="1" applyFont="1" applyFill="1" applyBorder="1" applyAlignment="1">
      <alignment vertical="center"/>
    </xf>
    <xf numFmtId="180" fontId="2" fillId="3" borderId="15" xfId="0" applyNumberFormat="1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wrapText="1"/>
    </xf>
    <xf numFmtId="0" fontId="4" fillId="2" borderId="31" xfId="0" applyFont="1" applyFill="1" applyBorder="1" applyAlignment="1">
      <alignment vertical="top" wrapText="1"/>
    </xf>
    <xf numFmtId="0" fontId="4" fillId="2" borderId="39" xfId="0" applyFont="1" applyFill="1" applyBorder="1" applyAlignment="1">
      <alignment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179" fontId="2" fillId="3" borderId="15" xfId="0" applyNumberFormat="1" applyFont="1" applyFill="1" applyBorder="1" applyAlignment="1">
      <alignment vertical="top"/>
    </xf>
    <xf numFmtId="180" fontId="2" fillId="3" borderId="1" xfId="0" applyNumberFormat="1" applyFont="1" applyFill="1" applyBorder="1" applyAlignment="1">
      <alignment vertical="top"/>
    </xf>
    <xf numFmtId="180" fontId="2" fillId="3" borderId="15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29" xfId="0" applyFont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" fillId="2" borderId="3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57" fontId="2" fillId="2" borderId="28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4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45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1" fillId="0" borderId="28" xfId="0" applyFont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textRotation="255" wrapText="1"/>
    </xf>
    <xf numFmtId="186" fontId="2" fillId="2" borderId="29" xfId="0" applyNumberFormat="1" applyFont="1" applyFill="1" applyBorder="1" applyAlignment="1">
      <alignment horizontal="center" vertical="top" wrapText="1"/>
    </xf>
    <xf numFmtId="186" fontId="2" fillId="2" borderId="15" xfId="0" applyNumberFormat="1" applyFont="1" applyFill="1" applyBorder="1" applyAlignment="1">
      <alignment vertical="center"/>
    </xf>
    <xf numFmtId="186" fontId="2" fillId="2" borderId="38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textRotation="255" wrapText="1"/>
    </xf>
    <xf numFmtId="186" fontId="2" fillId="2" borderId="29" xfId="0" applyNumberFormat="1" applyFont="1" applyFill="1" applyBorder="1" applyAlignment="1">
      <alignment vertical="top"/>
    </xf>
    <xf numFmtId="186" fontId="2" fillId="2" borderId="1" xfId="0" applyNumberFormat="1" applyFont="1" applyFill="1" applyBorder="1" applyAlignment="1">
      <alignment vertical="center"/>
    </xf>
    <xf numFmtId="186" fontId="2" fillId="2" borderId="2" xfId="0" applyNumberFormat="1" applyFont="1" applyFill="1" applyBorder="1" applyAlignment="1">
      <alignment vertical="center"/>
    </xf>
    <xf numFmtId="186" fontId="2" fillId="2" borderId="41" xfId="0" applyNumberFormat="1" applyFont="1" applyFill="1" applyBorder="1" applyAlignment="1">
      <alignment vertical="center"/>
    </xf>
    <xf numFmtId="186" fontId="2" fillId="2" borderId="54" xfId="0" applyNumberFormat="1" applyFont="1" applyFill="1" applyBorder="1" applyAlignment="1">
      <alignment vertical="center"/>
    </xf>
    <xf numFmtId="186" fontId="2" fillId="2" borderId="19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3" borderId="5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2" borderId="10" xfId="0" applyNumberFormat="1" applyFont="1" applyFill="1" applyBorder="1" applyAlignment="1">
      <alignment vertical="top"/>
    </xf>
    <xf numFmtId="186" fontId="0" fillId="0" borderId="29" xfId="0" applyNumberFormat="1" applyBorder="1" applyAlignment="1">
      <alignment vertical="top"/>
    </xf>
    <xf numFmtId="186" fontId="2" fillId="2" borderId="9" xfId="0" applyNumberFormat="1" applyFont="1" applyFill="1" applyBorder="1" applyAlignment="1">
      <alignment vertical="top"/>
    </xf>
    <xf numFmtId="0" fontId="4" fillId="2" borderId="45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186" fontId="4" fillId="0" borderId="28" xfId="0" applyNumberFormat="1" applyFont="1" applyBorder="1" applyAlignment="1">
      <alignment horizontal="center" vertical="top"/>
    </xf>
    <xf numFmtId="186" fontId="4" fillId="0" borderId="29" xfId="0" applyNumberFormat="1" applyFont="1" applyBorder="1" applyAlignment="1">
      <alignment horizontal="right" vertical="top"/>
    </xf>
    <xf numFmtId="186" fontId="2" fillId="2" borderId="9" xfId="0" applyNumberFormat="1" applyFont="1" applyFill="1" applyBorder="1" applyAlignment="1">
      <alignment horizontal="center" vertical="top" wrapText="1"/>
    </xf>
    <xf numFmtId="186" fontId="0" fillId="0" borderId="10" xfId="0" applyNumberFormat="1" applyBorder="1" applyAlignment="1">
      <alignment vertical="top"/>
    </xf>
    <xf numFmtId="186" fontId="2" fillId="0" borderId="10" xfId="0" applyNumberFormat="1" applyFont="1" applyBorder="1" applyAlignment="1">
      <alignment horizontal="left" vertical="top" wrapText="1"/>
    </xf>
    <xf numFmtId="186" fontId="2" fillId="0" borderId="31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6" fontId="2" fillId="2" borderId="2" xfId="0" applyNumberFormat="1" applyFont="1" applyFill="1" applyBorder="1" applyAlignment="1">
      <alignment vertical="center" wrapText="1"/>
    </xf>
    <xf numFmtId="186" fontId="2" fillId="0" borderId="39" xfId="0" applyNumberFormat="1" applyFont="1" applyBorder="1" applyAlignment="1">
      <alignment vertical="center"/>
    </xf>
    <xf numFmtId="186" fontId="2" fillId="0" borderId="38" xfId="0" applyNumberFormat="1" applyFont="1" applyBorder="1" applyAlignment="1">
      <alignment vertical="center"/>
    </xf>
    <xf numFmtId="186" fontId="2" fillId="2" borderId="4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3" borderId="5" xfId="0" applyNumberFormat="1" applyFont="1" applyFill="1" applyBorder="1" applyAlignment="1">
      <alignment/>
    </xf>
    <xf numFmtId="186" fontId="2" fillId="3" borderId="18" xfId="0" applyNumberFormat="1" applyFont="1" applyFill="1" applyBorder="1" applyAlignment="1">
      <alignment/>
    </xf>
    <xf numFmtId="186" fontId="2" fillId="2" borderId="40" xfId="0" applyNumberFormat="1" applyFont="1" applyFill="1" applyBorder="1" applyAlignment="1">
      <alignment vertical="center"/>
    </xf>
    <xf numFmtId="186" fontId="2" fillId="2" borderId="31" xfId="0" applyNumberFormat="1" applyFont="1" applyFill="1" applyBorder="1" applyAlignment="1">
      <alignment vertical="center"/>
    </xf>
    <xf numFmtId="186" fontId="2" fillId="2" borderId="56" xfId="0" applyNumberFormat="1" applyFont="1" applyFill="1" applyBorder="1" applyAlignment="1">
      <alignment vertical="center"/>
    </xf>
    <xf numFmtId="186" fontId="2" fillId="2" borderId="39" xfId="0" applyNumberFormat="1" applyFont="1" applyFill="1" applyBorder="1" applyAlignment="1">
      <alignment vertical="center"/>
    </xf>
    <xf numFmtId="186" fontId="2" fillId="3" borderId="27" xfId="0" applyNumberFormat="1" applyFont="1" applyFill="1" applyBorder="1" applyAlignment="1">
      <alignment/>
    </xf>
    <xf numFmtId="186" fontId="2" fillId="3" borderId="18" xfId="0" applyNumberFormat="1" applyFont="1" applyFill="1" applyBorder="1" applyAlignment="1">
      <alignment/>
    </xf>
    <xf numFmtId="187" fontId="2" fillId="2" borderId="36" xfId="0" applyNumberFormat="1" applyFont="1" applyFill="1" applyBorder="1" applyAlignment="1">
      <alignment vertical="top"/>
    </xf>
    <xf numFmtId="187" fontId="2" fillId="0" borderId="10" xfId="0" applyNumberFormat="1" applyFont="1" applyBorder="1" applyAlignment="1">
      <alignment horizontal="left" vertical="top" wrapText="1"/>
    </xf>
    <xf numFmtId="187" fontId="2" fillId="2" borderId="40" xfId="0" applyNumberFormat="1" applyFont="1" applyFill="1" applyBorder="1" applyAlignment="1">
      <alignment vertical="center"/>
    </xf>
    <xf numFmtId="187" fontId="2" fillId="2" borderId="1" xfId="0" applyNumberFormat="1" applyFont="1" applyFill="1" applyBorder="1" applyAlignment="1">
      <alignment vertical="center"/>
    </xf>
    <xf numFmtId="187" fontId="2" fillId="2" borderId="56" xfId="0" applyNumberFormat="1" applyFont="1" applyFill="1" applyBorder="1" applyAlignment="1">
      <alignment vertical="center"/>
    </xf>
    <xf numFmtId="187" fontId="2" fillId="2" borderId="41" xfId="0" applyNumberFormat="1" applyFont="1" applyFill="1" applyBorder="1" applyAlignment="1">
      <alignment vertical="center"/>
    </xf>
    <xf numFmtId="187" fontId="2" fillId="3" borderId="57" xfId="17" applyNumberFormat="1" applyFont="1" applyFill="1" applyBorder="1" applyAlignment="1">
      <alignment/>
    </xf>
    <xf numFmtId="187" fontId="2" fillId="3" borderId="18" xfId="0" applyNumberFormat="1" applyFont="1" applyFill="1" applyBorder="1" applyAlignment="1">
      <alignment/>
    </xf>
    <xf numFmtId="187" fontId="2" fillId="2" borderId="4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top"/>
    </xf>
    <xf numFmtId="187" fontId="2" fillId="2" borderId="10" xfId="0" applyNumberFormat="1" applyFont="1" applyFill="1" applyBorder="1" applyAlignment="1">
      <alignment vertical="top"/>
    </xf>
    <xf numFmtId="187" fontId="2" fillId="2" borderId="31" xfId="0" applyNumberFormat="1" applyFont="1" applyFill="1" applyBorder="1" applyAlignment="1">
      <alignment vertical="center"/>
    </xf>
    <xf numFmtId="187" fontId="2" fillId="2" borderId="39" xfId="0" applyNumberFormat="1" applyFont="1" applyFill="1" applyBorder="1" applyAlignment="1">
      <alignment vertical="center"/>
    </xf>
    <xf numFmtId="187" fontId="2" fillId="2" borderId="4" xfId="0" applyNumberFormat="1" applyFont="1" applyFill="1" applyBorder="1" applyAlignment="1">
      <alignment/>
    </xf>
    <xf numFmtId="187" fontId="2" fillId="2" borderId="48" xfId="0" applyNumberFormat="1" applyFont="1" applyFill="1" applyBorder="1" applyAlignment="1">
      <alignment vertical="center"/>
    </xf>
    <xf numFmtId="187" fontId="2" fillId="2" borderId="58" xfId="0" applyNumberFormat="1" applyFont="1" applyFill="1" applyBorder="1" applyAlignment="1">
      <alignment vertical="center"/>
    </xf>
    <xf numFmtId="187" fontId="2" fillId="5" borderId="57" xfId="0" applyNumberFormat="1" applyFont="1" applyFill="1" applyBorder="1" applyAlignment="1">
      <alignment/>
    </xf>
    <xf numFmtId="187" fontId="2" fillId="2" borderId="58" xfId="0" applyNumberFormat="1" applyFont="1" applyFill="1" applyBorder="1" applyAlignment="1">
      <alignment/>
    </xf>
    <xf numFmtId="187" fontId="2" fillId="2" borderId="31" xfId="0" applyNumberFormat="1" applyFont="1" applyFill="1" applyBorder="1" applyAlignment="1">
      <alignment/>
    </xf>
    <xf numFmtId="187" fontId="2" fillId="2" borderId="39" xfId="0" applyNumberFormat="1" applyFont="1" applyFill="1" applyBorder="1" applyAlignment="1">
      <alignment/>
    </xf>
    <xf numFmtId="187" fontId="2" fillId="3" borderId="57" xfId="0" applyNumberFormat="1" applyFont="1" applyFill="1" applyBorder="1" applyAlignment="1">
      <alignment/>
    </xf>
    <xf numFmtId="187" fontId="2" fillId="2" borderId="31" xfId="0" applyNumberFormat="1" applyFont="1" applyFill="1" applyBorder="1" applyAlignment="1">
      <alignment vertical="top"/>
    </xf>
    <xf numFmtId="187" fontId="2" fillId="2" borderId="39" xfId="0" applyNumberFormat="1" applyFont="1" applyFill="1" applyBorder="1" applyAlignment="1">
      <alignment horizontal="center" vertical="top"/>
    </xf>
    <xf numFmtId="187" fontId="2" fillId="2" borderId="39" xfId="0" applyNumberFormat="1" applyFont="1" applyFill="1" applyBorder="1" applyAlignment="1">
      <alignment vertical="top"/>
    </xf>
    <xf numFmtId="187" fontId="2" fillId="2" borderId="2" xfId="0" applyNumberFormat="1" applyFont="1" applyFill="1" applyBorder="1" applyAlignment="1">
      <alignment vertical="center"/>
    </xf>
    <xf numFmtId="187" fontId="2" fillId="2" borderId="54" xfId="0" applyNumberFormat="1" applyFont="1" applyFill="1" applyBorder="1" applyAlignment="1">
      <alignment vertical="center"/>
    </xf>
    <xf numFmtId="187" fontId="2" fillId="2" borderId="3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2" borderId="11" xfId="0" applyNumberFormat="1" applyFont="1" applyFill="1" applyBorder="1" applyAlignment="1">
      <alignment/>
    </xf>
    <xf numFmtId="187" fontId="2" fillId="2" borderId="12" xfId="0" applyNumberFormat="1" applyFont="1" applyFill="1" applyBorder="1" applyAlignment="1">
      <alignment/>
    </xf>
    <xf numFmtId="187" fontId="2" fillId="2" borderId="13" xfId="0" applyNumberFormat="1" applyFont="1" applyFill="1" applyBorder="1" applyAlignment="1">
      <alignment/>
    </xf>
    <xf numFmtId="187" fontId="2" fillId="2" borderId="14" xfId="0" applyNumberFormat="1" applyFont="1" applyFill="1" applyBorder="1" applyAlignment="1">
      <alignment/>
    </xf>
    <xf numFmtId="187" fontId="2" fillId="3" borderId="5" xfId="0" applyNumberFormat="1" applyFont="1" applyFill="1" applyBorder="1" applyAlignment="1">
      <alignment/>
    </xf>
    <xf numFmtId="187" fontId="2" fillId="3" borderId="18" xfId="0" applyNumberFormat="1" applyFont="1" applyFill="1" applyBorder="1" applyAlignment="1">
      <alignment/>
    </xf>
    <xf numFmtId="187" fontId="2" fillId="2" borderId="30" xfId="0" applyNumberFormat="1" applyFont="1" applyFill="1" applyBorder="1" applyAlignment="1">
      <alignment vertical="top"/>
    </xf>
    <xf numFmtId="187" fontId="2" fillId="2" borderId="31" xfId="0" applyNumberFormat="1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textRotation="255" wrapText="1"/>
    </xf>
    <xf numFmtId="0" fontId="0" fillId="0" borderId="61" xfId="0" applyBorder="1" applyAlignment="1">
      <alignment horizontal="center" textRotation="255" wrapText="1"/>
    </xf>
    <xf numFmtId="0" fontId="0" fillId="0" borderId="29" xfId="0" applyBorder="1" applyAlignment="1">
      <alignment horizontal="center" textRotation="255" wrapText="1"/>
    </xf>
    <xf numFmtId="0" fontId="2" fillId="2" borderId="59" xfId="0" applyFont="1" applyFill="1" applyBorder="1" applyAlignment="1">
      <alignment horizontal="center" textRotation="255" wrapText="1"/>
    </xf>
    <xf numFmtId="0" fontId="2" fillId="2" borderId="49" xfId="0" applyFont="1" applyFill="1" applyBorder="1" applyAlignment="1">
      <alignment horizontal="center" textRotation="255" wrapText="1"/>
    </xf>
    <xf numFmtId="0" fontId="2" fillId="2" borderId="9" xfId="0" applyFont="1" applyFill="1" applyBorder="1" applyAlignment="1">
      <alignment horizontal="center" textRotation="255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textRotation="255" wrapText="1"/>
    </xf>
    <xf numFmtId="0" fontId="2" fillId="2" borderId="60" xfId="0" applyFont="1" applyFill="1" applyBorder="1" applyAlignment="1">
      <alignment horizontal="center" textRotation="255" shrinkToFit="1"/>
    </xf>
    <xf numFmtId="0" fontId="2" fillId="2" borderId="61" xfId="0" applyFont="1" applyFill="1" applyBorder="1" applyAlignment="1">
      <alignment horizontal="center" textRotation="255" shrinkToFit="1"/>
    </xf>
    <xf numFmtId="0" fontId="2" fillId="2" borderId="29" xfId="0" applyFont="1" applyFill="1" applyBorder="1" applyAlignment="1">
      <alignment horizontal="center" textRotation="255" shrinkToFi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59" xfId="0" applyFont="1" applyBorder="1" applyAlignment="1">
      <alignment horizontal="center" textRotation="255" wrapText="1"/>
    </xf>
    <xf numFmtId="0" fontId="2" fillId="0" borderId="49" xfId="0" applyFont="1" applyBorder="1" applyAlignment="1">
      <alignment horizontal="center" textRotation="255" wrapText="1"/>
    </xf>
    <xf numFmtId="0" fontId="2" fillId="0" borderId="9" xfId="0" applyFont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shrinkToFit="1"/>
    </xf>
    <xf numFmtId="0" fontId="2" fillId="2" borderId="48" xfId="0" applyFont="1" applyFill="1" applyBorder="1" applyAlignment="1">
      <alignment horizontal="center" textRotation="255" shrinkToFit="1"/>
    </xf>
    <xf numFmtId="0" fontId="2" fillId="2" borderId="65" xfId="0" applyFont="1" applyFill="1" applyBorder="1" applyAlignment="1">
      <alignment horizontal="center" textRotation="255" shrinkToFit="1"/>
    </xf>
    <xf numFmtId="0" fontId="2" fillId="2" borderId="1" xfId="0" applyFont="1" applyFill="1" applyBorder="1" applyAlignment="1">
      <alignment horizontal="center" textRotation="255" shrinkToFit="1"/>
    </xf>
    <xf numFmtId="0" fontId="2" fillId="0" borderId="60" xfId="0" applyFont="1" applyBorder="1" applyAlignment="1">
      <alignment horizontal="center" textRotation="255" wrapText="1"/>
    </xf>
    <xf numFmtId="0" fontId="2" fillId="0" borderId="61" xfId="0" applyFont="1" applyBorder="1" applyAlignment="1">
      <alignment horizontal="center" textRotation="255" wrapText="1"/>
    </xf>
    <xf numFmtId="0" fontId="2" fillId="0" borderId="29" xfId="0" applyFont="1" applyBorder="1" applyAlignment="1">
      <alignment horizontal="center" textRotation="255" wrapText="1"/>
    </xf>
    <xf numFmtId="0" fontId="2" fillId="0" borderId="59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 wrapText="1"/>
    </xf>
    <xf numFmtId="0" fontId="0" fillId="0" borderId="61" xfId="0" applyBorder="1" applyAlignment="1">
      <alignment/>
    </xf>
    <xf numFmtId="0" fontId="0" fillId="0" borderId="29" xfId="0" applyBorder="1" applyAlignment="1">
      <alignment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49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textRotation="255"/>
    </xf>
    <xf numFmtId="0" fontId="2" fillId="2" borderId="28" xfId="0" applyFont="1" applyFill="1" applyBorder="1" applyAlignment="1">
      <alignment vertical="center" textRotation="255"/>
    </xf>
    <xf numFmtId="0" fontId="2" fillId="2" borderId="39" xfId="0" applyFont="1" applyFill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2" fillId="0" borderId="3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5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9" xfId="0" applyFont="1" applyBorder="1" applyAlignment="1">
      <alignment horizontal="center" textRotation="255"/>
    </xf>
    <xf numFmtId="0" fontId="2" fillId="0" borderId="49" xfId="0" applyFont="1" applyBorder="1" applyAlignment="1">
      <alignment horizontal="center" textRotation="255"/>
    </xf>
    <xf numFmtId="0" fontId="2" fillId="0" borderId="9" xfId="0" applyFont="1" applyBorder="1" applyAlignment="1">
      <alignment horizontal="center" textRotation="255"/>
    </xf>
    <xf numFmtId="0" fontId="2" fillId="0" borderId="61" xfId="0" applyFont="1" applyBorder="1" applyAlignment="1">
      <alignment horizontal="center" textRotation="255"/>
    </xf>
    <xf numFmtId="0" fontId="2" fillId="0" borderId="29" xfId="0" applyFont="1" applyBorder="1" applyAlignment="1">
      <alignment horizontal="center" textRotation="255"/>
    </xf>
    <xf numFmtId="0" fontId="2" fillId="2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 textRotation="255" wrapText="1"/>
    </xf>
    <xf numFmtId="0" fontId="4" fillId="2" borderId="10" xfId="0" applyFont="1" applyFill="1" applyBorder="1" applyAlignment="1">
      <alignment vertical="center" textRotation="255" wrapText="1"/>
    </xf>
    <xf numFmtId="0" fontId="4" fillId="2" borderId="41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vertical="center" textRotation="255"/>
    </xf>
    <xf numFmtId="0" fontId="4" fillId="2" borderId="1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46" xfId="0" applyFont="1" applyFill="1" applyBorder="1" applyAlignment="1">
      <alignment vertical="center" textRotation="255"/>
    </xf>
    <xf numFmtId="0" fontId="4" fillId="2" borderId="30" xfId="0" applyFont="1" applyFill="1" applyBorder="1" applyAlignment="1">
      <alignment vertical="center" textRotation="255"/>
    </xf>
    <xf numFmtId="0" fontId="2" fillId="2" borderId="59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top" textRotation="255" wrapText="1"/>
    </xf>
    <xf numFmtId="0" fontId="2" fillId="0" borderId="61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58" fontId="8" fillId="0" borderId="22" xfId="0" applyNumberFormat="1" applyFont="1" applyBorder="1" applyAlignment="1">
      <alignment horizontal="center" vertical="center"/>
    </xf>
    <xf numFmtId="58" fontId="8" fillId="0" borderId="23" xfId="0" applyNumberFormat="1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2" borderId="62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186" fontId="2" fillId="2" borderId="1" xfId="0" applyNumberFormat="1" applyFont="1" applyFill="1" applyBorder="1" applyAlignment="1">
      <alignment vertical="top"/>
    </xf>
    <xf numFmtId="186" fontId="2" fillId="2" borderId="15" xfId="0" applyNumberFormat="1" applyFont="1" applyFill="1" applyBorder="1" applyAlignment="1">
      <alignment vertical="top"/>
    </xf>
    <xf numFmtId="186" fontId="2" fillId="2" borderId="2" xfId="0" applyNumberFormat="1" applyFont="1" applyFill="1" applyBorder="1" applyAlignment="1">
      <alignment vertical="top"/>
    </xf>
    <xf numFmtId="57" fontId="2" fillId="2" borderId="31" xfId="0" applyNumberFormat="1" applyFont="1" applyFill="1" applyBorder="1" applyAlignment="1">
      <alignment vertical="top"/>
    </xf>
    <xf numFmtId="0" fontId="4" fillId="2" borderId="45" xfId="0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vertical="top" wrapText="1" shrinkToFit="1"/>
    </xf>
    <xf numFmtId="0" fontId="4" fillId="2" borderId="45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 wrapText="1" shrinkToFit="1"/>
    </xf>
    <xf numFmtId="0" fontId="4" fillId="2" borderId="1" xfId="0" applyFont="1" applyFill="1" applyBorder="1" applyAlignment="1">
      <alignment vertical="top" wrapText="1"/>
    </xf>
    <xf numFmtId="0" fontId="2" fillId="0" borderId="38" xfId="0" applyFont="1" applyBorder="1" applyAlignment="1">
      <alignment vertical="top"/>
    </xf>
    <xf numFmtId="0" fontId="4" fillId="2" borderId="41" xfId="0" applyFont="1" applyFill="1" applyBorder="1" applyAlignment="1">
      <alignment vertical="top" wrapText="1"/>
    </xf>
    <xf numFmtId="0" fontId="4" fillId="2" borderId="54" xfId="0" applyFont="1" applyFill="1" applyBorder="1" applyAlignment="1">
      <alignment vertical="top"/>
    </xf>
    <xf numFmtId="186" fontId="2" fillId="2" borderId="41" xfId="0" applyNumberFormat="1" applyFont="1" applyFill="1" applyBorder="1" applyAlignment="1">
      <alignment vertical="top"/>
    </xf>
    <xf numFmtId="186" fontId="2" fillId="2" borderId="38" xfId="0" applyNumberFormat="1" applyFont="1" applyFill="1" applyBorder="1" applyAlignment="1">
      <alignment vertical="top"/>
    </xf>
    <xf numFmtId="186" fontId="2" fillId="2" borderId="54" xfId="0" applyNumberFormat="1" applyFont="1" applyFill="1" applyBorder="1" applyAlignment="1">
      <alignment vertical="top"/>
    </xf>
    <xf numFmtId="0" fontId="2" fillId="2" borderId="39" xfId="0" applyFont="1" applyFill="1" applyBorder="1" applyAlignment="1">
      <alignment vertical="top"/>
    </xf>
    <xf numFmtId="0" fontId="2" fillId="2" borderId="39" xfId="0" applyFont="1" applyFill="1" applyBorder="1" applyAlignment="1">
      <alignment vertical="top" wrapText="1" shrinkToFit="1"/>
    </xf>
    <xf numFmtId="186" fontId="4" fillId="0" borderId="68" xfId="0" applyNumberFormat="1" applyFont="1" applyBorder="1" applyAlignment="1">
      <alignment vertical="top"/>
    </xf>
    <xf numFmtId="186" fontId="2" fillId="2" borderId="68" xfId="0" applyNumberFormat="1" applyFont="1" applyFill="1" applyBorder="1" applyAlignment="1">
      <alignment vertical="center"/>
    </xf>
    <xf numFmtId="186" fontId="2" fillId="2" borderId="70" xfId="0" applyNumberFormat="1" applyFont="1" applyFill="1" applyBorder="1" applyAlignment="1">
      <alignment vertical="center"/>
    </xf>
    <xf numFmtId="186" fontId="2" fillId="2" borderId="71" xfId="0" applyNumberFormat="1" applyFont="1" applyFill="1" applyBorder="1" applyAlignment="1">
      <alignment vertical="center"/>
    </xf>
    <xf numFmtId="186" fontId="2" fillId="3" borderId="72" xfId="0" applyNumberFormat="1" applyFont="1" applyFill="1" applyBorder="1" applyAlignment="1">
      <alignment/>
    </xf>
    <xf numFmtId="57" fontId="2" fillId="2" borderId="2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179" fontId="2" fillId="3" borderId="8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1.625" style="2" customWidth="1"/>
    <col min="5" max="5" width="16.50390625" style="2" customWidth="1"/>
    <col min="6" max="9" width="4.125" style="2" customWidth="1"/>
    <col min="10" max="10" width="28.50390625" style="2" customWidth="1"/>
    <col min="11" max="12" width="8.625" style="2" customWidth="1"/>
    <col min="13" max="13" width="4.625" style="2" customWidth="1"/>
    <col min="14" max="14" width="31.375" style="2" customWidth="1"/>
    <col min="15" max="15" width="12.125" style="2" customWidth="1"/>
    <col min="16" max="16" width="5.1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0" t="s">
        <v>25</v>
      </c>
    </row>
    <row r="3" ht="9.75" customHeight="1" thickBot="1"/>
    <row r="4" spans="1:16" s="1" customFormat="1" ht="31.5" customHeight="1">
      <c r="A4" s="269" t="s">
        <v>39</v>
      </c>
      <c r="B4" s="276" t="s">
        <v>110</v>
      </c>
      <c r="C4" s="272" t="s">
        <v>40</v>
      </c>
      <c r="D4" s="274" t="s">
        <v>24</v>
      </c>
      <c r="E4" s="251" t="s">
        <v>5</v>
      </c>
      <c r="F4" s="170" t="s">
        <v>37</v>
      </c>
      <c r="G4" s="254" t="s">
        <v>38</v>
      </c>
      <c r="H4" s="257" t="s">
        <v>111</v>
      </c>
      <c r="I4" s="262" t="s">
        <v>4</v>
      </c>
      <c r="J4" s="265" t="s">
        <v>28</v>
      </c>
      <c r="K4" s="266"/>
      <c r="L4" s="266"/>
      <c r="M4" s="267"/>
      <c r="N4" s="265" t="s">
        <v>54</v>
      </c>
      <c r="O4" s="266"/>
      <c r="P4" s="267"/>
    </row>
    <row r="5" spans="1:16" s="54" customFormat="1" ht="21.75" customHeight="1">
      <c r="A5" s="270"/>
      <c r="B5" s="277"/>
      <c r="C5" s="273"/>
      <c r="D5" s="275"/>
      <c r="E5" s="252"/>
      <c r="F5" s="166"/>
      <c r="G5" s="255"/>
      <c r="H5" s="258"/>
      <c r="I5" s="263"/>
      <c r="J5" s="249" t="s">
        <v>14</v>
      </c>
      <c r="K5" s="260"/>
      <c r="L5" s="250"/>
      <c r="M5" s="53" t="s">
        <v>15</v>
      </c>
      <c r="N5" s="249" t="s">
        <v>16</v>
      </c>
      <c r="O5" s="250"/>
      <c r="P5" s="53" t="s">
        <v>15</v>
      </c>
    </row>
    <row r="6" spans="1:16" s="1" customFormat="1" ht="43.5" customHeight="1">
      <c r="A6" s="271"/>
      <c r="B6" s="278"/>
      <c r="C6" s="273"/>
      <c r="D6" s="275"/>
      <c r="E6" s="253"/>
      <c r="F6" s="261"/>
      <c r="G6" s="256"/>
      <c r="H6" s="259"/>
      <c r="I6" s="264"/>
      <c r="J6" s="110" t="s">
        <v>34</v>
      </c>
      <c r="K6" s="55" t="s">
        <v>7</v>
      </c>
      <c r="L6" s="55" t="s">
        <v>8</v>
      </c>
      <c r="M6" s="56" t="s">
        <v>112</v>
      </c>
      <c r="N6" s="57" t="s">
        <v>35</v>
      </c>
      <c r="O6" s="58" t="s">
        <v>36</v>
      </c>
      <c r="P6" s="56" t="s">
        <v>112</v>
      </c>
    </row>
    <row r="7" spans="1:16" s="143" customFormat="1" ht="25.5" customHeight="1">
      <c r="A7" s="130">
        <v>34</v>
      </c>
      <c r="B7" s="134">
        <v>100</v>
      </c>
      <c r="C7" s="128" t="s">
        <v>156</v>
      </c>
      <c r="D7" s="129" t="s">
        <v>166</v>
      </c>
      <c r="E7" s="144" t="s">
        <v>168</v>
      </c>
      <c r="F7" s="180">
        <v>1</v>
      </c>
      <c r="G7" s="181">
        <v>1</v>
      </c>
      <c r="H7" s="182">
        <v>1</v>
      </c>
      <c r="I7" s="171">
        <v>1</v>
      </c>
      <c r="J7" s="147" t="s">
        <v>169</v>
      </c>
      <c r="K7" s="145">
        <v>37163</v>
      </c>
      <c r="L7" s="145">
        <v>37163</v>
      </c>
      <c r="M7" s="167"/>
      <c r="N7" s="148" t="s">
        <v>188</v>
      </c>
      <c r="O7" s="146" t="s">
        <v>170</v>
      </c>
      <c r="P7" s="167"/>
    </row>
    <row r="8" spans="1:16" ht="25.5" customHeight="1">
      <c r="A8" s="155">
        <v>34</v>
      </c>
      <c r="B8" s="156">
        <v>202</v>
      </c>
      <c r="C8" s="141" t="s">
        <v>57</v>
      </c>
      <c r="D8" s="369" t="s">
        <v>58</v>
      </c>
      <c r="E8" s="370" t="s">
        <v>59</v>
      </c>
      <c r="F8" s="371">
        <v>1</v>
      </c>
      <c r="G8" s="372">
        <v>2</v>
      </c>
      <c r="H8" s="373">
        <v>1</v>
      </c>
      <c r="I8" s="372">
        <v>1</v>
      </c>
      <c r="J8" s="141" t="s">
        <v>60</v>
      </c>
      <c r="K8" s="374">
        <v>37246</v>
      </c>
      <c r="L8" s="374">
        <v>37246</v>
      </c>
      <c r="M8" s="372"/>
      <c r="N8" s="375" t="s">
        <v>187</v>
      </c>
      <c r="O8" s="376" t="s">
        <v>171</v>
      </c>
      <c r="P8" s="168"/>
    </row>
    <row r="9" spans="1:16" ht="25.5" customHeight="1">
      <c r="A9" s="155">
        <v>34</v>
      </c>
      <c r="B9" s="156">
        <v>203</v>
      </c>
      <c r="C9" s="141" t="s">
        <v>57</v>
      </c>
      <c r="D9" s="369" t="s">
        <v>61</v>
      </c>
      <c r="E9" s="370" t="s">
        <v>62</v>
      </c>
      <c r="F9" s="371">
        <v>1</v>
      </c>
      <c r="G9" s="372">
        <v>2</v>
      </c>
      <c r="H9" s="373">
        <v>1</v>
      </c>
      <c r="I9" s="372">
        <v>1</v>
      </c>
      <c r="J9" s="141"/>
      <c r="K9" s="374"/>
      <c r="L9" s="374"/>
      <c r="M9" s="372">
        <v>3</v>
      </c>
      <c r="N9" s="377" t="s">
        <v>63</v>
      </c>
      <c r="O9" s="376" t="s">
        <v>172</v>
      </c>
      <c r="P9" s="168"/>
    </row>
    <row r="10" spans="1:16" ht="25.5" customHeight="1">
      <c r="A10" s="155">
        <v>34</v>
      </c>
      <c r="B10" s="156">
        <v>204</v>
      </c>
      <c r="C10" s="141" t="s">
        <v>57</v>
      </c>
      <c r="D10" s="157" t="s">
        <v>64</v>
      </c>
      <c r="E10" s="141" t="s">
        <v>65</v>
      </c>
      <c r="F10" s="371">
        <v>2</v>
      </c>
      <c r="G10" s="372">
        <v>2</v>
      </c>
      <c r="H10" s="373">
        <v>1</v>
      </c>
      <c r="I10" s="372">
        <v>0</v>
      </c>
      <c r="J10" s="141"/>
      <c r="K10" s="378"/>
      <c r="L10" s="378"/>
      <c r="M10" s="372">
        <v>2</v>
      </c>
      <c r="N10" s="377" t="s">
        <v>66</v>
      </c>
      <c r="O10" s="379" t="s">
        <v>173</v>
      </c>
      <c r="P10" s="168"/>
    </row>
    <row r="11" spans="1:16" ht="25.5" customHeight="1">
      <c r="A11" s="155">
        <v>34</v>
      </c>
      <c r="B11" s="156">
        <v>205</v>
      </c>
      <c r="C11" s="141" t="s">
        <v>57</v>
      </c>
      <c r="D11" s="157" t="s">
        <v>67</v>
      </c>
      <c r="E11" s="141" t="s">
        <v>68</v>
      </c>
      <c r="F11" s="371">
        <v>1</v>
      </c>
      <c r="G11" s="372">
        <v>2</v>
      </c>
      <c r="H11" s="373">
        <v>1</v>
      </c>
      <c r="I11" s="372">
        <v>1</v>
      </c>
      <c r="J11" s="141"/>
      <c r="K11" s="378"/>
      <c r="L11" s="378"/>
      <c r="M11" s="372">
        <v>0</v>
      </c>
      <c r="N11" s="141" t="s">
        <v>69</v>
      </c>
      <c r="O11" s="379" t="s">
        <v>174</v>
      </c>
      <c r="P11" s="168"/>
    </row>
    <row r="12" spans="1:16" ht="25.5" customHeight="1">
      <c r="A12" s="155">
        <v>34</v>
      </c>
      <c r="B12" s="156">
        <v>207</v>
      </c>
      <c r="C12" s="141" t="s">
        <v>57</v>
      </c>
      <c r="D12" s="157" t="s">
        <v>70</v>
      </c>
      <c r="E12" s="370" t="s">
        <v>190</v>
      </c>
      <c r="F12" s="371">
        <v>1</v>
      </c>
      <c r="G12" s="372">
        <v>1</v>
      </c>
      <c r="H12" s="373">
        <v>1</v>
      </c>
      <c r="I12" s="372">
        <v>1</v>
      </c>
      <c r="J12" s="141" t="s">
        <v>71</v>
      </c>
      <c r="K12" s="374">
        <v>37341</v>
      </c>
      <c r="L12" s="374">
        <v>37347</v>
      </c>
      <c r="M12" s="372"/>
      <c r="N12" s="370" t="s">
        <v>72</v>
      </c>
      <c r="O12" s="379" t="s">
        <v>175</v>
      </c>
      <c r="P12" s="168"/>
    </row>
    <row r="13" spans="1:16" ht="25.5" customHeight="1">
      <c r="A13" s="155">
        <v>34</v>
      </c>
      <c r="B13" s="156">
        <v>208</v>
      </c>
      <c r="C13" s="141" t="s">
        <v>57</v>
      </c>
      <c r="D13" s="157" t="s">
        <v>73</v>
      </c>
      <c r="E13" s="141" t="s">
        <v>74</v>
      </c>
      <c r="F13" s="371">
        <v>1</v>
      </c>
      <c r="G13" s="372">
        <v>2</v>
      </c>
      <c r="H13" s="373">
        <v>0</v>
      </c>
      <c r="I13" s="372">
        <v>1</v>
      </c>
      <c r="J13" s="141"/>
      <c r="K13" s="378"/>
      <c r="L13" s="378"/>
      <c r="M13" s="372">
        <v>2</v>
      </c>
      <c r="N13" s="141" t="s">
        <v>75</v>
      </c>
      <c r="O13" s="379" t="s">
        <v>176</v>
      </c>
      <c r="P13" s="168"/>
    </row>
    <row r="14" spans="1:16" ht="25.5" customHeight="1">
      <c r="A14" s="155">
        <v>34</v>
      </c>
      <c r="B14" s="156">
        <v>209</v>
      </c>
      <c r="C14" s="141" t="s">
        <v>57</v>
      </c>
      <c r="D14" s="157" t="s">
        <v>76</v>
      </c>
      <c r="E14" s="141" t="s">
        <v>77</v>
      </c>
      <c r="F14" s="371">
        <v>1</v>
      </c>
      <c r="G14" s="372">
        <v>2</v>
      </c>
      <c r="H14" s="373">
        <v>1</v>
      </c>
      <c r="I14" s="372">
        <v>1</v>
      </c>
      <c r="J14" s="141" t="s">
        <v>78</v>
      </c>
      <c r="K14" s="374">
        <v>38078</v>
      </c>
      <c r="L14" s="374">
        <v>38078</v>
      </c>
      <c r="M14" s="372"/>
      <c r="N14" s="141" t="s">
        <v>79</v>
      </c>
      <c r="O14" s="379" t="s">
        <v>177</v>
      </c>
      <c r="P14" s="168"/>
    </row>
    <row r="15" spans="1:16" ht="25.5" customHeight="1">
      <c r="A15" s="155">
        <v>34</v>
      </c>
      <c r="B15" s="156">
        <v>210</v>
      </c>
      <c r="C15" s="141" t="s">
        <v>57</v>
      </c>
      <c r="D15" s="157" t="s">
        <v>80</v>
      </c>
      <c r="E15" s="141" t="s">
        <v>81</v>
      </c>
      <c r="F15" s="371">
        <v>1</v>
      </c>
      <c r="G15" s="372">
        <v>2</v>
      </c>
      <c r="H15" s="373">
        <v>1</v>
      </c>
      <c r="I15" s="372">
        <v>1</v>
      </c>
      <c r="J15" s="141"/>
      <c r="K15" s="378"/>
      <c r="L15" s="378"/>
      <c r="M15" s="372">
        <v>0</v>
      </c>
      <c r="N15" s="141" t="s">
        <v>82</v>
      </c>
      <c r="O15" s="379" t="s">
        <v>178</v>
      </c>
      <c r="P15" s="168"/>
    </row>
    <row r="16" spans="1:16" ht="25.5" customHeight="1">
      <c r="A16" s="155">
        <v>34</v>
      </c>
      <c r="B16" s="156">
        <v>211</v>
      </c>
      <c r="C16" s="141" t="s">
        <v>57</v>
      </c>
      <c r="D16" s="157" t="s">
        <v>83</v>
      </c>
      <c r="E16" s="141" t="s">
        <v>84</v>
      </c>
      <c r="F16" s="371">
        <v>1</v>
      </c>
      <c r="G16" s="372">
        <v>2</v>
      </c>
      <c r="H16" s="373">
        <v>0</v>
      </c>
      <c r="I16" s="372">
        <v>0</v>
      </c>
      <c r="J16" s="141"/>
      <c r="K16" s="378"/>
      <c r="L16" s="378"/>
      <c r="M16" s="372">
        <v>2</v>
      </c>
      <c r="N16" s="141" t="s">
        <v>85</v>
      </c>
      <c r="O16" s="379" t="s">
        <v>179</v>
      </c>
      <c r="P16" s="168"/>
    </row>
    <row r="17" spans="1:16" ht="25.5" customHeight="1">
      <c r="A17" s="155">
        <v>34</v>
      </c>
      <c r="B17" s="156">
        <v>212</v>
      </c>
      <c r="C17" s="141" t="s">
        <v>57</v>
      </c>
      <c r="D17" s="157" t="s">
        <v>86</v>
      </c>
      <c r="E17" s="141" t="s">
        <v>68</v>
      </c>
      <c r="F17" s="371">
        <v>1</v>
      </c>
      <c r="G17" s="372">
        <v>2</v>
      </c>
      <c r="H17" s="373">
        <v>1</v>
      </c>
      <c r="I17" s="372">
        <v>1</v>
      </c>
      <c r="J17" s="141"/>
      <c r="K17" s="378"/>
      <c r="L17" s="378"/>
      <c r="M17" s="372">
        <v>3</v>
      </c>
      <c r="N17" s="370" t="s">
        <v>189</v>
      </c>
      <c r="O17" s="379" t="s">
        <v>180</v>
      </c>
      <c r="P17" s="168"/>
    </row>
    <row r="18" spans="1:16" ht="25.5" customHeight="1">
      <c r="A18" s="155">
        <v>34</v>
      </c>
      <c r="B18" s="156">
        <v>213</v>
      </c>
      <c r="C18" s="141" t="s">
        <v>57</v>
      </c>
      <c r="D18" s="157" t="s">
        <v>87</v>
      </c>
      <c r="E18" s="370" t="s">
        <v>191</v>
      </c>
      <c r="F18" s="371">
        <v>1</v>
      </c>
      <c r="G18" s="372">
        <v>2</v>
      </c>
      <c r="H18" s="373">
        <v>1</v>
      </c>
      <c r="I18" s="372">
        <v>1</v>
      </c>
      <c r="J18" s="141"/>
      <c r="K18" s="378"/>
      <c r="L18" s="378"/>
      <c r="M18" s="372">
        <v>3</v>
      </c>
      <c r="N18" s="370" t="s">
        <v>186</v>
      </c>
      <c r="O18" s="379" t="s">
        <v>181</v>
      </c>
      <c r="P18" s="168"/>
    </row>
    <row r="19" spans="1:16" ht="25.5" customHeight="1">
      <c r="A19" s="155">
        <v>34</v>
      </c>
      <c r="B19" s="156">
        <v>214</v>
      </c>
      <c r="C19" s="141" t="s">
        <v>57</v>
      </c>
      <c r="D19" s="380" t="s">
        <v>203</v>
      </c>
      <c r="E19" s="141" t="s">
        <v>88</v>
      </c>
      <c r="F19" s="371">
        <v>1</v>
      </c>
      <c r="G19" s="372">
        <v>2</v>
      </c>
      <c r="H19" s="373">
        <v>1</v>
      </c>
      <c r="I19" s="372">
        <v>0</v>
      </c>
      <c r="J19" s="141"/>
      <c r="K19" s="378"/>
      <c r="L19" s="378"/>
      <c r="M19" s="372">
        <v>2</v>
      </c>
      <c r="N19" s="141" t="s">
        <v>89</v>
      </c>
      <c r="O19" s="379" t="s">
        <v>182</v>
      </c>
      <c r="P19" s="168"/>
    </row>
    <row r="20" spans="1:16" ht="25.5" customHeight="1">
      <c r="A20" s="155">
        <v>34</v>
      </c>
      <c r="B20" s="156">
        <v>215</v>
      </c>
      <c r="C20" s="141" t="s">
        <v>57</v>
      </c>
      <c r="D20" s="157" t="s">
        <v>90</v>
      </c>
      <c r="E20" s="141" t="s">
        <v>91</v>
      </c>
      <c r="F20" s="371">
        <v>1</v>
      </c>
      <c r="G20" s="372">
        <v>2</v>
      </c>
      <c r="H20" s="373">
        <v>0</v>
      </c>
      <c r="I20" s="372">
        <v>0</v>
      </c>
      <c r="J20" s="141"/>
      <c r="K20" s="378"/>
      <c r="L20" s="378"/>
      <c r="M20" s="372">
        <v>0</v>
      </c>
      <c r="N20" s="141" t="s">
        <v>92</v>
      </c>
      <c r="O20" s="379" t="s">
        <v>183</v>
      </c>
      <c r="P20" s="168"/>
    </row>
    <row r="21" spans="1:16" ht="25.5" customHeight="1">
      <c r="A21" s="155">
        <v>34</v>
      </c>
      <c r="B21" s="156">
        <v>302</v>
      </c>
      <c r="C21" s="141" t="s">
        <v>57</v>
      </c>
      <c r="D21" s="157" t="s">
        <v>93</v>
      </c>
      <c r="E21" s="141" t="s">
        <v>68</v>
      </c>
      <c r="F21" s="371">
        <v>1</v>
      </c>
      <c r="G21" s="372">
        <v>2</v>
      </c>
      <c r="H21" s="373">
        <v>1</v>
      </c>
      <c r="I21" s="372">
        <v>1</v>
      </c>
      <c r="J21" s="141"/>
      <c r="K21" s="378"/>
      <c r="L21" s="378"/>
      <c r="M21" s="372">
        <v>0</v>
      </c>
      <c r="N21" s="141" t="s">
        <v>94</v>
      </c>
      <c r="O21" s="379" t="s">
        <v>184</v>
      </c>
      <c r="P21" s="168"/>
    </row>
    <row r="22" spans="1:16" ht="25.5" customHeight="1">
      <c r="A22" s="155">
        <v>34</v>
      </c>
      <c r="B22" s="156">
        <v>304</v>
      </c>
      <c r="C22" s="141" t="s">
        <v>57</v>
      </c>
      <c r="D22" s="157" t="s">
        <v>95</v>
      </c>
      <c r="E22" s="370" t="s">
        <v>96</v>
      </c>
      <c r="F22" s="371">
        <v>1</v>
      </c>
      <c r="G22" s="372">
        <v>2</v>
      </c>
      <c r="H22" s="373">
        <v>0</v>
      </c>
      <c r="I22" s="372">
        <v>0</v>
      </c>
      <c r="J22" s="141"/>
      <c r="K22" s="378"/>
      <c r="L22" s="378"/>
      <c r="M22" s="372">
        <v>0</v>
      </c>
      <c r="N22" s="141" t="s">
        <v>97</v>
      </c>
      <c r="O22" s="379" t="s">
        <v>185</v>
      </c>
      <c r="P22" s="168"/>
    </row>
    <row r="23" spans="1:16" ht="25.5" customHeight="1">
      <c r="A23" s="155">
        <v>34</v>
      </c>
      <c r="B23" s="156">
        <v>307</v>
      </c>
      <c r="C23" s="141" t="s">
        <v>57</v>
      </c>
      <c r="D23" s="157" t="s">
        <v>98</v>
      </c>
      <c r="E23" s="141" t="s">
        <v>99</v>
      </c>
      <c r="F23" s="371">
        <v>2</v>
      </c>
      <c r="G23" s="372">
        <v>2</v>
      </c>
      <c r="H23" s="373">
        <v>0</v>
      </c>
      <c r="I23" s="372">
        <v>0</v>
      </c>
      <c r="J23" s="141"/>
      <c r="K23" s="378"/>
      <c r="L23" s="378"/>
      <c r="M23" s="372">
        <v>1</v>
      </c>
      <c r="N23" s="141" t="s">
        <v>100</v>
      </c>
      <c r="O23" s="379" t="s">
        <v>175</v>
      </c>
      <c r="P23" s="168"/>
    </row>
    <row r="24" spans="1:16" ht="15" customHeight="1">
      <c r="A24" s="155">
        <v>34</v>
      </c>
      <c r="B24" s="156">
        <v>309</v>
      </c>
      <c r="C24" s="141" t="s">
        <v>57</v>
      </c>
      <c r="D24" s="157" t="s">
        <v>101</v>
      </c>
      <c r="E24" s="141" t="s">
        <v>102</v>
      </c>
      <c r="F24" s="371">
        <v>1</v>
      </c>
      <c r="G24" s="372">
        <v>2</v>
      </c>
      <c r="H24" s="373">
        <v>0</v>
      </c>
      <c r="I24" s="372">
        <v>0</v>
      </c>
      <c r="J24" s="141"/>
      <c r="K24" s="378"/>
      <c r="L24" s="378"/>
      <c r="M24" s="372">
        <v>0</v>
      </c>
      <c r="N24" s="141"/>
      <c r="O24" s="379"/>
      <c r="P24" s="168">
        <v>1</v>
      </c>
    </row>
    <row r="25" spans="1:16" ht="15" customHeight="1">
      <c r="A25" s="155">
        <v>34</v>
      </c>
      <c r="B25" s="156">
        <v>368</v>
      </c>
      <c r="C25" s="141" t="s">
        <v>57</v>
      </c>
      <c r="D25" s="380" t="s">
        <v>204</v>
      </c>
      <c r="E25" s="141" t="s">
        <v>103</v>
      </c>
      <c r="F25" s="371">
        <v>1</v>
      </c>
      <c r="G25" s="372">
        <v>2</v>
      </c>
      <c r="H25" s="373">
        <v>0</v>
      </c>
      <c r="I25" s="372">
        <v>0</v>
      </c>
      <c r="J25" s="141"/>
      <c r="K25" s="378"/>
      <c r="L25" s="378"/>
      <c r="M25" s="372">
        <v>2</v>
      </c>
      <c r="N25" s="141"/>
      <c r="O25" s="379"/>
      <c r="P25" s="168">
        <v>0</v>
      </c>
    </row>
    <row r="26" spans="1:16" ht="15" customHeight="1">
      <c r="A26" s="155">
        <v>34</v>
      </c>
      <c r="B26" s="156">
        <v>369</v>
      </c>
      <c r="C26" s="141" t="s">
        <v>57</v>
      </c>
      <c r="D26" s="157" t="s">
        <v>104</v>
      </c>
      <c r="E26" s="141" t="s">
        <v>105</v>
      </c>
      <c r="F26" s="371">
        <v>1</v>
      </c>
      <c r="G26" s="372">
        <v>2</v>
      </c>
      <c r="H26" s="373">
        <v>0</v>
      </c>
      <c r="I26" s="372">
        <v>0</v>
      </c>
      <c r="J26" s="141"/>
      <c r="K26" s="378"/>
      <c r="L26" s="378"/>
      <c r="M26" s="372">
        <v>0</v>
      </c>
      <c r="N26" s="141"/>
      <c r="O26" s="379"/>
      <c r="P26" s="168">
        <v>1</v>
      </c>
    </row>
    <row r="27" spans="1:16" ht="15" customHeight="1">
      <c r="A27" s="155">
        <v>34</v>
      </c>
      <c r="B27" s="156">
        <v>431</v>
      </c>
      <c r="C27" s="141" t="s">
        <v>57</v>
      </c>
      <c r="D27" s="380" t="s">
        <v>207</v>
      </c>
      <c r="E27" s="141" t="s">
        <v>106</v>
      </c>
      <c r="F27" s="371">
        <v>1</v>
      </c>
      <c r="G27" s="372">
        <v>2</v>
      </c>
      <c r="H27" s="373">
        <v>0</v>
      </c>
      <c r="I27" s="372">
        <v>0</v>
      </c>
      <c r="J27" s="141"/>
      <c r="K27" s="378"/>
      <c r="L27" s="378"/>
      <c r="M27" s="372">
        <v>0</v>
      </c>
      <c r="N27" s="141"/>
      <c r="O27" s="379"/>
      <c r="P27" s="168">
        <v>0</v>
      </c>
    </row>
    <row r="28" spans="1:16" ht="15" customHeight="1">
      <c r="A28" s="155">
        <v>34</v>
      </c>
      <c r="B28" s="156">
        <v>462</v>
      </c>
      <c r="C28" s="141" t="s">
        <v>57</v>
      </c>
      <c r="D28" s="157" t="s">
        <v>107</v>
      </c>
      <c r="E28" s="141" t="s">
        <v>108</v>
      </c>
      <c r="F28" s="371">
        <v>1</v>
      </c>
      <c r="G28" s="372">
        <v>2</v>
      </c>
      <c r="H28" s="373">
        <v>0</v>
      </c>
      <c r="I28" s="372">
        <v>0</v>
      </c>
      <c r="J28" s="141"/>
      <c r="K28" s="378"/>
      <c r="L28" s="378"/>
      <c r="M28" s="372">
        <v>0</v>
      </c>
      <c r="N28" s="141"/>
      <c r="O28" s="379"/>
      <c r="P28" s="168">
        <v>1</v>
      </c>
    </row>
    <row r="29" spans="1:16" ht="15" customHeight="1" thickBot="1">
      <c r="A29" s="155">
        <v>34</v>
      </c>
      <c r="B29" s="381">
        <v>545</v>
      </c>
      <c r="C29" s="141" t="s">
        <v>57</v>
      </c>
      <c r="D29" s="382" t="s">
        <v>202</v>
      </c>
      <c r="E29" s="383" t="s">
        <v>109</v>
      </c>
      <c r="F29" s="384">
        <v>1</v>
      </c>
      <c r="G29" s="385">
        <v>2</v>
      </c>
      <c r="H29" s="386">
        <v>0</v>
      </c>
      <c r="I29" s="385">
        <v>1</v>
      </c>
      <c r="J29" s="383"/>
      <c r="K29" s="387"/>
      <c r="L29" s="387"/>
      <c r="M29" s="385">
        <v>3</v>
      </c>
      <c r="N29" s="383"/>
      <c r="O29" s="388"/>
      <c r="P29" s="169">
        <v>1</v>
      </c>
    </row>
    <row r="30" spans="1:16" ht="16.5" customHeight="1" thickBot="1">
      <c r="A30" s="10"/>
      <c r="B30" s="11">
        <v>1000</v>
      </c>
      <c r="C30" s="268" t="s">
        <v>10</v>
      </c>
      <c r="D30" s="268"/>
      <c r="E30" s="6"/>
      <c r="F30" s="176"/>
      <c r="G30" s="177"/>
      <c r="H30" s="178">
        <f>SUM(H7:H29)</f>
        <v>12</v>
      </c>
      <c r="I30" s="179">
        <f>SUM(I7:I29)</f>
        <v>12</v>
      </c>
      <c r="J30" s="27">
        <f>COUNTA(J7:J29)</f>
        <v>4</v>
      </c>
      <c r="K30" s="7"/>
      <c r="L30" s="7"/>
      <c r="M30" s="9"/>
      <c r="N30" s="27">
        <f>COUNTA(N7:N29)</f>
        <v>17</v>
      </c>
      <c r="O30" s="7"/>
      <c r="P30" s="9"/>
    </row>
  </sheetData>
  <mergeCells count="14">
    <mergeCell ref="C30:D30"/>
    <mergeCell ref="A4:A6"/>
    <mergeCell ref="C4:C6"/>
    <mergeCell ref="D4:D6"/>
    <mergeCell ref="B4:B6"/>
    <mergeCell ref="N5:O5"/>
    <mergeCell ref="E4:E6"/>
    <mergeCell ref="G4:G6"/>
    <mergeCell ref="H4:H6"/>
    <mergeCell ref="J5:L5"/>
    <mergeCell ref="F4:F6"/>
    <mergeCell ref="I4:I6"/>
    <mergeCell ref="J4:M4"/>
    <mergeCell ref="N4:P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&amp;R（広島県）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21.00390625" style="2" customWidth="1"/>
    <col min="6" max="6" width="12.50390625" style="2" customWidth="1"/>
    <col min="7" max="7" width="8.625" style="2" customWidth="1"/>
    <col min="8" max="8" width="23.1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0" t="s">
        <v>47</v>
      </c>
    </row>
    <row r="3" ht="12.75" thickBot="1"/>
    <row r="4" spans="1:20" s="1" customFormat="1" ht="19.5" customHeight="1">
      <c r="A4" s="279" t="s">
        <v>39</v>
      </c>
      <c r="B4" s="282" t="s">
        <v>196</v>
      </c>
      <c r="C4" s="285" t="s">
        <v>129</v>
      </c>
      <c r="D4" s="288" t="s">
        <v>130</v>
      </c>
      <c r="E4" s="265" t="s">
        <v>51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96" t="s">
        <v>26</v>
      </c>
    </row>
    <row r="5" spans="1:20" s="1" customFormat="1" ht="19.5" customHeight="1">
      <c r="A5" s="280"/>
      <c r="B5" s="283"/>
      <c r="C5" s="286"/>
      <c r="D5" s="289"/>
      <c r="E5" s="67"/>
      <c r="F5" s="64"/>
      <c r="G5" s="68"/>
      <c r="H5" s="68"/>
      <c r="I5" s="68"/>
      <c r="J5" s="68"/>
      <c r="K5" s="249" t="s">
        <v>131</v>
      </c>
      <c r="L5" s="260"/>
      <c r="M5" s="260"/>
      <c r="N5" s="260"/>
      <c r="O5" s="260"/>
      <c r="P5" s="260"/>
      <c r="Q5" s="260"/>
      <c r="R5" s="260"/>
      <c r="S5" s="302"/>
      <c r="T5" s="297"/>
    </row>
    <row r="6" spans="1:20" s="1" customFormat="1" ht="19.5" customHeight="1">
      <c r="A6" s="280"/>
      <c r="B6" s="283"/>
      <c r="C6" s="286"/>
      <c r="D6" s="289"/>
      <c r="E6" s="299" t="s">
        <v>197</v>
      </c>
      <c r="F6" s="59"/>
      <c r="G6" s="291" t="s">
        <v>45</v>
      </c>
      <c r="H6" s="291"/>
      <c r="I6" s="291"/>
      <c r="J6" s="292"/>
      <c r="K6" s="293" t="s">
        <v>52</v>
      </c>
      <c r="L6" s="294"/>
      <c r="M6" s="295"/>
      <c r="N6" s="292" t="s">
        <v>53</v>
      </c>
      <c r="O6" s="294"/>
      <c r="P6" s="295"/>
      <c r="Q6" s="292" t="s">
        <v>198</v>
      </c>
      <c r="R6" s="294"/>
      <c r="S6" s="301"/>
      <c r="T6" s="297"/>
    </row>
    <row r="7" spans="1:20" ht="49.5" customHeight="1">
      <c r="A7" s="281"/>
      <c r="B7" s="284"/>
      <c r="C7" s="287"/>
      <c r="D7" s="290"/>
      <c r="E7" s="300"/>
      <c r="F7" s="62" t="s">
        <v>41</v>
      </c>
      <c r="G7" s="63" t="s">
        <v>42</v>
      </c>
      <c r="H7" s="63" t="s">
        <v>44</v>
      </c>
      <c r="I7" s="63" t="s">
        <v>43</v>
      </c>
      <c r="J7" s="65" t="s">
        <v>132</v>
      </c>
      <c r="K7" s="187" t="s">
        <v>199</v>
      </c>
      <c r="L7" s="184" t="s">
        <v>200</v>
      </c>
      <c r="M7" s="188" t="s">
        <v>46</v>
      </c>
      <c r="N7" s="185" t="s">
        <v>199</v>
      </c>
      <c r="O7" s="184" t="s">
        <v>200</v>
      </c>
      <c r="P7" s="186" t="s">
        <v>46</v>
      </c>
      <c r="Q7" s="188" t="s">
        <v>199</v>
      </c>
      <c r="R7" s="184" t="s">
        <v>200</v>
      </c>
      <c r="S7" s="189" t="s">
        <v>46</v>
      </c>
      <c r="T7" s="298"/>
    </row>
    <row r="8" spans="1:20" s="127" customFormat="1" ht="14.25" customHeight="1">
      <c r="A8" s="130">
        <v>34</v>
      </c>
      <c r="B8" s="134">
        <v>100</v>
      </c>
      <c r="C8" s="128" t="s">
        <v>156</v>
      </c>
      <c r="D8" s="129" t="s">
        <v>166</v>
      </c>
      <c r="E8" s="142"/>
      <c r="F8" s="149"/>
      <c r="G8" s="150"/>
      <c r="H8" s="150"/>
      <c r="I8" s="150"/>
      <c r="J8" s="126"/>
      <c r="K8" s="151"/>
      <c r="L8" s="165"/>
      <c r="M8" s="152"/>
      <c r="N8" s="153"/>
      <c r="O8" s="165"/>
      <c r="P8" s="152"/>
      <c r="Q8" s="153"/>
      <c r="R8" s="165"/>
      <c r="S8" s="154"/>
      <c r="T8" s="389">
        <v>1</v>
      </c>
    </row>
    <row r="9" spans="1:20" ht="14.25" customHeight="1">
      <c r="A9" s="70">
        <v>34</v>
      </c>
      <c r="B9" s="71">
        <v>202</v>
      </c>
      <c r="C9" s="94" t="s">
        <v>57</v>
      </c>
      <c r="D9" s="95" t="s">
        <v>58</v>
      </c>
      <c r="E9" s="99"/>
      <c r="F9" s="102"/>
      <c r="G9" s="75"/>
      <c r="H9" s="102"/>
      <c r="I9" s="75"/>
      <c r="J9" s="96"/>
      <c r="K9" s="72"/>
      <c r="L9" s="75"/>
      <c r="M9" s="75"/>
      <c r="N9" s="75"/>
      <c r="O9" s="75"/>
      <c r="P9" s="75"/>
      <c r="Q9" s="75"/>
      <c r="R9" s="75"/>
      <c r="S9" s="73"/>
      <c r="T9" s="390">
        <v>0</v>
      </c>
    </row>
    <row r="10" spans="1:20" ht="14.25" customHeight="1">
      <c r="A10" s="70">
        <v>34</v>
      </c>
      <c r="B10" s="71">
        <v>203</v>
      </c>
      <c r="C10" s="94" t="s">
        <v>57</v>
      </c>
      <c r="D10" s="96" t="s">
        <v>61</v>
      </c>
      <c r="E10" s="99"/>
      <c r="F10" s="102"/>
      <c r="G10" s="75"/>
      <c r="H10" s="102"/>
      <c r="I10" s="75"/>
      <c r="J10" s="96"/>
      <c r="K10" s="72"/>
      <c r="L10" s="75"/>
      <c r="M10" s="75"/>
      <c r="N10" s="75"/>
      <c r="O10" s="75"/>
      <c r="P10" s="75"/>
      <c r="Q10" s="75"/>
      <c r="R10" s="75"/>
      <c r="S10" s="73"/>
      <c r="T10" s="390">
        <v>0</v>
      </c>
    </row>
    <row r="11" spans="1:20" ht="14.25" customHeight="1">
      <c r="A11" s="70">
        <v>34</v>
      </c>
      <c r="B11" s="71">
        <v>204</v>
      </c>
      <c r="C11" s="94" t="s">
        <v>57</v>
      </c>
      <c r="D11" s="96" t="s">
        <v>64</v>
      </c>
      <c r="E11" s="99"/>
      <c r="F11" s="102"/>
      <c r="G11" s="75"/>
      <c r="H11" s="102"/>
      <c r="I11" s="75"/>
      <c r="J11" s="96"/>
      <c r="K11" s="72"/>
      <c r="L11" s="75"/>
      <c r="M11" s="75"/>
      <c r="N11" s="75"/>
      <c r="O11" s="75"/>
      <c r="P11" s="75"/>
      <c r="Q11" s="75"/>
      <c r="R11" s="75"/>
      <c r="S11" s="73"/>
      <c r="T11" s="391">
        <v>0</v>
      </c>
    </row>
    <row r="12" spans="1:20" ht="14.25" customHeight="1">
      <c r="A12" s="70">
        <v>34</v>
      </c>
      <c r="B12" s="71">
        <v>205</v>
      </c>
      <c r="C12" s="94" t="s">
        <v>57</v>
      </c>
      <c r="D12" s="96" t="s">
        <v>67</v>
      </c>
      <c r="E12" s="99"/>
      <c r="F12" s="102"/>
      <c r="G12" s="75"/>
      <c r="H12" s="102"/>
      <c r="I12" s="75"/>
      <c r="J12" s="96"/>
      <c r="K12" s="72"/>
      <c r="L12" s="75"/>
      <c r="M12" s="75"/>
      <c r="N12" s="75"/>
      <c r="O12" s="75"/>
      <c r="P12" s="75"/>
      <c r="Q12" s="75"/>
      <c r="R12" s="75"/>
      <c r="S12" s="73"/>
      <c r="T12" s="391">
        <v>0</v>
      </c>
    </row>
    <row r="13" spans="1:20" ht="37.5" customHeight="1">
      <c r="A13" s="155">
        <v>34</v>
      </c>
      <c r="B13" s="156">
        <v>207</v>
      </c>
      <c r="C13" s="141" t="s">
        <v>57</v>
      </c>
      <c r="D13" s="157" t="s">
        <v>70</v>
      </c>
      <c r="E13" s="158" t="s">
        <v>113</v>
      </c>
      <c r="F13" s="159" t="s">
        <v>192</v>
      </c>
      <c r="G13" s="160" t="s">
        <v>114</v>
      </c>
      <c r="H13" s="159" t="s">
        <v>193</v>
      </c>
      <c r="I13" s="161" t="s">
        <v>115</v>
      </c>
      <c r="J13" s="162" t="s">
        <v>205</v>
      </c>
      <c r="K13" s="91" t="s">
        <v>116</v>
      </c>
      <c r="L13" s="75"/>
      <c r="M13" s="75"/>
      <c r="N13" s="92" t="s">
        <v>116</v>
      </c>
      <c r="O13" s="75"/>
      <c r="P13" s="75"/>
      <c r="Q13" s="75"/>
      <c r="R13" s="75"/>
      <c r="S13" s="73"/>
      <c r="T13" s="391">
        <v>1</v>
      </c>
    </row>
    <row r="14" spans="1:20" ht="14.25" customHeight="1">
      <c r="A14" s="70">
        <v>34</v>
      </c>
      <c r="B14" s="71">
        <v>208</v>
      </c>
      <c r="C14" s="94" t="s">
        <v>57</v>
      </c>
      <c r="D14" s="96" t="s">
        <v>73</v>
      </c>
      <c r="E14" s="100"/>
      <c r="F14" s="104"/>
      <c r="G14" s="93"/>
      <c r="H14" s="104"/>
      <c r="I14" s="93"/>
      <c r="J14" s="106"/>
      <c r="K14" s="72"/>
      <c r="L14" s="75"/>
      <c r="M14" s="75"/>
      <c r="N14" s="75"/>
      <c r="O14" s="75"/>
      <c r="P14" s="75"/>
      <c r="Q14" s="75"/>
      <c r="R14" s="75"/>
      <c r="S14" s="73"/>
      <c r="T14" s="391">
        <v>0</v>
      </c>
    </row>
    <row r="15" spans="1:20" ht="14.25" customHeight="1">
      <c r="A15" s="70">
        <v>34</v>
      </c>
      <c r="B15" s="71">
        <v>209</v>
      </c>
      <c r="C15" s="94" t="s">
        <v>57</v>
      </c>
      <c r="D15" s="96" t="s">
        <v>76</v>
      </c>
      <c r="E15" s="183" t="s">
        <v>195</v>
      </c>
      <c r="F15" s="104"/>
      <c r="G15" s="93" t="s">
        <v>117</v>
      </c>
      <c r="H15" s="103" t="s">
        <v>118</v>
      </c>
      <c r="I15" s="90" t="s">
        <v>119</v>
      </c>
      <c r="J15" s="106"/>
      <c r="K15" s="91" t="s">
        <v>120</v>
      </c>
      <c r="L15" s="75"/>
      <c r="M15" s="75"/>
      <c r="N15" s="92" t="s">
        <v>120</v>
      </c>
      <c r="O15" s="75"/>
      <c r="P15" s="75"/>
      <c r="Q15" s="75"/>
      <c r="R15" s="75"/>
      <c r="S15" s="73"/>
      <c r="T15" s="391">
        <v>0</v>
      </c>
    </row>
    <row r="16" spans="1:20" ht="14.25" customHeight="1">
      <c r="A16" s="70">
        <v>34</v>
      </c>
      <c r="B16" s="71">
        <v>210</v>
      </c>
      <c r="C16" s="94" t="s">
        <v>57</v>
      </c>
      <c r="D16" s="96" t="s">
        <v>80</v>
      </c>
      <c r="E16" s="100"/>
      <c r="F16" s="104"/>
      <c r="G16" s="93"/>
      <c r="H16" s="104"/>
      <c r="I16" s="93"/>
      <c r="J16" s="106"/>
      <c r="K16" s="72"/>
      <c r="L16" s="75"/>
      <c r="M16" s="75"/>
      <c r="N16" s="75"/>
      <c r="O16" s="75"/>
      <c r="P16" s="75"/>
      <c r="Q16" s="75"/>
      <c r="R16" s="75"/>
      <c r="S16" s="73"/>
      <c r="T16" s="391">
        <v>1</v>
      </c>
    </row>
    <row r="17" spans="1:20" ht="14.25" customHeight="1">
      <c r="A17" s="70">
        <v>34</v>
      </c>
      <c r="B17" s="71">
        <v>211</v>
      </c>
      <c r="C17" s="94" t="s">
        <v>57</v>
      </c>
      <c r="D17" s="96" t="s">
        <v>83</v>
      </c>
      <c r="E17" s="100"/>
      <c r="F17" s="104"/>
      <c r="G17" s="93"/>
      <c r="H17" s="104"/>
      <c r="I17" s="93"/>
      <c r="J17" s="106"/>
      <c r="K17" s="72"/>
      <c r="L17" s="75"/>
      <c r="M17" s="75"/>
      <c r="N17" s="75"/>
      <c r="O17" s="75"/>
      <c r="P17" s="75"/>
      <c r="Q17" s="75"/>
      <c r="R17" s="75"/>
      <c r="S17" s="73"/>
      <c r="T17" s="391">
        <v>0</v>
      </c>
    </row>
    <row r="18" spans="1:20" ht="25.5" customHeight="1">
      <c r="A18" s="155">
        <v>34</v>
      </c>
      <c r="B18" s="156">
        <v>212</v>
      </c>
      <c r="C18" s="141" t="s">
        <v>57</v>
      </c>
      <c r="D18" s="157" t="s">
        <v>86</v>
      </c>
      <c r="E18" s="158" t="s">
        <v>121</v>
      </c>
      <c r="F18" s="163"/>
      <c r="G18" s="160" t="s">
        <v>122</v>
      </c>
      <c r="H18" s="159" t="s">
        <v>194</v>
      </c>
      <c r="I18" s="161" t="s">
        <v>123</v>
      </c>
      <c r="J18" s="164"/>
      <c r="K18" s="91" t="s">
        <v>124</v>
      </c>
      <c r="L18" s="75"/>
      <c r="M18" s="74"/>
      <c r="N18" s="92" t="s">
        <v>124</v>
      </c>
      <c r="O18" s="75"/>
      <c r="P18" s="75"/>
      <c r="Q18" s="75"/>
      <c r="R18" s="75"/>
      <c r="S18" s="73"/>
      <c r="T18" s="391">
        <v>0</v>
      </c>
    </row>
    <row r="19" spans="1:20" ht="14.25" customHeight="1">
      <c r="A19" s="70">
        <v>34</v>
      </c>
      <c r="B19" s="71">
        <v>213</v>
      </c>
      <c r="C19" s="94" t="s">
        <v>57</v>
      </c>
      <c r="D19" s="96" t="s">
        <v>87</v>
      </c>
      <c r="E19" s="99"/>
      <c r="F19" s="102"/>
      <c r="G19" s="75"/>
      <c r="H19" s="102"/>
      <c r="I19" s="75"/>
      <c r="J19" s="96"/>
      <c r="K19" s="72"/>
      <c r="L19" s="75"/>
      <c r="M19" s="75"/>
      <c r="N19" s="75"/>
      <c r="O19" s="75"/>
      <c r="P19" s="75"/>
      <c r="Q19" s="75"/>
      <c r="R19" s="75"/>
      <c r="S19" s="73"/>
      <c r="T19" s="391">
        <v>0</v>
      </c>
    </row>
    <row r="20" spans="1:20" ht="14.25" customHeight="1">
      <c r="A20" s="70">
        <v>34</v>
      </c>
      <c r="B20" s="71">
        <v>214</v>
      </c>
      <c r="C20" s="94" t="s">
        <v>57</v>
      </c>
      <c r="D20" s="97" t="s">
        <v>203</v>
      </c>
      <c r="E20" s="99"/>
      <c r="F20" s="102"/>
      <c r="G20" s="75"/>
      <c r="H20" s="102"/>
      <c r="I20" s="75"/>
      <c r="J20" s="96"/>
      <c r="K20" s="72"/>
      <c r="L20" s="75"/>
      <c r="M20" s="75"/>
      <c r="N20" s="75"/>
      <c r="O20" s="75"/>
      <c r="P20" s="75"/>
      <c r="Q20" s="75"/>
      <c r="R20" s="75"/>
      <c r="S20" s="73"/>
      <c r="T20" s="391">
        <v>0</v>
      </c>
    </row>
    <row r="21" spans="1:20" ht="14.25" customHeight="1">
      <c r="A21" s="70">
        <v>34</v>
      </c>
      <c r="B21" s="71">
        <v>215</v>
      </c>
      <c r="C21" s="94" t="s">
        <v>57</v>
      </c>
      <c r="D21" s="96" t="s">
        <v>90</v>
      </c>
      <c r="E21" s="99"/>
      <c r="F21" s="102"/>
      <c r="G21" s="75"/>
      <c r="H21" s="102"/>
      <c r="I21" s="75"/>
      <c r="J21" s="96"/>
      <c r="K21" s="72"/>
      <c r="L21" s="75"/>
      <c r="M21" s="75"/>
      <c r="N21" s="75"/>
      <c r="O21" s="75"/>
      <c r="P21" s="75"/>
      <c r="Q21" s="75"/>
      <c r="R21" s="75"/>
      <c r="S21" s="73"/>
      <c r="T21" s="391">
        <v>0</v>
      </c>
    </row>
    <row r="22" spans="1:20" ht="14.25" customHeight="1">
      <c r="A22" s="70">
        <v>34</v>
      </c>
      <c r="B22" s="71">
        <v>302</v>
      </c>
      <c r="C22" s="94" t="s">
        <v>57</v>
      </c>
      <c r="D22" s="96" t="s">
        <v>93</v>
      </c>
      <c r="E22" s="99"/>
      <c r="F22" s="102"/>
      <c r="G22" s="75"/>
      <c r="H22" s="102"/>
      <c r="I22" s="75"/>
      <c r="J22" s="96"/>
      <c r="K22" s="72"/>
      <c r="L22" s="75"/>
      <c r="M22" s="75"/>
      <c r="N22" s="75"/>
      <c r="O22" s="75"/>
      <c r="P22" s="75"/>
      <c r="Q22" s="75"/>
      <c r="R22" s="75"/>
      <c r="S22" s="73"/>
      <c r="T22" s="391">
        <v>0</v>
      </c>
    </row>
    <row r="23" spans="1:20" ht="14.25" customHeight="1">
      <c r="A23" s="70">
        <v>34</v>
      </c>
      <c r="B23" s="71">
        <v>304</v>
      </c>
      <c r="C23" s="94" t="s">
        <v>57</v>
      </c>
      <c r="D23" s="96" t="s">
        <v>95</v>
      </c>
      <c r="E23" s="99"/>
      <c r="F23" s="102"/>
      <c r="G23" s="75"/>
      <c r="H23" s="102"/>
      <c r="I23" s="75"/>
      <c r="J23" s="96"/>
      <c r="K23" s="72"/>
      <c r="L23" s="75"/>
      <c r="M23" s="75"/>
      <c r="N23" s="75"/>
      <c r="O23" s="75"/>
      <c r="P23" s="75"/>
      <c r="Q23" s="75"/>
      <c r="R23" s="75"/>
      <c r="S23" s="73"/>
      <c r="T23" s="391">
        <v>0</v>
      </c>
    </row>
    <row r="24" spans="1:20" ht="14.25" customHeight="1">
      <c r="A24" s="70">
        <v>34</v>
      </c>
      <c r="B24" s="71">
        <v>307</v>
      </c>
      <c r="C24" s="94" t="s">
        <v>57</v>
      </c>
      <c r="D24" s="96" t="s">
        <v>98</v>
      </c>
      <c r="E24" s="99"/>
      <c r="F24" s="102"/>
      <c r="G24" s="75"/>
      <c r="H24" s="102"/>
      <c r="I24" s="75"/>
      <c r="J24" s="96"/>
      <c r="K24" s="72"/>
      <c r="L24" s="75"/>
      <c r="M24" s="75"/>
      <c r="N24" s="75"/>
      <c r="O24" s="75"/>
      <c r="P24" s="75"/>
      <c r="Q24" s="75"/>
      <c r="R24" s="75"/>
      <c r="S24" s="73"/>
      <c r="T24" s="391">
        <v>0</v>
      </c>
    </row>
    <row r="25" spans="1:20" ht="14.25" customHeight="1">
      <c r="A25" s="70">
        <v>34</v>
      </c>
      <c r="B25" s="71">
        <v>309</v>
      </c>
      <c r="C25" s="94" t="s">
        <v>57</v>
      </c>
      <c r="D25" s="96" t="s">
        <v>125</v>
      </c>
      <c r="E25" s="99"/>
      <c r="F25" s="102"/>
      <c r="G25" s="75"/>
      <c r="H25" s="102"/>
      <c r="I25" s="75"/>
      <c r="J25" s="96"/>
      <c r="K25" s="72"/>
      <c r="L25" s="75"/>
      <c r="M25" s="75"/>
      <c r="N25" s="75"/>
      <c r="O25" s="75"/>
      <c r="P25" s="75"/>
      <c r="Q25" s="75"/>
      <c r="R25" s="75"/>
      <c r="S25" s="73"/>
      <c r="T25" s="391">
        <v>0</v>
      </c>
    </row>
    <row r="26" spans="1:20" ht="14.25" customHeight="1">
      <c r="A26" s="70">
        <v>34</v>
      </c>
      <c r="B26" s="71">
        <v>368</v>
      </c>
      <c r="C26" s="94" t="s">
        <v>57</v>
      </c>
      <c r="D26" s="97" t="s">
        <v>204</v>
      </c>
      <c r="E26" s="99"/>
      <c r="F26" s="102"/>
      <c r="G26" s="75"/>
      <c r="H26" s="102"/>
      <c r="I26" s="75"/>
      <c r="J26" s="96"/>
      <c r="K26" s="72"/>
      <c r="L26" s="75"/>
      <c r="M26" s="75"/>
      <c r="N26" s="75"/>
      <c r="O26" s="75"/>
      <c r="P26" s="75"/>
      <c r="Q26" s="75"/>
      <c r="R26" s="75"/>
      <c r="S26" s="73"/>
      <c r="T26" s="391">
        <v>0</v>
      </c>
    </row>
    <row r="27" spans="1:20" ht="14.25" customHeight="1">
      <c r="A27" s="70">
        <v>34</v>
      </c>
      <c r="B27" s="71">
        <v>369</v>
      </c>
      <c r="C27" s="94" t="s">
        <v>57</v>
      </c>
      <c r="D27" s="96" t="s">
        <v>126</v>
      </c>
      <c r="E27" s="99"/>
      <c r="F27" s="102"/>
      <c r="G27" s="75"/>
      <c r="H27" s="102"/>
      <c r="I27" s="75"/>
      <c r="J27" s="96"/>
      <c r="K27" s="72"/>
      <c r="L27" s="75"/>
      <c r="M27" s="75"/>
      <c r="N27" s="75"/>
      <c r="O27" s="75"/>
      <c r="P27" s="75"/>
      <c r="Q27" s="75"/>
      <c r="R27" s="75"/>
      <c r="S27" s="73"/>
      <c r="T27" s="391">
        <v>0</v>
      </c>
    </row>
    <row r="28" spans="1:20" ht="14.25" customHeight="1">
      <c r="A28" s="70">
        <v>34</v>
      </c>
      <c r="B28" s="71">
        <v>431</v>
      </c>
      <c r="C28" s="94" t="s">
        <v>57</v>
      </c>
      <c r="D28" s="97" t="s">
        <v>201</v>
      </c>
      <c r="E28" s="99"/>
      <c r="F28" s="102"/>
      <c r="G28" s="75"/>
      <c r="H28" s="102"/>
      <c r="I28" s="75"/>
      <c r="J28" s="96"/>
      <c r="K28" s="72"/>
      <c r="L28" s="75"/>
      <c r="M28" s="75"/>
      <c r="N28" s="75"/>
      <c r="O28" s="75"/>
      <c r="P28" s="75"/>
      <c r="Q28" s="75"/>
      <c r="R28" s="75"/>
      <c r="S28" s="73"/>
      <c r="T28" s="391">
        <v>0</v>
      </c>
    </row>
    <row r="29" spans="1:20" ht="14.25" customHeight="1">
      <c r="A29" s="70">
        <v>34</v>
      </c>
      <c r="B29" s="71">
        <v>462</v>
      </c>
      <c r="C29" s="94" t="s">
        <v>57</v>
      </c>
      <c r="D29" s="96" t="s">
        <v>127</v>
      </c>
      <c r="E29" s="99"/>
      <c r="F29" s="102"/>
      <c r="G29" s="75"/>
      <c r="H29" s="102"/>
      <c r="I29" s="75"/>
      <c r="J29" s="96"/>
      <c r="K29" s="72"/>
      <c r="L29" s="75"/>
      <c r="M29" s="75"/>
      <c r="N29" s="75"/>
      <c r="O29" s="75"/>
      <c r="P29" s="75"/>
      <c r="Q29" s="75"/>
      <c r="R29" s="75"/>
      <c r="S29" s="73"/>
      <c r="T29" s="391">
        <v>0</v>
      </c>
    </row>
    <row r="30" spans="1:20" ht="14.25" customHeight="1" thickBot="1">
      <c r="A30" s="70">
        <v>34</v>
      </c>
      <c r="B30" s="76">
        <v>545</v>
      </c>
      <c r="C30" s="94" t="s">
        <v>57</v>
      </c>
      <c r="D30" s="98" t="s">
        <v>202</v>
      </c>
      <c r="E30" s="101"/>
      <c r="F30" s="105"/>
      <c r="G30" s="87"/>
      <c r="H30" s="105"/>
      <c r="I30" s="87"/>
      <c r="J30" s="107"/>
      <c r="K30" s="88"/>
      <c r="L30" s="87"/>
      <c r="M30" s="87"/>
      <c r="N30" s="87"/>
      <c r="O30" s="87"/>
      <c r="P30" s="87"/>
      <c r="Q30" s="87"/>
      <c r="R30" s="87"/>
      <c r="S30" s="89"/>
      <c r="T30" s="392">
        <v>0</v>
      </c>
    </row>
    <row r="31" spans="1:20" ht="16.5" customHeight="1" thickBot="1">
      <c r="A31" s="10"/>
      <c r="B31" s="11">
        <v>1000</v>
      </c>
      <c r="C31" s="268" t="s">
        <v>10</v>
      </c>
      <c r="D31" s="268"/>
      <c r="E31" s="60">
        <f>COUNTA(E8:E30)</f>
        <v>3</v>
      </c>
      <c r="F31" s="61"/>
      <c r="G31" s="61"/>
      <c r="H31" s="61"/>
      <c r="I31" s="61"/>
      <c r="J31" s="66"/>
      <c r="K31" s="60">
        <v>3</v>
      </c>
      <c r="L31" s="26"/>
      <c r="M31" s="26"/>
      <c r="N31" s="26">
        <v>3</v>
      </c>
      <c r="O31" s="26"/>
      <c r="P31" s="26"/>
      <c r="Q31" s="26"/>
      <c r="R31" s="26"/>
      <c r="S31" s="51"/>
      <c r="T31" s="393">
        <f>SUM(T8:T30)</f>
        <v>3</v>
      </c>
    </row>
  </sheetData>
  <mergeCells count="13">
    <mergeCell ref="G6:J6"/>
    <mergeCell ref="K6:M6"/>
    <mergeCell ref="C31:D31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&amp;R（広島県）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375" style="2" customWidth="1"/>
    <col min="5" max="5" width="11.25390625" style="2" customWidth="1"/>
    <col min="6" max="6" width="31.375" style="2" customWidth="1"/>
    <col min="7" max="11" width="5.75390625" style="2" customWidth="1"/>
    <col min="12" max="12" width="6.25390625" style="2" customWidth="1"/>
    <col min="13" max="16" width="6.125" style="2" customWidth="1"/>
    <col min="17" max="18" width="6.625" style="2" customWidth="1"/>
    <col min="19" max="19" width="6.3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0" t="s">
        <v>56</v>
      </c>
      <c r="E2" s="43"/>
    </row>
    <row r="3" ht="12.75" thickBot="1"/>
    <row r="4" spans="1:19" s="1" customFormat="1" ht="24" customHeight="1">
      <c r="A4" s="311" t="s">
        <v>39</v>
      </c>
      <c r="B4" s="276" t="s">
        <v>128</v>
      </c>
      <c r="C4" s="285" t="s">
        <v>0</v>
      </c>
      <c r="D4" s="288" t="s">
        <v>24</v>
      </c>
      <c r="E4" s="316" t="s">
        <v>48</v>
      </c>
      <c r="F4" s="317"/>
      <c r="G4" s="317"/>
      <c r="H4" s="69"/>
      <c r="I4" s="320" t="s">
        <v>55</v>
      </c>
      <c r="J4" s="317"/>
      <c r="K4" s="317"/>
      <c r="L4" s="317"/>
      <c r="M4" s="317"/>
      <c r="N4" s="317"/>
      <c r="O4" s="317"/>
      <c r="P4" s="317"/>
      <c r="Q4" s="317"/>
      <c r="R4" s="317"/>
      <c r="S4" s="321"/>
    </row>
    <row r="5" spans="1:19" s="1" customFormat="1" ht="46.5" customHeight="1">
      <c r="A5" s="312"/>
      <c r="B5" s="314"/>
      <c r="C5" s="286"/>
      <c r="D5" s="289"/>
      <c r="E5" s="333" t="s">
        <v>31</v>
      </c>
      <c r="F5" s="291" t="s">
        <v>11</v>
      </c>
      <c r="G5" s="318" t="s">
        <v>12</v>
      </c>
      <c r="H5" s="331" t="s">
        <v>13</v>
      </c>
      <c r="I5" s="328" t="s">
        <v>137</v>
      </c>
      <c r="J5" s="329" t="s">
        <v>138</v>
      </c>
      <c r="K5" s="322" t="s">
        <v>139</v>
      </c>
      <c r="L5" s="309" t="s">
        <v>140</v>
      </c>
      <c r="M5" s="305" t="s">
        <v>141</v>
      </c>
      <c r="N5" s="324" t="s">
        <v>142</v>
      </c>
      <c r="O5" s="307" t="s">
        <v>143</v>
      </c>
      <c r="P5" s="309" t="s">
        <v>140</v>
      </c>
      <c r="Q5" s="303" t="s">
        <v>33</v>
      </c>
      <c r="R5" s="322" t="s">
        <v>144</v>
      </c>
      <c r="S5" s="326" t="s">
        <v>140</v>
      </c>
    </row>
    <row r="6" spans="1:19" ht="27" customHeight="1">
      <c r="A6" s="313"/>
      <c r="B6" s="315"/>
      <c r="C6" s="287"/>
      <c r="D6" s="290"/>
      <c r="E6" s="334"/>
      <c r="F6" s="291"/>
      <c r="G6" s="319"/>
      <c r="H6" s="332"/>
      <c r="I6" s="253"/>
      <c r="J6" s="330"/>
      <c r="K6" s="323"/>
      <c r="L6" s="310"/>
      <c r="M6" s="306"/>
      <c r="N6" s="325"/>
      <c r="O6" s="308"/>
      <c r="P6" s="310"/>
      <c r="Q6" s="304"/>
      <c r="R6" s="323"/>
      <c r="S6" s="327"/>
    </row>
    <row r="7" spans="1:19" s="127" customFormat="1" ht="14.25" customHeight="1">
      <c r="A7" s="130">
        <v>34</v>
      </c>
      <c r="B7" s="140">
        <v>100</v>
      </c>
      <c r="C7" s="141" t="s">
        <v>57</v>
      </c>
      <c r="D7" s="129" t="s">
        <v>166</v>
      </c>
      <c r="E7" s="135"/>
      <c r="F7" s="136"/>
      <c r="G7" s="190"/>
      <c r="H7" s="191">
        <v>0</v>
      </c>
      <c r="I7" s="192"/>
      <c r="J7" s="193"/>
      <c r="K7" s="194"/>
      <c r="L7" s="78" t="str">
        <f aca="true" t="shared" si="0" ref="L7:L29">IF(J7=""," ",ROUND(K7/J7*100,1))</f>
        <v> </v>
      </c>
      <c r="M7" s="137"/>
      <c r="N7" s="138"/>
      <c r="O7" s="139"/>
      <c r="P7" s="78" t="str">
        <f>IF(O7=""," ",ROUND(O7/N7*100,1))</f>
        <v> </v>
      </c>
      <c r="Q7" s="210"/>
      <c r="R7" s="211"/>
      <c r="S7" s="80" t="str">
        <f>IF(Q7=""," ",ROUND(R7/Q7*100,1))</f>
        <v> </v>
      </c>
    </row>
    <row r="8" spans="1:19" ht="14.25" customHeight="1">
      <c r="A8" s="70">
        <v>34</v>
      </c>
      <c r="B8" s="71">
        <v>202</v>
      </c>
      <c r="C8" s="94" t="s">
        <v>57</v>
      </c>
      <c r="D8" s="95" t="s">
        <v>58</v>
      </c>
      <c r="E8" s="394">
        <v>37649</v>
      </c>
      <c r="F8" s="102" t="s">
        <v>133</v>
      </c>
      <c r="G8" s="195">
        <v>1</v>
      </c>
      <c r="H8" s="196">
        <v>1</v>
      </c>
      <c r="I8" s="197">
        <v>1</v>
      </c>
      <c r="J8" s="172">
        <v>2</v>
      </c>
      <c r="K8" s="172">
        <v>0</v>
      </c>
      <c r="L8" s="78">
        <f t="shared" si="0"/>
        <v>0</v>
      </c>
      <c r="M8" s="79"/>
      <c r="N8" s="75"/>
      <c r="O8" s="74"/>
      <c r="P8" s="78" t="str">
        <f>IF(O8=""," ",ROUND(O8/N8*100,1))</f>
        <v> </v>
      </c>
      <c r="Q8" s="212">
        <v>460</v>
      </c>
      <c r="R8" s="213">
        <v>21</v>
      </c>
      <c r="S8" s="80">
        <f>IF(Q8=""," ",ROUND(R8/Q8*100,1))</f>
        <v>4.6</v>
      </c>
    </row>
    <row r="9" spans="1:19" ht="14.25" customHeight="1">
      <c r="A9" s="70">
        <v>34</v>
      </c>
      <c r="B9" s="71">
        <v>203</v>
      </c>
      <c r="C9" s="94" t="s">
        <v>57</v>
      </c>
      <c r="D9" s="96" t="s">
        <v>61</v>
      </c>
      <c r="E9" s="394">
        <v>36842</v>
      </c>
      <c r="F9" s="102" t="s">
        <v>134</v>
      </c>
      <c r="G9" s="195">
        <v>4</v>
      </c>
      <c r="H9" s="196">
        <v>0</v>
      </c>
      <c r="I9" s="173">
        <v>1</v>
      </c>
      <c r="J9" s="172">
        <v>1</v>
      </c>
      <c r="K9" s="172">
        <v>0</v>
      </c>
      <c r="L9" s="78">
        <f t="shared" si="0"/>
        <v>0</v>
      </c>
      <c r="M9" s="79"/>
      <c r="N9" s="75"/>
      <c r="O9" s="74"/>
      <c r="P9" s="78" t="str">
        <f aca="true" t="shared" si="1" ref="P9:P29">IF(O9=""," ",ROUND(O9/N9*100,1))</f>
        <v> </v>
      </c>
      <c r="Q9" s="212">
        <v>76</v>
      </c>
      <c r="R9" s="213">
        <v>2</v>
      </c>
      <c r="S9" s="80">
        <f aca="true" t="shared" si="2" ref="S9:S29">IF(Q9=""," ",ROUND(R9/Q9*100,1))</f>
        <v>2.6</v>
      </c>
    </row>
    <row r="10" spans="1:19" ht="14.25" customHeight="1">
      <c r="A10" s="70">
        <v>34</v>
      </c>
      <c r="B10" s="71">
        <v>204</v>
      </c>
      <c r="C10" s="94" t="s">
        <v>57</v>
      </c>
      <c r="D10" s="96" t="s">
        <v>64</v>
      </c>
      <c r="E10" s="91"/>
      <c r="F10" s="108"/>
      <c r="G10" s="195"/>
      <c r="H10" s="196">
        <v>0</v>
      </c>
      <c r="I10" s="173">
        <v>1</v>
      </c>
      <c r="J10" s="172">
        <v>2</v>
      </c>
      <c r="K10" s="172">
        <v>0</v>
      </c>
      <c r="L10" s="78">
        <f t="shared" si="0"/>
        <v>0</v>
      </c>
      <c r="M10" s="79"/>
      <c r="N10" s="75"/>
      <c r="O10" s="74"/>
      <c r="P10" s="78" t="str">
        <f t="shared" si="1"/>
        <v> </v>
      </c>
      <c r="Q10" s="212">
        <v>381</v>
      </c>
      <c r="R10" s="213">
        <v>17</v>
      </c>
      <c r="S10" s="80">
        <f t="shared" si="2"/>
        <v>4.5</v>
      </c>
    </row>
    <row r="11" spans="1:19" ht="14.25" customHeight="1">
      <c r="A11" s="70">
        <v>34</v>
      </c>
      <c r="B11" s="71">
        <v>205</v>
      </c>
      <c r="C11" s="94" t="s">
        <v>57</v>
      </c>
      <c r="D11" s="96" t="s">
        <v>67</v>
      </c>
      <c r="E11" s="91"/>
      <c r="F11" s="108"/>
      <c r="G11" s="195"/>
      <c r="H11" s="196">
        <v>0</v>
      </c>
      <c r="I11" s="173">
        <v>1</v>
      </c>
      <c r="J11" s="172">
        <v>1</v>
      </c>
      <c r="K11" s="172">
        <v>0</v>
      </c>
      <c r="L11" s="78">
        <f t="shared" si="0"/>
        <v>0</v>
      </c>
      <c r="M11" s="79"/>
      <c r="N11" s="75"/>
      <c r="O11" s="74"/>
      <c r="P11" s="78" t="str">
        <f t="shared" si="1"/>
        <v> </v>
      </c>
      <c r="Q11" s="212">
        <v>366</v>
      </c>
      <c r="R11" s="213">
        <v>13</v>
      </c>
      <c r="S11" s="80">
        <f t="shared" si="2"/>
        <v>3.6</v>
      </c>
    </row>
    <row r="12" spans="1:19" ht="14.25" customHeight="1">
      <c r="A12" s="70">
        <v>34</v>
      </c>
      <c r="B12" s="71">
        <v>207</v>
      </c>
      <c r="C12" s="94" t="s">
        <v>57</v>
      </c>
      <c r="D12" s="96" t="s">
        <v>70</v>
      </c>
      <c r="E12" s="91"/>
      <c r="F12" s="108"/>
      <c r="G12" s="195"/>
      <c r="H12" s="196">
        <v>0</v>
      </c>
      <c r="I12" s="173">
        <v>1</v>
      </c>
      <c r="J12" s="172">
        <v>2</v>
      </c>
      <c r="K12" s="172">
        <v>0</v>
      </c>
      <c r="L12" s="78">
        <f t="shared" si="0"/>
        <v>0</v>
      </c>
      <c r="M12" s="79"/>
      <c r="N12" s="75"/>
      <c r="O12" s="74"/>
      <c r="P12" s="78" t="str">
        <f t="shared" si="1"/>
        <v> </v>
      </c>
      <c r="Q12" s="212">
        <v>1077</v>
      </c>
      <c r="R12" s="213">
        <v>38</v>
      </c>
      <c r="S12" s="80">
        <f t="shared" si="2"/>
        <v>3.5</v>
      </c>
    </row>
    <row r="13" spans="1:19" ht="14.25" customHeight="1">
      <c r="A13" s="70">
        <v>34</v>
      </c>
      <c r="B13" s="71">
        <v>208</v>
      </c>
      <c r="C13" s="94" t="s">
        <v>57</v>
      </c>
      <c r="D13" s="96" t="s">
        <v>73</v>
      </c>
      <c r="E13" s="91"/>
      <c r="F13" s="108"/>
      <c r="G13" s="195"/>
      <c r="H13" s="196">
        <v>0</v>
      </c>
      <c r="I13" s="173">
        <v>1</v>
      </c>
      <c r="J13" s="172">
        <v>2</v>
      </c>
      <c r="K13" s="172">
        <v>0</v>
      </c>
      <c r="L13" s="78">
        <f t="shared" si="0"/>
        <v>0</v>
      </c>
      <c r="M13" s="79"/>
      <c r="N13" s="75"/>
      <c r="O13" s="74"/>
      <c r="P13" s="78" t="str">
        <f t="shared" si="1"/>
        <v> </v>
      </c>
      <c r="Q13" s="212">
        <v>70</v>
      </c>
      <c r="R13" s="213">
        <v>1</v>
      </c>
      <c r="S13" s="80">
        <f t="shared" si="2"/>
        <v>1.4</v>
      </c>
    </row>
    <row r="14" spans="1:19" ht="14.25" customHeight="1">
      <c r="A14" s="70">
        <v>34</v>
      </c>
      <c r="B14" s="71">
        <v>209</v>
      </c>
      <c r="C14" s="94" t="s">
        <v>57</v>
      </c>
      <c r="D14" s="96" t="s">
        <v>76</v>
      </c>
      <c r="E14" s="91"/>
      <c r="F14" s="108"/>
      <c r="G14" s="195"/>
      <c r="H14" s="196">
        <v>0</v>
      </c>
      <c r="I14" s="173">
        <v>1</v>
      </c>
      <c r="J14" s="172">
        <v>2</v>
      </c>
      <c r="K14" s="172">
        <v>0</v>
      </c>
      <c r="L14" s="78">
        <f t="shared" si="0"/>
        <v>0</v>
      </c>
      <c r="M14" s="79"/>
      <c r="N14" s="75"/>
      <c r="O14" s="74"/>
      <c r="P14" s="78" t="str">
        <f t="shared" si="1"/>
        <v> </v>
      </c>
      <c r="Q14" s="218" t="s">
        <v>135</v>
      </c>
      <c r="R14" s="213"/>
      <c r="S14" s="80"/>
    </row>
    <row r="15" spans="1:19" ht="14.25" customHeight="1">
      <c r="A15" s="70">
        <v>34</v>
      </c>
      <c r="B15" s="71">
        <v>210</v>
      </c>
      <c r="C15" s="94" t="s">
        <v>57</v>
      </c>
      <c r="D15" s="96" t="s">
        <v>136</v>
      </c>
      <c r="E15" s="91"/>
      <c r="F15" s="108"/>
      <c r="G15" s="195"/>
      <c r="H15" s="196">
        <v>0</v>
      </c>
      <c r="I15" s="173">
        <v>1</v>
      </c>
      <c r="J15" s="172">
        <v>2</v>
      </c>
      <c r="K15" s="172">
        <v>0</v>
      </c>
      <c r="L15" s="78">
        <f t="shared" si="0"/>
        <v>0</v>
      </c>
      <c r="M15" s="79"/>
      <c r="N15" s="75"/>
      <c r="O15" s="74"/>
      <c r="P15" s="78" t="str">
        <f t="shared" si="1"/>
        <v> </v>
      </c>
      <c r="Q15" s="212">
        <v>88</v>
      </c>
      <c r="R15" s="213">
        <v>0</v>
      </c>
      <c r="S15" s="80">
        <f t="shared" si="2"/>
        <v>0</v>
      </c>
    </row>
    <row r="16" spans="1:19" ht="14.25" customHeight="1">
      <c r="A16" s="70">
        <v>34</v>
      </c>
      <c r="B16" s="71">
        <v>211</v>
      </c>
      <c r="C16" s="94" t="s">
        <v>57</v>
      </c>
      <c r="D16" s="96" t="s">
        <v>83</v>
      </c>
      <c r="E16" s="394">
        <v>36583</v>
      </c>
      <c r="F16" s="108" t="s">
        <v>134</v>
      </c>
      <c r="G16" s="195">
        <v>4</v>
      </c>
      <c r="H16" s="196">
        <v>0</v>
      </c>
      <c r="I16" s="173">
        <v>1</v>
      </c>
      <c r="J16" s="172">
        <v>1</v>
      </c>
      <c r="K16" s="172">
        <v>0</v>
      </c>
      <c r="L16" s="78">
        <f t="shared" si="0"/>
        <v>0</v>
      </c>
      <c r="M16" s="79"/>
      <c r="N16" s="75"/>
      <c r="O16" s="74"/>
      <c r="P16" s="78" t="str">
        <f t="shared" si="1"/>
        <v> </v>
      </c>
      <c r="Q16" s="212">
        <v>71</v>
      </c>
      <c r="R16" s="213">
        <v>0</v>
      </c>
      <c r="S16" s="80">
        <f t="shared" si="2"/>
        <v>0</v>
      </c>
    </row>
    <row r="17" spans="1:19" ht="14.25" customHeight="1">
      <c r="A17" s="70">
        <v>34</v>
      </c>
      <c r="B17" s="71">
        <v>212</v>
      </c>
      <c r="C17" s="94" t="s">
        <v>57</v>
      </c>
      <c r="D17" s="96" t="s">
        <v>86</v>
      </c>
      <c r="E17" s="91"/>
      <c r="F17" s="108"/>
      <c r="G17" s="195"/>
      <c r="H17" s="196">
        <v>0</v>
      </c>
      <c r="I17" s="173">
        <v>1</v>
      </c>
      <c r="J17" s="172">
        <v>2</v>
      </c>
      <c r="K17" s="172">
        <v>0</v>
      </c>
      <c r="L17" s="78">
        <f t="shared" si="0"/>
        <v>0</v>
      </c>
      <c r="M17" s="79"/>
      <c r="N17" s="75"/>
      <c r="O17" s="74"/>
      <c r="P17" s="78" t="str">
        <f t="shared" si="1"/>
        <v> </v>
      </c>
      <c r="Q17" s="212">
        <v>919</v>
      </c>
      <c r="R17" s="213">
        <v>57</v>
      </c>
      <c r="S17" s="80">
        <f t="shared" si="2"/>
        <v>6.2</v>
      </c>
    </row>
    <row r="18" spans="1:19" ht="14.25" customHeight="1">
      <c r="A18" s="70">
        <v>34</v>
      </c>
      <c r="B18" s="71">
        <v>213</v>
      </c>
      <c r="C18" s="94" t="s">
        <v>57</v>
      </c>
      <c r="D18" s="96" t="s">
        <v>87</v>
      </c>
      <c r="E18" s="91"/>
      <c r="F18" s="108"/>
      <c r="G18" s="195"/>
      <c r="H18" s="196">
        <v>0</v>
      </c>
      <c r="I18" s="173">
        <v>1</v>
      </c>
      <c r="J18" s="172">
        <v>2</v>
      </c>
      <c r="K18" s="172">
        <v>0</v>
      </c>
      <c r="L18" s="78">
        <f t="shared" si="0"/>
        <v>0</v>
      </c>
      <c r="M18" s="79"/>
      <c r="N18" s="75"/>
      <c r="O18" s="74"/>
      <c r="P18" s="78" t="str">
        <f t="shared" si="1"/>
        <v> </v>
      </c>
      <c r="Q18" s="212">
        <v>431</v>
      </c>
      <c r="R18" s="213">
        <v>28</v>
      </c>
      <c r="S18" s="80">
        <f t="shared" si="2"/>
        <v>6.5</v>
      </c>
    </row>
    <row r="19" spans="1:19" ht="14.25" customHeight="1">
      <c r="A19" s="70">
        <v>34</v>
      </c>
      <c r="B19" s="71">
        <v>214</v>
      </c>
      <c r="C19" s="94" t="s">
        <v>57</v>
      </c>
      <c r="D19" s="97" t="s">
        <v>203</v>
      </c>
      <c r="E19" s="91"/>
      <c r="F19" s="108"/>
      <c r="G19" s="195"/>
      <c r="H19" s="196">
        <v>0</v>
      </c>
      <c r="I19" s="173">
        <v>1</v>
      </c>
      <c r="J19" s="172">
        <v>1</v>
      </c>
      <c r="K19" s="172">
        <v>0</v>
      </c>
      <c r="L19" s="78">
        <f t="shared" si="0"/>
        <v>0</v>
      </c>
      <c r="M19" s="79"/>
      <c r="N19" s="75"/>
      <c r="O19" s="74"/>
      <c r="P19" s="78" t="str">
        <f t="shared" si="1"/>
        <v> </v>
      </c>
      <c r="Q19" s="212">
        <v>501</v>
      </c>
      <c r="R19" s="213">
        <v>76</v>
      </c>
      <c r="S19" s="80">
        <f t="shared" si="2"/>
        <v>15.2</v>
      </c>
    </row>
    <row r="20" spans="1:19" ht="14.25" customHeight="1">
      <c r="A20" s="70">
        <v>34</v>
      </c>
      <c r="B20" s="71">
        <v>215</v>
      </c>
      <c r="C20" s="94" t="s">
        <v>57</v>
      </c>
      <c r="D20" s="96" t="s">
        <v>90</v>
      </c>
      <c r="E20" s="91"/>
      <c r="F20" s="108"/>
      <c r="G20" s="195"/>
      <c r="H20" s="196">
        <v>0</v>
      </c>
      <c r="I20" s="173">
        <v>1</v>
      </c>
      <c r="J20" s="172">
        <v>2</v>
      </c>
      <c r="K20" s="172">
        <v>0</v>
      </c>
      <c r="L20" s="78">
        <f t="shared" si="0"/>
        <v>0</v>
      </c>
      <c r="M20" s="204"/>
      <c r="N20" s="205"/>
      <c r="O20" s="172"/>
      <c r="P20" s="78" t="str">
        <f t="shared" si="1"/>
        <v> </v>
      </c>
      <c r="Q20" s="212">
        <v>31</v>
      </c>
      <c r="R20" s="213">
        <v>1</v>
      </c>
      <c r="S20" s="80">
        <f t="shared" si="2"/>
        <v>3.2</v>
      </c>
    </row>
    <row r="21" spans="1:19" ht="14.25" customHeight="1">
      <c r="A21" s="70">
        <v>34</v>
      </c>
      <c r="B21" s="71">
        <v>302</v>
      </c>
      <c r="C21" s="94" t="s">
        <v>57</v>
      </c>
      <c r="D21" s="96" t="s">
        <v>93</v>
      </c>
      <c r="E21" s="91"/>
      <c r="F21" s="108"/>
      <c r="G21" s="195"/>
      <c r="H21" s="196">
        <v>0</v>
      </c>
      <c r="I21" s="173"/>
      <c r="J21" s="172"/>
      <c r="K21" s="172"/>
      <c r="L21" s="78" t="str">
        <f t="shared" si="0"/>
        <v> </v>
      </c>
      <c r="M21" s="204">
        <v>1</v>
      </c>
      <c r="N21" s="205">
        <v>1</v>
      </c>
      <c r="O21" s="172">
        <v>0</v>
      </c>
      <c r="P21" s="78">
        <f t="shared" si="1"/>
        <v>0</v>
      </c>
      <c r="Q21" s="212">
        <v>67</v>
      </c>
      <c r="R21" s="213">
        <v>5</v>
      </c>
      <c r="S21" s="80">
        <f t="shared" si="2"/>
        <v>7.5</v>
      </c>
    </row>
    <row r="22" spans="1:19" ht="14.25" customHeight="1">
      <c r="A22" s="70">
        <v>34</v>
      </c>
      <c r="B22" s="71">
        <v>304</v>
      </c>
      <c r="C22" s="94" t="s">
        <v>57</v>
      </c>
      <c r="D22" s="96" t="s">
        <v>95</v>
      </c>
      <c r="E22" s="91"/>
      <c r="F22" s="108"/>
      <c r="G22" s="195"/>
      <c r="H22" s="196">
        <v>0</v>
      </c>
      <c r="I22" s="173"/>
      <c r="J22" s="172"/>
      <c r="K22" s="172"/>
      <c r="L22" s="78" t="str">
        <f t="shared" si="0"/>
        <v> </v>
      </c>
      <c r="M22" s="204">
        <v>1</v>
      </c>
      <c r="N22" s="205">
        <v>0</v>
      </c>
      <c r="O22" s="172">
        <v>0</v>
      </c>
      <c r="P22" s="78">
        <v>0</v>
      </c>
      <c r="Q22" s="212">
        <v>46</v>
      </c>
      <c r="R22" s="213">
        <v>3</v>
      </c>
      <c r="S22" s="80">
        <f t="shared" si="2"/>
        <v>6.5</v>
      </c>
    </row>
    <row r="23" spans="1:19" ht="14.25" customHeight="1">
      <c r="A23" s="70">
        <v>34</v>
      </c>
      <c r="B23" s="71">
        <v>307</v>
      </c>
      <c r="C23" s="94" t="s">
        <v>57</v>
      </c>
      <c r="D23" s="96" t="s">
        <v>98</v>
      </c>
      <c r="E23" s="91"/>
      <c r="F23" s="108"/>
      <c r="G23" s="195"/>
      <c r="H23" s="196">
        <v>0</v>
      </c>
      <c r="I23" s="173"/>
      <c r="J23" s="172"/>
      <c r="K23" s="172"/>
      <c r="L23" s="78" t="str">
        <f t="shared" si="0"/>
        <v> </v>
      </c>
      <c r="M23" s="204">
        <v>1</v>
      </c>
      <c r="N23" s="205">
        <v>1</v>
      </c>
      <c r="O23" s="172">
        <v>0</v>
      </c>
      <c r="P23" s="78">
        <f t="shared" si="1"/>
        <v>0</v>
      </c>
      <c r="Q23" s="212">
        <v>14</v>
      </c>
      <c r="R23" s="213">
        <v>0</v>
      </c>
      <c r="S23" s="80">
        <f t="shared" si="2"/>
        <v>0</v>
      </c>
    </row>
    <row r="24" spans="1:19" ht="14.25" customHeight="1">
      <c r="A24" s="70">
        <v>34</v>
      </c>
      <c r="B24" s="71">
        <v>309</v>
      </c>
      <c r="C24" s="94" t="s">
        <v>57</v>
      </c>
      <c r="D24" s="96" t="s">
        <v>125</v>
      </c>
      <c r="E24" s="91"/>
      <c r="F24" s="108"/>
      <c r="G24" s="195"/>
      <c r="H24" s="196">
        <v>0</v>
      </c>
      <c r="I24" s="173"/>
      <c r="J24" s="172"/>
      <c r="K24" s="172"/>
      <c r="L24" s="78" t="str">
        <f t="shared" si="0"/>
        <v> </v>
      </c>
      <c r="M24" s="204">
        <v>1</v>
      </c>
      <c r="N24" s="205">
        <v>0</v>
      </c>
      <c r="O24" s="172">
        <v>0</v>
      </c>
      <c r="P24" s="78">
        <v>0</v>
      </c>
      <c r="Q24" s="212">
        <v>16</v>
      </c>
      <c r="R24" s="213">
        <v>1</v>
      </c>
      <c r="S24" s="80">
        <f t="shared" si="2"/>
        <v>6.3</v>
      </c>
    </row>
    <row r="25" spans="1:19" ht="14.25" customHeight="1">
      <c r="A25" s="70">
        <v>34</v>
      </c>
      <c r="B25" s="71">
        <v>368</v>
      </c>
      <c r="C25" s="94" t="s">
        <v>57</v>
      </c>
      <c r="D25" s="97" t="s">
        <v>204</v>
      </c>
      <c r="E25" s="91"/>
      <c r="F25" s="108"/>
      <c r="G25" s="195"/>
      <c r="H25" s="196">
        <v>0</v>
      </c>
      <c r="I25" s="173"/>
      <c r="J25" s="172"/>
      <c r="K25" s="172"/>
      <c r="L25" s="78" t="str">
        <f t="shared" si="0"/>
        <v> </v>
      </c>
      <c r="M25" s="204">
        <v>1</v>
      </c>
      <c r="N25" s="205">
        <v>1</v>
      </c>
      <c r="O25" s="172">
        <v>0</v>
      </c>
      <c r="P25" s="78">
        <f t="shared" si="1"/>
        <v>0</v>
      </c>
      <c r="Q25" s="212">
        <v>48</v>
      </c>
      <c r="R25" s="213">
        <v>0</v>
      </c>
      <c r="S25" s="80">
        <f t="shared" si="2"/>
        <v>0</v>
      </c>
    </row>
    <row r="26" spans="1:19" ht="14.25" customHeight="1">
      <c r="A26" s="70">
        <v>34</v>
      </c>
      <c r="B26" s="71">
        <v>369</v>
      </c>
      <c r="C26" s="94" t="s">
        <v>57</v>
      </c>
      <c r="D26" s="96" t="s">
        <v>126</v>
      </c>
      <c r="E26" s="91"/>
      <c r="F26" s="108"/>
      <c r="G26" s="195"/>
      <c r="H26" s="196">
        <v>0</v>
      </c>
      <c r="I26" s="173"/>
      <c r="J26" s="172"/>
      <c r="K26" s="172"/>
      <c r="L26" s="78" t="str">
        <f t="shared" si="0"/>
        <v> </v>
      </c>
      <c r="M26" s="204">
        <v>1</v>
      </c>
      <c r="N26" s="205">
        <v>1</v>
      </c>
      <c r="O26" s="172">
        <v>0</v>
      </c>
      <c r="P26" s="78">
        <f t="shared" si="1"/>
        <v>0</v>
      </c>
      <c r="Q26" s="212">
        <v>158</v>
      </c>
      <c r="R26" s="213">
        <v>1</v>
      </c>
      <c r="S26" s="80">
        <f t="shared" si="2"/>
        <v>0.6</v>
      </c>
    </row>
    <row r="27" spans="1:19" ht="14.25" customHeight="1">
      <c r="A27" s="70">
        <v>34</v>
      </c>
      <c r="B27" s="71">
        <v>431</v>
      </c>
      <c r="C27" s="94" t="s">
        <v>57</v>
      </c>
      <c r="D27" s="97" t="s">
        <v>201</v>
      </c>
      <c r="E27" s="91"/>
      <c r="F27" s="108"/>
      <c r="G27" s="195"/>
      <c r="H27" s="196">
        <v>0</v>
      </c>
      <c r="I27" s="173"/>
      <c r="J27" s="172"/>
      <c r="K27" s="172"/>
      <c r="L27" s="78" t="str">
        <f t="shared" si="0"/>
        <v> </v>
      </c>
      <c r="M27" s="204">
        <v>1</v>
      </c>
      <c r="N27" s="205">
        <v>1</v>
      </c>
      <c r="O27" s="172">
        <v>0</v>
      </c>
      <c r="P27" s="78">
        <f t="shared" si="1"/>
        <v>0</v>
      </c>
      <c r="Q27" s="212">
        <v>1</v>
      </c>
      <c r="R27" s="213">
        <v>0</v>
      </c>
      <c r="S27" s="80">
        <f t="shared" si="2"/>
        <v>0</v>
      </c>
    </row>
    <row r="28" spans="1:19" ht="14.25" customHeight="1">
      <c r="A28" s="70">
        <v>34</v>
      </c>
      <c r="B28" s="71">
        <v>462</v>
      </c>
      <c r="C28" s="94" t="s">
        <v>57</v>
      </c>
      <c r="D28" s="96" t="s">
        <v>107</v>
      </c>
      <c r="E28" s="91"/>
      <c r="F28" s="108"/>
      <c r="G28" s="195"/>
      <c r="H28" s="196">
        <v>0</v>
      </c>
      <c r="I28" s="173"/>
      <c r="J28" s="172"/>
      <c r="K28" s="172"/>
      <c r="L28" s="78" t="str">
        <f t="shared" si="0"/>
        <v> </v>
      </c>
      <c r="M28" s="204">
        <v>1</v>
      </c>
      <c r="N28" s="205">
        <v>1</v>
      </c>
      <c r="O28" s="172">
        <v>0</v>
      </c>
      <c r="P28" s="78">
        <f t="shared" si="1"/>
        <v>0</v>
      </c>
      <c r="Q28" s="212">
        <v>27</v>
      </c>
      <c r="R28" s="213">
        <v>0</v>
      </c>
      <c r="S28" s="80">
        <f t="shared" si="2"/>
        <v>0</v>
      </c>
    </row>
    <row r="29" spans="1:19" ht="14.25" customHeight="1" thickBot="1">
      <c r="A29" s="70">
        <v>34</v>
      </c>
      <c r="B29" s="76">
        <v>545</v>
      </c>
      <c r="C29" s="94" t="s">
        <v>57</v>
      </c>
      <c r="D29" s="98" t="s">
        <v>202</v>
      </c>
      <c r="E29" s="221"/>
      <c r="F29" s="109"/>
      <c r="G29" s="198"/>
      <c r="H29" s="199">
        <v>0</v>
      </c>
      <c r="I29" s="175"/>
      <c r="J29" s="174"/>
      <c r="K29" s="174"/>
      <c r="L29" s="81" t="str">
        <f t="shared" si="0"/>
        <v> </v>
      </c>
      <c r="M29" s="206">
        <v>1</v>
      </c>
      <c r="N29" s="207">
        <v>1</v>
      </c>
      <c r="O29" s="174">
        <v>0</v>
      </c>
      <c r="P29" s="78">
        <f t="shared" si="1"/>
        <v>0</v>
      </c>
      <c r="Q29" s="214">
        <v>31</v>
      </c>
      <c r="R29" s="215">
        <v>0</v>
      </c>
      <c r="S29" s="82">
        <f t="shared" si="2"/>
        <v>0</v>
      </c>
    </row>
    <row r="30" spans="1:19" ht="16.5" customHeight="1" thickBot="1">
      <c r="A30" s="10"/>
      <c r="B30" s="11">
        <v>1000</v>
      </c>
      <c r="C30" s="268" t="s">
        <v>10</v>
      </c>
      <c r="D30" s="268"/>
      <c r="E30" s="6"/>
      <c r="F30" s="52">
        <f>COUNTA(F7:F29)</f>
        <v>3</v>
      </c>
      <c r="G30" s="200"/>
      <c r="H30" s="201">
        <f>SUM(H7:H29)</f>
        <v>1</v>
      </c>
      <c r="I30" s="202">
        <f>COUNTA(I7:I29)</f>
        <v>13</v>
      </c>
      <c r="J30" s="203">
        <f>SUM(J7:J29)</f>
        <v>22</v>
      </c>
      <c r="K30" s="203">
        <f>SUM(K7:K29)</f>
        <v>0</v>
      </c>
      <c r="L30" s="45">
        <f>IF(J30=""," ",ROUND(K30/J30*100,1))</f>
        <v>0</v>
      </c>
      <c r="M30" s="208">
        <f>COUNTA(M7:M29)</f>
        <v>9</v>
      </c>
      <c r="N30" s="209">
        <f>SUM(N7:N29)</f>
        <v>7</v>
      </c>
      <c r="O30" s="209">
        <f>SUM(O7:O29)</f>
        <v>0</v>
      </c>
      <c r="P30" s="45">
        <f>IF(N30=""," ",ROUND(O30/N30*100,1))</f>
        <v>0</v>
      </c>
      <c r="Q30" s="216">
        <f>SUM(Q7:Q29)</f>
        <v>4879</v>
      </c>
      <c r="R30" s="217">
        <f>SUM(R7:R29)</f>
        <v>264</v>
      </c>
      <c r="S30" s="25">
        <f>IF(Q30=""," ",ROUND(R30/Q30*100,1))</f>
        <v>5.4</v>
      </c>
    </row>
  </sheetData>
  <mergeCells count="22">
    <mergeCell ref="C30:D30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&amp;R（広島県）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P2" sqref="P2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50390625" style="2" customWidth="1"/>
    <col min="5" max="5" width="7.625" style="2" customWidth="1"/>
    <col min="6" max="6" width="11.125" style="2" customWidth="1"/>
    <col min="7" max="8" width="5.375" style="2" customWidth="1"/>
    <col min="9" max="9" width="6.125" style="2" customWidth="1"/>
    <col min="10" max="16" width="5.625" style="2" customWidth="1"/>
    <col min="17" max="18" width="5.125" style="2" customWidth="1"/>
    <col min="19" max="19" width="5.625" style="2" customWidth="1"/>
    <col min="20" max="20" width="5.125" style="2" customWidth="1"/>
    <col min="21" max="21" width="5.375" style="2" customWidth="1"/>
    <col min="22" max="23" width="5.625" style="2" customWidth="1"/>
    <col min="24" max="24" width="5.375" style="2" customWidth="1"/>
    <col min="25" max="26" width="5.625" style="2" customWidth="1"/>
    <col min="27" max="27" width="5.25390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20" t="s">
        <v>23</v>
      </c>
      <c r="B2" s="3"/>
    </row>
    <row r="3" spans="1:2" ht="15" thickBot="1">
      <c r="A3" s="20"/>
      <c r="B3" s="50" t="s">
        <v>30</v>
      </c>
    </row>
    <row r="4" spans="1:27" s="48" customFormat="1" ht="19.5" customHeight="1" thickBot="1">
      <c r="A4" s="46"/>
      <c r="B4" s="47">
        <v>1</v>
      </c>
      <c r="C4" s="352">
        <v>39539</v>
      </c>
      <c r="D4" s="353"/>
      <c r="E4" s="353"/>
      <c r="F4" s="47">
        <v>2</v>
      </c>
      <c r="G4" s="352">
        <v>39569</v>
      </c>
      <c r="H4" s="353"/>
      <c r="I4" s="353"/>
      <c r="J4" s="47">
        <v>3</v>
      </c>
      <c r="K4" s="40" t="s">
        <v>29</v>
      </c>
      <c r="L4" s="41"/>
      <c r="M4" s="41"/>
      <c r="N4" s="42"/>
      <c r="AA4" s="49"/>
    </row>
    <row r="5" spans="1:27" ht="9.75" customHeight="1" thickBot="1">
      <c r="A5"/>
      <c r="B5" s="35"/>
      <c r="C5" s="35"/>
      <c r="D5" s="35"/>
      <c r="E5" s="35"/>
      <c r="F5" s="35"/>
      <c r="G5" s="35"/>
      <c r="H5" s="35"/>
      <c r="I5" s="36"/>
      <c r="J5" s="37"/>
      <c r="K5" s="37"/>
      <c r="L5" s="35"/>
      <c r="M5" s="35"/>
      <c r="N5" s="35"/>
      <c r="O5" s="35"/>
      <c r="P5" s="35"/>
      <c r="Q5" s="35"/>
      <c r="R5" s="35"/>
      <c r="S5" s="36"/>
      <c r="T5" s="37"/>
      <c r="U5" s="37"/>
      <c r="V5" s="35"/>
      <c r="W5" s="35"/>
      <c r="X5" s="37"/>
      <c r="Y5" s="37"/>
      <c r="Z5" s="37"/>
      <c r="AA5"/>
    </row>
    <row r="6" spans="1:27" ht="13.5" customHeight="1" thickBot="1">
      <c r="A6"/>
      <c r="B6" s="35"/>
      <c r="C6" s="35"/>
      <c r="D6" s="35"/>
      <c r="E6" s="359" t="s">
        <v>27</v>
      </c>
      <c r="F6" s="360"/>
      <c r="G6" s="39">
        <v>1</v>
      </c>
      <c r="H6" s="38"/>
      <c r="I6" s="38"/>
      <c r="J6" s="38"/>
      <c r="K6" s="38"/>
      <c r="L6" s="359" t="s">
        <v>27</v>
      </c>
      <c r="M6" s="365"/>
      <c r="N6" s="360"/>
      <c r="O6" s="39">
        <v>1</v>
      </c>
      <c r="P6" s="35"/>
      <c r="Q6" s="359" t="s">
        <v>27</v>
      </c>
      <c r="R6" s="365"/>
      <c r="S6" s="360"/>
      <c r="T6" s="39">
        <v>1</v>
      </c>
      <c r="U6" s="37"/>
      <c r="V6" s="359" t="s">
        <v>27</v>
      </c>
      <c r="W6" s="365"/>
      <c r="X6" s="360"/>
      <c r="Y6" s="39">
        <v>1</v>
      </c>
      <c r="Z6" s="37"/>
      <c r="AA6"/>
    </row>
    <row r="7" spans="1:27" ht="31.5" customHeight="1">
      <c r="A7" s="279" t="s">
        <v>39</v>
      </c>
      <c r="B7" s="349" t="s">
        <v>158</v>
      </c>
      <c r="C7" s="346" t="s">
        <v>0</v>
      </c>
      <c r="D7" s="288" t="s">
        <v>24</v>
      </c>
      <c r="E7" s="356" t="s">
        <v>159</v>
      </c>
      <c r="F7" s="357"/>
      <c r="G7" s="357"/>
      <c r="H7" s="357"/>
      <c r="I7" s="357"/>
      <c r="J7" s="357"/>
      <c r="K7" s="358"/>
      <c r="L7" s="356" t="s">
        <v>6</v>
      </c>
      <c r="M7" s="357"/>
      <c r="N7" s="357"/>
      <c r="O7" s="357"/>
      <c r="P7" s="358"/>
      <c r="Q7" s="356" t="s">
        <v>3</v>
      </c>
      <c r="R7" s="357"/>
      <c r="S7" s="357"/>
      <c r="T7" s="357"/>
      <c r="U7" s="358"/>
      <c r="V7" s="366" t="s">
        <v>49</v>
      </c>
      <c r="W7" s="367"/>
      <c r="X7" s="367"/>
      <c r="Y7" s="367"/>
      <c r="Z7" s="367"/>
      <c r="AA7" s="368"/>
    </row>
    <row r="8" spans="1:27" ht="15" customHeight="1">
      <c r="A8" s="280"/>
      <c r="B8" s="350"/>
      <c r="C8" s="347"/>
      <c r="D8" s="289"/>
      <c r="E8" s="361" t="s">
        <v>160</v>
      </c>
      <c r="F8" s="363" t="s">
        <v>161</v>
      </c>
      <c r="G8" s="335" t="s">
        <v>2</v>
      </c>
      <c r="H8" s="120"/>
      <c r="I8" s="337" t="s">
        <v>1</v>
      </c>
      <c r="J8" s="120"/>
      <c r="K8" s="342" t="s">
        <v>140</v>
      </c>
      <c r="L8" s="335" t="s">
        <v>2</v>
      </c>
      <c r="M8" s="120"/>
      <c r="N8" s="337" t="s">
        <v>1</v>
      </c>
      <c r="O8" s="120"/>
      <c r="P8" s="342" t="s">
        <v>140</v>
      </c>
      <c r="Q8" s="335" t="s">
        <v>2</v>
      </c>
      <c r="R8" s="120"/>
      <c r="S8" s="337" t="s">
        <v>1</v>
      </c>
      <c r="T8" s="120"/>
      <c r="U8" s="342" t="s">
        <v>140</v>
      </c>
      <c r="V8" s="344" t="s">
        <v>17</v>
      </c>
      <c r="W8" s="120"/>
      <c r="X8" s="395" t="s">
        <v>140</v>
      </c>
      <c r="Y8" s="339" t="s">
        <v>18</v>
      </c>
      <c r="Z8" s="340"/>
      <c r="AA8" s="341"/>
    </row>
    <row r="9" spans="1:27" ht="61.5" customHeight="1">
      <c r="A9" s="281"/>
      <c r="B9" s="351"/>
      <c r="C9" s="348"/>
      <c r="D9" s="290"/>
      <c r="E9" s="362"/>
      <c r="F9" s="364"/>
      <c r="G9" s="336"/>
      <c r="H9" s="121" t="s">
        <v>162</v>
      </c>
      <c r="I9" s="338"/>
      <c r="J9" s="122" t="s">
        <v>163</v>
      </c>
      <c r="K9" s="343"/>
      <c r="L9" s="336"/>
      <c r="M9" s="121" t="s">
        <v>162</v>
      </c>
      <c r="N9" s="338"/>
      <c r="O9" s="123" t="s">
        <v>163</v>
      </c>
      <c r="P9" s="343"/>
      <c r="Q9" s="336"/>
      <c r="R9" s="121" t="s">
        <v>162</v>
      </c>
      <c r="S9" s="338"/>
      <c r="T9" s="122" t="s">
        <v>163</v>
      </c>
      <c r="U9" s="343"/>
      <c r="V9" s="345"/>
      <c r="W9" s="122" t="s">
        <v>164</v>
      </c>
      <c r="X9" s="396"/>
      <c r="Y9" s="124" t="s">
        <v>165</v>
      </c>
      <c r="Z9" s="121" t="s">
        <v>164</v>
      </c>
      <c r="AA9" s="125" t="s">
        <v>140</v>
      </c>
    </row>
    <row r="10" spans="1:27" s="127" customFormat="1" ht="15" customHeight="1">
      <c r="A10" s="130">
        <v>34</v>
      </c>
      <c r="B10" s="134">
        <v>100</v>
      </c>
      <c r="C10" s="128" t="s">
        <v>156</v>
      </c>
      <c r="D10" s="129" t="s">
        <v>166</v>
      </c>
      <c r="E10" s="219">
        <v>35</v>
      </c>
      <c r="F10" s="222" t="s">
        <v>167</v>
      </c>
      <c r="G10" s="223">
        <v>121</v>
      </c>
      <c r="H10" s="234">
        <v>90</v>
      </c>
      <c r="I10" s="223">
        <v>1560</v>
      </c>
      <c r="J10" s="236">
        <v>490</v>
      </c>
      <c r="K10" s="131">
        <f>IF(G10=""," ",ROUND(J10/I10*100,1))</f>
        <v>31.4</v>
      </c>
      <c r="L10" s="210">
        <v>65</v>
      </c>
      <c r="M10" s="234">
        <v>46</v>
      </c>
      <c r="N10" s="223">
        <v>1020</v>
      </c>
      <c r="O10" s="235">
        <v>316</v>
      </c>
      <c r="P10" s="131">
        <f>IF(L10=""," ",ROUND(O10/N10*100,1))</f>
        <v>31</v>
      </c>
      <c r="Q10" s="210">
        <v>6</v>
      </c>
      <c r="R10" s="234">
        <v>6</v>
      </c>
      <c r="S10" s="223">
        <v>64</v>
      </c>
      <c r="T10" s="236">
        <v>11</v>
      </c>
      <c r="U10" s="131">
        <f>IF(Q10=""," ",ROUND(T10/S10*100,1))</f>
        <v>17.2</v>
      </c>
      <c r="V10" s="247">
        <v>331</v>
      </c>
      <c r="W10" s="236">
        <v>16</v>
      </c>
      <c r="X10" s="132">
        <f>IF(V10=""," ",ROUND(W10/V10*100,1))</f>
        <v>4.8</v>
      </c>
      <c r="Y10" s="248">
        <v>264</v>
      </c>
      <c r="Z10" s="234">
        <v>11</v>
      </c>
      <c r="AA10" s="133">
        <f>IF(Y10=""," ",ROUND(Z10/Y10*100,1))</f>
        <v>4.2</v>
      </c>
    </row>
    <row r="11" spans="1:27" ht="15" customHeight="1">
      <c r="A11" s="70">
        <v>34</v>
      </c>
      <c r="B11" s="83">
        <v>202</v>
      </c>
      <c r="C11" s="94" t="s">
        <v>57</v>
      </c>
      <c r="D11" s="95" t="s">
        <v>58</v>
      </c>
      <c r="E11" s="220">
        <v>30</v>
      </c>
      <c r="F11" s="92" t="s">
        <v>145</v>
      </c>
      <c r="G11" s="224">
        <v>42</v>
      </c>
      <c r="H11" s="224">
        <v>36</v>
      </c>
      <c r="I11" s="224">
        <v>709</v>
      </c>
      <c r="J11" s="224">
        <v>154</v>
      </c>
      <c r="K11" s="80">
        <f>IF(G11=""," ",ROUND(J11/I11*100,1))</f>
        <v>21.7</v>
      </c>
      <c r="L11" s="227">
        <v>42</v>
      </c>
      <c r="M11" s="224">
        <v>36</v>
      </c>
      <c r="N11" s="224">
        <v>709</v>
      </c>
      <c r="O11" s="224">
        <v>154</v>
      </c>
      <c r="P11" s="80">
        <f>IF(L11=""," ",ROUND(O11/N11*100,1))</f>
        <v>21.7</v>
      </c>
      <c r="Q11" s="227">
        <v>6</v>
      </c>
      <c r="R11" s="224">
        <v>4</v>
      </c>
      <c r="S11" s="224">
        <v>61</v>
      </c>
      <c r="T11" s="224">
        <v>4</v>
      </c>
      <c r="U11" s="80">
        <f>IF(Q11=""," ",ROUND(T11/S11*100,1))</f>
        <v>6.6</v>
      </c>
      <c r="V11" s="237">
        <v>261</v>
      </c>
      <c r="W11" s="224">
        <v>4</v>
      </c>
      <c r="X11" s="84">
        <f>IF(V11=""," ",ROUND(W11/V11*100,1))</f>
        <v>1.5</v>
      </c>
      <c r="Y11" s="224">
        <v>211</v>
      </c>
      <c r="Z11" s="224">
        <v>4</v>
      </c>
      <c r="AA11" s="85">
        <f>IF(Y11=""," ",ROUND(Z11/Y11*100,1))</f>
        <v>1.9</v>
      </c>
    </row>
    <row r="12" spans="1:27" ht="15" customHeight="1">
      <c r="A12" s="70">
        <v>34</v>
      </c>
      <c r="B12" s="83">
        <v>203</v>
      </c>
      <c r="C12" s="94" t="s">
        <v>57</v>
      </c>
      <c r="D12" s="95" t="s">
        <v>61</v>
      </c>
      <c r="E12" s="220">
        <v>30</v>
      </c>
      <c r="F12" s="92" t="s">
        <v>146</v>
      </c>
      <c r="G12" s="224">
        <v>36</v>
      </c>
      <c r="H12" s="224">
        <v>29</v>
      </c>
      <c r="I12" s="224">
        <v>396</v>
      </c>
      <c r="J12" s="224">
        <v>115</v>
      </c>
      <c r="K12" s="80">
        <f aca="true" t="shared" si="0" ref="K12:K32">IF(G12=""," ",ROUND(J12/I12*100,1))</f>
        <v>29</v>
      </c>
      <c r="L12" s="227">
        <v>21</v>
      </c>
      <c r="M12" s="224">
        <v>17</v>
      </c>
      <c r="N12" s="224">
        <v>262</v>
      </c>
      <c r="O12" s="224">
        <v>61</v>
      </c>
      <c r="P12" s="80">
        <f>IF(L12=""," ",ROUND(O12/N12*100,1))</f>
        <v>23.3</v>
      </c>
      <c r="Q12" s="227">
        <v>6</v>
      </c>
      <c r="R12" s="224">
        <v>3</v>
      </c>
      <c r="S12" s="224">
        <v>31</v>
      </c>
      <c r="T12" s="224">
        <v>4</v>
      </c>
      <c r="U12" s="80">
        <f>IF(Q12=""," ",ROUND(T12/S12*100,1))</f>
        <v>12.9</v>
      </c>
      <c r="V12" s="237">
        <v>32</v>
      </c>
      <c r="W12" s="224">
        <v>0</v>
      </c>
      <c r="X12" s="84">
        <f>IF(V12=""," ",ROUND(W12/V12*100,1))</f>
        <v>0</v>
      </c>
      <c r="Y12" s="224">
        <v>32</v>
      </c>
      <c r="Z12" s="224">
        <v>0</v>
      </c>
      <c r="AA12" s="85">
        <f>IF(Y12=""," ",ROUND(Z12/Y12*100,1))</f>
        <v>0</v>
      </c>
    </row>
    <row r="13" spans="1:27" ht="15" customHeight="1">
      <c r="A13" s="70">
        <v>34</v>
      </c>
      <c r="B13" s="83">
        <v>204</v>
      </c>
      <c r="C13" s="94" t="s">
        <v>57</v>
      </c>
      <c r="D13" s="95" t="s">
        <v>64</v>
      </c>
      <c r="E13" s="220">
        <v>30</v>
      </c>
      <c r="F13" s="92" t="s">
        <v>147</v>
      </c>
      <c r="G13" s="224">
        <v>28</v>
      </c>
      <c r="H13" s="224">
        <v>25</v>
      </c>
      <c r="I13" s="224">
        <v>455</v>
      </c>
      <c r="J13" s="224">
        <v>94</v>
      </c>
      <c r="K13" s="80">
        <f t="shared" si="0"/>
        <v>20.7</v>
      </c>
      <c r="L13" s="227">
        <v>27</v>
      </c>
      <c r="M13" s="224">
        <v>24</v>
      </c>
      <c r="N13" s="224">
        <v>449</v>
      </c>
      <c r="O13" s="224">
        <v>93</v>
      </c>
      <c r="P13" s="80">
        <f aca="true" t="shared" si="1" ref="P13:P31">IF(L13=""," ",ROUND(O13/N13*100,1))</f>
        <v>20.7</v>
      </c>
      <c r="Q13" s="227">
        <v>6</v>
      </c>
      <c r="R13" s="224">
        <v>3</v>
      </c>
      <c r="S13" s="224">
        <v>58</v>
      </c>
      <c r="T13" s="224">
        <v>4</v>
      </c>
      <c r="U13" s="80">
        <f aca="true" t="shared" si="2" ref="U13:U32">IF(Q13=""," ",ROUND(T13/S13*100,1))</f>
        <v>6.9</v>
      </c>
      <c r="V13" s="237">
        <v>88</v>
      </c>
      <c r="W13" s="224">
        <v>21</v>
      </c>
      <c r="X13" s="84">
        <f aca="true" t="shared" si="3" ref="X13:X31">IF(V13=""," ",ROUND(W13/V13*100,1))</f>
        <v>23.9</v>
      </c>
      <c r="Y13" s="224">
        <v>63</v>
      </c>
      <c r="Z13" s="224">
        <v>4</v>
      </c>
      <c r="AA13" s="85">
        <f aca="true" t="shared" si="4" ref="AA13:AA22">IF(Y13=""," ",ROUND(Z13/Y13*100,1))</f>
        <v>6.3</v>
      </c>
    </row>
    <row r="14" spans="1:27" ht="15" customHeight="1">
      <c r="A14" s="70">
        <v>34</v>
      </c>
      <c r="B14" s="83">
        <v>205</v>
      </c>
      <c r="C14" s="94" t="s">
        <v>57</v>
      </c>
      <c r="D14" s="95" t="s">
        <v>67</v>
      </c>
      <c r="E14" s="91">
        <v>30</v>
      </c>
      <c r="F14" s="92" t="s">
        <v>146</v>
      </c>
      <c r="G14" s="224">
        <v>54</v>
      </c>
      <c r="H14" s="224">
        <v>39</v>
      </c>
      <c r="I14" s="224">
        <v>789</v>
      </c>
      <c r="J14" s="224">
        <v>146</v>
      </c>
      <c r="K14" s="80">
        <f t="shared" si="0"/>
        <v>18.5</v>
      </c>
      <c r="L14" s="227">
        <v>34</v>
      </c>
      <c r="M14" s="224">
        <v>27</v>
      </c>
      <c r="N14" s="224">
        <v>554</v>
      </c>
      <c r="O14" s="224">
        <v>111</v>
      </c>
      <c r="P14" s="80">
        <f t="shared" si="1"/>
        <v>20</v>
      </c>
      <c r="Q14" s="227">
        <v>6</v>
      </c>
      <c r="R14" s="224">
        <v>4</v>
      </c>
      <c r="S14" s="224">
        <v>76</v>
      </c>
      <c r="T14" s="224">
        <v>8</v>
      </c>
      <c r="U14" s="80">
        <f t="shared" si="2"/>
        <v>10.5</v>
      </c>
      <c r="V14" s="237">
        <v>122</v>
      </c>
      <c r="W14" s="224">
        <v>6</v>
      </c>
      <c r="X14" s="84">
        <f t="shared" si="3"/>
        <v>4.9</v>
      </c>
      <c r="Y14" s="224">
        <v>96</v>
      </c>
      <c r="Z14" s="224">
        <v>2</v>
      </c>
      <c r="AA14" s="85">
        <f t="shared" si="4"/>
        <v>2.1</v>
      </c>
    </row>
    <row r="15" spans="1:27" ht="15" customHeight="1">
      <c r="A15" s="70">
        <v>34</v>
      </c>
      <c r="B15" s="83">
        <v>207</v>
      </c>
      <c r="C15" s="94" t="s">
        <v>57</v>
      </c>
      <c r="D15" s="95" t="s">
        <v>70</v>
      </c>
      <c r="E15" s="119" t="s">
        <v>206</v>
      </c>
      <c r="F15" s="92" t="s">
        <v>148</v>
      </c>
      <c r="G15" s="224">
        <v>72</v>
      </c>
      <c r="H15" s="224">
        <v>63</v>
      </c>
      <c r="I15" s="224">
        <v>1275</v>
      </c>
      <c r="J15" s="224">
        <v>292</v>
      </c>
      <c r="K15" s="80">
        <f t="shared" si="0"/>
        <v>22.9</v>
      </c>
      <c r="L15" s="227">
        <v>52</v>
      </c>
      <c r="M15" s="224">
        <v>48</v>
      </c>
      <c r="N15" s="224">
        <v>1005</v>
      </c>
      <c r="O15" s="224">
        <v>236</v>
      </c>
      <c r="P15" s="80">
        <f t="shared" si="1"/>
        <v>23.5</v>
      </c>
      <c r="Q15" s="227">
        <v>6</v>
      </c>
      <c r="R15" s="224">
        <v>3</v>
      </c>
      <c r="S15" s="224">
        <v>59</v>
      </c>
      <c r="T15" s="224">
        <v>4</v>
      </c>
      <c r="U15" s="80">
        <f t="shared" si="2"/>
        <v>6.8</v>
      </c>
      <c r="V15" s="237">
        <v>301</v>
      </c>
      <c r="W15" s="224">
        <v>26</v>
      </c>
      <c r="X15" s="84">
        <f t="shared" si="3"/>
        <v>8.6</v>
      </c>
      <c r="Y15" s="224">
        <v>216</v>
      </c>
      <c r="Z15" s="224">
        <v>7</v>
      </c>
      <c r="AA15" s="85">
        <f t="shared" si="4"/>
        <v>3.2</v>
      </c>
    </row>
    <row r="16" spans="1:27" ht="15" customHeight="1">
      <c r="A16" s="70">
        <v>34</v>
      </c>
      <c r="B16" s="83">
        <v>208</v>
      </c>
      <c r="C16" s="94" t="s">
        <v>57</v>
      </c>
      <c r="D16" s="95" t="s">
        <v>73</v>
      </c>
      <c r="E16" s="91">
        <v>30</v>
      </c>
      <c r="F16" s="92" t="s">
        <v>146</v>
      </c>
      <c r="G16" s="224">
        <v>38</v>
      </c>
      <c r="H16" s="224">
        <v>28</v>
      </c>
      <c r="I16" s="224">
        <v>509</v>
      </c>
      <c r="J16" s="224">
        <v>112</v>
      </c>
      <c r="K16" s="80">
        <f t="shared" si="0"/>
        <v>22</v>
      </c>
      <c r="L16" s="227">
        <v>32</v>
      </c>
      <c r="M16" s="224">
        <v>25</v>
      </c>
      <c r="N16" s="224">
        <v>464</v>
      </c>
      <c r="O16" s="224">
        <v>109</v>
      </c>
      <c r="P16" s="80">
        <f t="shared" si="1"/>
        <v>23.5</v>
      </c>
      <c r="Q16" s="227">
        <v>6</v>
      </c>
      <c r="R16" s="224">
        <v>3</v>
      </c>
      <c r="S16" s="224">
        <v>45</v>
      </c>
      <c r="T16" s="224">
        <v>3</v>
      </c>
      <c r="U16" s="80">
        <f t="shared" si="2"/>
        <v>6.7</v>
      </c>
      <c r="V16" s="237">
        <v>73</v>
      </c>
      <c r="W16" s="224">
        <v>20</v>
      </c>
      <c r="X16" s="84">
        <f t="shared" si="3"/>
        <v>27.4</v>
      </c>
      <c r="Y16" s="224">
        <v>49</v>
      </c>
      <c r="Z16" s="224">
        <v>13</v>
      </c>
      <c r="AA16" s="85">
        <f t="shared" si="4"/>
        <v>26.5</v>
      </c>
    </row>
    <row r="17" spans="1:27" ht="15" customHeight="1">
      <c r="A17" s="70">
        <v>34</v>
      </c>
      <c r="B17" s="83">
        <v>209</v>
      </c>
      <c r="C17" s="94" t="s">
        <v>57</v>
      </c>
      <c r="D17" s="95" t="s">
        <v>76</v>
      </c>
      <c r="E17" s="91">
        <v>30</v>
      </c>
      <c r="F17" s="92" t="s">
        <v>149</v>
      </c>
      <c r="G17" s="224">
        <v>27</v>
      </c>
      <c r="H17" s="224">
        <v>24</v>
      </c>
      <c r="I17" s="224">
        <v>424</v>
      </c>
      <c r="J17" s="224">
        <v>139</v>
      </c>
      <c r="K17" s="80">
        <f t="shared" si="0"/>
        <v>32.8</v>
      </c>
      <c r="L17" s="227">
        <v>23</v>
      </c>
      <c r="M17" s="224">
        <v>20</v>
      </c>
      <c r="N17" s="224">
        <v>380</v>
      </c>
      <c r="O17" s="224">
        <v>114</v>
      </c>
      <c r="P17" s="80">
        <f t="shared" si="1"/>
        <v>30</v>
      </c>
      <c r="Q17" s="227">
        <v>6</v>
      </c>
      <c r="R17" s="224">
        <v>5</v>
      </c>
      <c r="S17" s="224">
        <v>56</v>
      </c>
      <c r="T17" s="224">
        <v>9</v>
      </c>
      <c r="U17" s="80">
        <f t="shared" si="2"/>
        <v>16.1</v>
      </c>
      <c r="V17" s="237">
        <v>70</v>
      </c>
      <c r="W17" s="224">
        <v>9</v>
      </c>
      <c r="X17" s="84">
        <f t="shared" si="3"/>
        <v>12.9</v>
      </c>
      <c r="Y17" s="224">
        <v>62</v>
      </c>
      <c r="Z17" s="224">
        <v>6</v>
      </c>
      <c r="AA17" s="85">
        <f t="shared" si="4"/>
        <v>9.7</v>
      </c>
    </row>
    <row r="18" spans="1:27" ht="15" customHeight="1">
      <c r="A18" s="70">
        <v>34</v>
      </c>
      <c r="B18" s="83">
        <v>210</v>
      </c>
      <c r="C18" s="94" t="s">
        <v>57</v>
      </c>
      <c r="D18" s="95" t="s">
        <v>80</v>
      </c>
      <c r="E18" s="91">
        <v>30</v>
      </c>
      <c r="F18" s="92" t="s">
        <v>147</v>
      </c>
      <c r="G18" s="224">
        <v>61</v>
      </c>
      <c r="H18" s="224">
        <v>47</v>
      </c>
      <c r="I18" s="224">
        <v>1069</v>
      </c>
      <c r="J18" s="224">
        <v>236</v>
      </c>
      <c r="K18" s="80">
        <f t="shared" si="0"/>
        <v>22.1</v>
      </c>
      <c r="L18" s="227">
        <v>28</v>
      </c>
      <c r="M18" s="224">
        <v>21</v>
      </c>
      <c r="N18" s="224">
        <v>460</v>
      </c>
      <c r="O18" s="224">
        <v>85</v>
      </c>
      <c r="P18" s="80">
        <f t="shared" si="1"/>
        <v>18.5</v>
      </c>
      <c r="Q18" s="227">
        <v>6</v>
      </c>
      <c r="R18" s="224">
        <v>3</v>
      </c>
      <c r="S18" s="224">
        <v>60</v>
      </c>
      <c r="T18" s="224">
        <v>5</v>
      </c>
      <c r="U18" s="80">
        <f t="shared" si="2"/>
        <v>8.3</v>
      </c>
      <c r="V18" s="237">
        <v>72</v>
      </c>
      <c r="W18" s="224">
        <v>7</v>
      </c>
      <c r="X18" s="84">
        <f t="shared" si="3"/>
        <v>9.7</v>
      </c>
      <c r="Y18" s="224">
        <v>56</v>
      </c>
      <c r="Z18" s="224">
        <v>1</v>
      </c>
      <c r="AA18" s="85">
        <f t="shared" si="4"/>
        <v>1.8</v>
      </c>
    </row>
    <row r="19" spans="1:27" ht="15" customHeight="1">
      <c r="A19" s="70">
        <v>34</v>
      </c>
      <c r="B19" s="83">
        <v>211</v>
      </c>
      <c r="C19" s="94" t="s">
        <v>57</v>
      </c>
      <c r="D19" s="95" t="s">
        <v>83</v>
      </c>
      <c r="E19" s="91">
        <v>30</v>
      </c>
      <c r="F19" s="92" t="s">
        <v>150</v>
      </c>
      <c r="G19" s="224">
        <v>38</v>
      </c>
      <c r="H19" s="224">
        <v>24</v>
      </c>
      <c r="I19" s="224">
        <v>454</v>
      </c>
      <c r="J19" s="224">
        <v>78</v>
      </c>
      <c r="K19" s="80">
        <f t="shared" si="0"/>
        <v>17.2</v>
      </c>
      <c r="L19" s="227">
        <v>24</v>
      </c>
      <c r="M19" s="224">
        <v>15</v>
      </c>
      <c r="N19" s="224">
        <v>273</v>
      </c>
      <c r="O19" s="224">
        <v>45</v>
      </c>
      <c r="P19" s="80">
        <f t="shared" si="1"/>
        <v>16.5</v>
      </c>
      <c r="Q19" s="227">
        <v>6</v>
      </c>
      <c r="R19" s="224">
        <v>2</v>
      </c>
      <c r="S19" s="224">
        <v>24</v>
      </c>
      <c r="T19" s="224">
        <v>3</v>
      </c>
      <c r="U19" s="80">
        <f t="shared" si="2"/>
        <v>12.5</v>
      </c>
      <c r="V19" s="237">
        <v>47</v>
      </c>
      <c r="W19" s="224">
        <v>8</v>
      </c>
      <c r="X19" s="84">
        <f t="shared" si="3"/>
        <v>17</v>
      </c>
      <c r="Y19" s="224">
        <v>28</v>
      </c>
      <c r="Z19" s="224">
        <v>4</v>
      </c>
      <c r="AA19" s="85">
        <f t="shared" si="4"/>
        <v>14.3</v>
      </c>
    </row>
    <row r="20" spans="1:27" ht="15" customHeight="1">
      <c r="A20" s="70">
        <v>34</v>
      </c>
      <c r="B20" s="83">
        <v>212</v>
      </c>
      <c r="C20" s="94" t="s">
        <v>57</v>
      </c>
      <c r="D20" s="95" t="s">
        <v>86</v>
      </c>
      <c r="E20" s="91">
        <v>30</v>
      </c>
      <c r="F20" s="92" t="s">
        <v>151</v>
      </c>
      <c r="G20" s="224">
        <v>65</v>
      </c>
      <c r="H20" s="224">
        <v>55</v>
      </c>
      <c r="I20" s="224">
        <v>894</v>
      </c>
      <c r="J20" s="224">
        <v>233</v>
      </c>
      <c r="K20" s="80">
        <f t="shared" si="0"/>
        <v>26.1</v>
      </c>
      <c r="L20" s="227">
        <v>26</v>
      </c>
      <c r="M20" s="224">
        <v>23</v>
      </c>
      <c r="N20" s="224">
        <v>431</v>
      </c>
      <c r="O20" s="224">
        <v>108</v>
      </c>
      <c r="P20" s="80">
        <f t="shared" si="1"/>
        <v>25.1</v>
      </c>
      <c r="Q20" s="227">
        <v>6</v>
      </c>
      <c r="R20" s="224">
        <v>3</v>
      </c>
      <c r="S20" s="224">
        <v>63</v>
      </c>
      <c r="T20" s="224">
        <v>4</v>
      </c>
      <c r="U20" s="80">
        <f t="shared" si="2"/>
        <v>6.3</v>
      </c>
      <c r="V20" s="237">
        <v>201</v>
      </c>
      <c r="W20" s="224">
        <v>48</v>
      </c>
      <c r="X20" s="84">
        <f t="shared" si="3"/>
        <v>23.9</v>
      </c>
      <c r="Y20" s="224">
        <v>151</v>
      </c>
      <c r="Z20" s="224">
        <v>14</v>
      </c>
      <c r="AA20" s="85">
        <f t="shared" si="4"/>
        <v>9.3</v>
      </c>
    </row>
    <row r="21" spans="1:27" ht="15" customHeight="1">
      <c r="A21" s="70">
        <v>34</v>
      </c>
      <c r="B21" s="83">
        <v>213</v>
      </c>
      <c r="C21" s="94" t="s">
        <v>57</v>
      </c>
      <c r="D21" s="95" t="s">
        <v>87</v>
      </c>
      <c r="E21" s="91">
        <v>30</v>
      </c>
      <c r="F21" s="92" t="s">
        <v>152</v>
      </c>
      <c r="G21" s="224">
        <v>36</v>
      </c>
      <c r="H21" s="224">
        <v>30</v>
      </c>
      <c r="I21" s="224">
        <v>564</v>
      </c>
      <c r="J21" s="224">
        <v>123</v>
      </c>
      <c r="K21" s="80">
        <f t="shared" si="0"/>
        <v>21.8</v>
      </c>
      <c r="L21" s="227">
        <v>36</v>
      </c>
      <c r="M21" s="224">
        <v>30</v>
      </c>
      <c r="N21" s="224">
        <v>564</v>
      </c>
      <c r="O21" s="224">
        <v>123</v>
      </c>
      <c r="P21" s="80">
        <f t="shared" si="1"/>
        <v>21.8</v>
      </c>
      <c r="Q21" s="227">
        <v>6</v>
      </c>
      <c r="R21" s="224">
        <v>4</v>
      </c>
      <c r="S21" s="224">
        <v>53</v>
      </c>
      <c r="T21" s="224">
        <v>5</v>
      </c>
      <c r="U21" s="80">
        <f t="shared" si="2"/>
        <v>9.4</v>
      </c>
      <c r="V21" s="237">
        <v>129</v>
      </c>
      <c r="W21" s="224">
        <v>25</v>
      </c>
      <c r="X21" s="84">
        <f t="shared" si="3"/>
        <v>19.4</v>
      </c>
      <c r="Y21" s="224">
        <v>116</v>
      </c>
      <c r="Z21" s="224">
        <v>25</v>
      </c>
      <c r="AA21" s="85">
        <f t="shared" si="4"/>
        <v>21.6</v>
      </c>
    </row>
    <row r="22" spans="1:27" ht="15" customHeight="1">
      <c r="A22" s="70">
        <v>34</v>
      </c>
      <c r="B22" s="83">
        <v>214</v>
      </c>
      <c r="C22" s="94" t="s">
        <v>57</v>
      </c>
      <c r="D22" s="111" t="s">
        <v>203</v>
      </c>
      <c r="E22" s="91">
        <v>50</v>
      </c>
      <c r="F22" s="92" t="s">
        <v>153</v>
      </c>
      <c r="G22" s="224">
        <v>18</v>
      </c>
      <c r="H22" s="224">
        <v>14</v>
      </c>
      <c r="I22" s="224">
        <v>430</v>
      </c>
      <c r="J22" s="224">
        <v>128</v>
      </c>
      <c r="K22" s="80">
        <f t="shared" si="0"/>
        <v>29.8</v>
      </c>
      <c r="L22" s="227">
        <v>18</v>
      </c>
      <c r="M22" s="224">
        <v>14</v>
      </c>
      <c r="N22" s="224">
        <v>430</v>
      </c>
      <c r="O22" s="224">
        <v>128</v>
      </c>
      <c r="P22" s="80">
        <f t="shared" si="1"/>
        <v>29.8</v>
      </c>
      <c r="Q22" s="227">
        <v>6</v>
      </c>
      <c r="R22" s="224">
        <v>1</v>
      </c>
      <c r="S22" s="224">
        <v>53</v>
      </c>
      <c r="T22" s="224">
        <v>2</v>
      </c>
      <c r="U22" s="80">
        <f t="shared" si="2"/>
        <v>3.8</v>
      </c>
      <c r="V22" s="237">
        <v>60</v>
      </c>
      <c r="W22" s="224">
        <v>4</v>
      </c>
      <c r="X22" s="84">
        <f t="shared" si="3"/>
        <v>6.7</v>
      </c>
      <c r="Y22" s="224">
        <v>45</v>
      </c>
      <c r="Z22" s="224">
        <v>2</v>
      </c>
      <c r="AA22" s="85">
        <f t="shared" si="4"/>
        <v>4.4</v>
      </c>
    </row>
    <row r="23" spans="1:27" ht="15" customHeight="1">
      <c r="A23" s="70">
        <v>34</v>
      </c>
      <c r="B23" s="83">
        <v>215</v>
      </c>
      <c r="C23" s="94" t="s">
        <v>57</v>
      </c>
      <c r="D23" s="95" t="s">
        <v>90</v>
      </c>
      <c r="E23" s="91">
        <v>30</v>
      </c>
      <c r="F23" s="92" t="s">
        <v>154</v>
      </c>
      <c r="G23" s="224">
        <v>30</v>
      </c>
      <c r="H23" s="224">
        <v>26</v>
      </c>
      <c r="I23" s="224">
        <v>462</v>
      </c>
      <c r="J23" s="224">
        <v>98</v>
      </c>
      <c r="K23" s="80">
        <f t="shared" si="0"/>
        <v>21.2</v>
      </c>
      <c r="L23" s="227">
        <v>29</v>
      </c>
      <c r="M23" s="224">
        <v>25</v>
      </c>
      <c r="N23" s="224">
        <v>443</v>
      </c>
      <c r="O23" s="224">
        <v>88</v>
      </c>
      <c r="P23" s="80">
        <f t="shared" si="1"/>
        <v>19.9</v>
      </c>
      <c r="Q23" s="227">
        <v>6</v>
      </c>
      <c r="R23" s="224">
        <v>2</v>
      </c>
      <c r="S23" s="224">
        <v>49</v>
      </c>
      <c r="T23" s="224">
        <v>3</v>
      </c>
      <c r="U23" s="80">
        <f t="shared" si="2"/>
        <v>6.1</v>
      </c>
      <c r="V23" s="237">
        <v>83</v>
      </c>
      <c r="W23" s="224">
        <v>3</v>
      </c>
      <c r="X23" s="84">
        <f t="shared" si="3"/>
        <v>3.6</v>
      </c>
      <c r="Y23" s="224">
        <v>72</v>
      </c>
      <c r="Z23" s="224">
        <v>3</v>
      </c>
      <c r="AA23" s="85">
        <f aca="true" t="shared" si="5" ref="AA23:AA32">IF(Y23=0," ",ROUND(Z23/Y23*100,1))</f>
        <v>4.2</v>
      </c>
    </row>
    <row r="24" spans="1:27" ht="15" customHeight="1">
      <c r="A24" s="70">
        <v>34</v>
      </c>
      <c r="B24" s="83">
        <v>302</v>
      </c>
      <c r="C24" s="94" t="s">
        <v>57</v>
      </c>
      <c r="D24" s="95" t="s">
        <v>93</v>
      </c>
      <c r="E24" s="91">
        <v>30</v>
      </c>
      <c r="F24" s="92" t="s">
        <v>155</v>
      </c>
      <c r="G24" s="224">
        <v>29</v>
      </c>
      <c r="H24" s="224">
        <v>22</v>
      </c>
      <c r="I24" s="224">
        <v>340</v>
      </c>
      <c r="J24" s="224">
        <v>92</v>
      </c>
      <c r="K24" s="80">
        <f t="shared" si="0"/>
        <v>27.1</v>
      </c>
      <c r="L24" s="227">
        <v>25</v>
      </c>
      <c r="M24" s="224">
        <v>19</v>
      </c>
      <c r="N24" s="224">
        <v>326</v>
      </c>
      <c r="O24" s="224">
        <v>87</v>
      </c>
      <c r="P24" s="80">
        <f t="shared" si="1"/>
        <v>26.7</v>
      </c>
      <c r="Q24" s="227">
        <v>4</v>
      </c>
      <c r="R24" s="224">
        <v>3</v>
      </c>
      <c r="S24" s="224">
        <v>14</v>
      </c>
      <c r="T24" s="224">
        <v>5</v>
      </c>
      <c r="U24" s="80">
        <f t="shared" si="2"/>
        <v>35.7</v>
      </c>
      <c r="V24" s="237">
        <v>42</v>
      </c>
      <c r="W24" s="224">
        <v>1</v>
      </c>
      <c r="X24" s="84">
        <f t="shared" si="3"/>
        <v>2.4</v>
      </c>
      <c r="Y24" s="224">
        <v>39</v>
      </c>
      <c r="Z24" s="224">
        <v>1</v>
      </c>
      <c r="AA24" s="85">
        <f t="shared" si="5"/>
        <v>2.6</v>
      </c>
    </row>
    <row r="25" spans="1:27" ht="15" customHeight="1">
      <c r="A25" s="70">
        <v>34</v>
      </c>
      <c r="B25" s="83">
        <v>304</v>
      </c>
      <c r="C25" s="94" t="s">
        <v>57</v>
      </c>
      <c r="D25" s="95" t="s">
        <v>95</v>
      </c>
      <c r="E25" s="91"/>
      <c r="F25" s="92"/>
      <c r="G25" s="224"/>
      <c r="H25" s="224"/>
      <c r="I25" s="224"/>
      <c r="J25" s="224"/>
      <c r="K25" s="80" t="str">
        <f t="shared" si="0"/>
        <v> </v>
      </c>
      <c r="L25" s="227">
        <v>16</v>
      </c>
      <c r="M25" s="224">
        <v>10</v>
      </c>
      <c r="N25" s="224">
        <v>157</v>
      </c>
      <c r="O25" s="224">
        <v>29</v>
      </c>
      <c r="P25" s="80">
        <f t="shared" si="1"/>
        <v>18.5</v>
      </c>
      <c r="Q25" s="227">
        <v>4</v>
      </c>
      <c r="R25" s="224">
        <v>3</v>
      </c>
      <c r="S25" s="224">
        <v>14</v>
      </c>
      <c r="T25" s="224">
        <v>4</v>
      </c>
      <c r="U25" s="80">
        <f t="shared" si="2"/>
        <v>28.6</v>
      </c>
      <c r="V25" s="237">
        <v>37</v>
      </c>
      <c r="W25" s="224">
        <v>7</v>
      </c>
      <c r="X25" s="84">
        <f t="shared" si="3"/>
        <v>18.9</v>
      </c>
      <c r="Y25" s="224">
        <v>27</v>
      </c>
      <c r="Z25" s="224">
        <v>1</v>
      </c>
      <c r="AA25" s="85">
        <f t="shared" si="5"/>
        <v>3.7</v>
      </c>
    </row>
    <row r="26" spans="1:27" ht="15" customHeight="1">
      <c r="A26" s="70">
        <v>34</v>
      </c>
      <c r="B26" s="83">
        <v>307</v>
      </c>
      <c r="C26" s="94" t="s">
        <v>57</v>
      </c>
      <c r="D26" s="95" t="s">
        <v>98</v>
      </c>
      <c r="E26" s="91"/>
      <c r="F26" s="92"/>
      <c r="G26" s="224"/>
      <c r="H26" s="224"/>
      <c r="I26" s="224"/>
      <c r="J26" s="224"/>
      <c r="K26" s="80" t="str">
        <f t="shared" si="0"/>
        <v> </v>
      </c>
      <c r="L26" s="227">
        <v>8</v>
      </c>
      <c r="M26" s="224">
        <v>6</v>
      </c>
      <c r="N26" s="224">
        <v>97</v>
      </c>
      <c r="O26" s="224">
        <v>21</v>
      </c>
      <c r="P26" s="80">
        <f t="shared" si="1"/>
        <v>21.6</v>
      </c>
      <c r="Q26" s="227">
        <v>5</v>
      </c>
      <c r="R26" s="224">
        <v>2</v>
      </c>
      <c r="S26" s="224">
        <v>28</v>
      </c>
      <c r="T26" s="224">
        <v>2</v>
      </c>
      <c r="U26" s="80">
        <f t="shared" si="2"/>
        <v>7.1</v>
      </c>
      <c r="V26" s="237">
        <v>30</v>
      </c>
      <c r="W26" s="224">
        <v>2</v>
      </c>
      <c r="X26" s="84">
        <f t="shared" si="3"/>
        <v>6.7</v>
      </c>
      <c r="Y26" s="224">
        <v>30</v>
      </c>
      <c r="Z26" s="224">
        <v>2</v>
      </c>
      <c r="AA26" s="85">
        <f t="shared" si="5"/>
        <v>6.7</v>
      </c>
    </row>
    <row r="27" spans="1:27" ht="15" customHeight="1">
      <c r="A27" s="70">
        <v>34</v>
      </c>
      <c r="B27" s="83">
        <v>309</v>
      </c>
      <c r="C27" s="94" t="s">
        <v>57</v>
      </c>
      <c r="D27" s="95" t="s">
        <v>125</v>
      </c>
      <c r="E27" s="91"/>
      <c r="F27" s="92"/>
      <c r="G27" s="224"/>
      <c r="H27" s="224"/>
      <c r="I27" s="224"/>
      <c r="J27" s="224"/>
      <c r="K27" s="80" t="str">
        <f t="shared" si="0"/>
        <v> </v>
      </c>
      <c r="L27" s="227">
        <v>21</v>
      </c>
      <c r="M27" s="224">
        <v>16</v>
      </c>
      <c r="N27" s="224">
        <v>283</v>
      </c>
      <c r="O27" s="224">
        <v>62</v>
      </c>
      <c r="P27" s="80">
        <f t="shared" si="1"/>
        <v>21.9</v>
      </c>
      <c r="Q27" s="227">
        <v>5</v>
      </c>
      <c r="R27" s="224">
        <v>0</v>
      </c>
      <c r="S27" s="224">
        <v>24</v>
      </c>
      <c r="T27" s="224">
        <v>0</v>
      </c>
      <c r="U27" s="80">
        <f t="shared" si="2"/>
        <v>0</v>
      </c>
      <c r="V27" s="237">
        <v>22</v>
      </c>
      <c r="W27" s="224">
        <v>4</v>
      </c>
      <c r="X27" s="84">
        <f t="shared" si="3"/>
        <v>18.2</v>
      </c>
      <c r="Y27" s="224">
        <v>22</v>
      </c>
      <c r="Z27" s="224">
        <v>4</v>
      </c>
      <c r="AA27" s="85">
        <f t="shared" si="5"/>
        <v>18.2</v>
      </c>
    </row>
    <row r="28" spans="1:27" ht="15" customHeight="1">
      <c r="A28" s="70">
        <v>34</v>
      </c>
      <c r="B28" s="83">
        <v>368</v>
      </c>
      <c r="C28" s="94" t="s">
        <v>57</v>
      </c>
      <c r="D28" s="111" t="s">
        <v>204</v>
      </c>
      <c r="E28" s="91">
        <v>33</v>
      </c>
      <c r="F28" s="92" t="s">
        <v>151</v>
      </c>
      <c r="G28" s="224">
        <v>17</v>
      </c>
      <c r="H28" s="224">
        <v>13</v>
      </c>
      <c r="I28" s="224">
        <v>236</v>
      </c>
      <c r="J28" s="224">
        <v>49</v>
      </c>
      <c r="K28" s="80">
        <f t="shared" si="0"/>
        <v>20.8</v>
      </c>
      <c r="L28" s="227">
        <v>11</v>
      </c>
      <c r="M28" s="224">
        <v>9</v>
      </c>
      <c r="N28" s="224">
        <v>186</v>
      </c>
      <c r="O28" s="224">
        <v>39</v>
      </c>
      <c r="P28" s="80">
        <f t="shared" si="1"/>
        <v>21</v>
      </c>
      <c r="Q28" s="227">
        <v>5</v>
      </c>
      <c r="R28" s="224">
        <v>3</v>
      </c>
      <c r="S28" s="224">
        <v>36</v>
      </c>
      <c r="T28" s="224">
        <v>5</v>
      </c>
      <c r="U28" s="80">
        <f t="shared" si="2"/>
        <v>13.9</v>
      </c>
      <c r="V28" s="237">
        <v>51</v>
      </c>
      <c r="W28" s="224">
        <v>9</v>
      </c>
      <c r="X28" s="84">
        <f t="shared" si="3"/>
        <v>17.6</v>
      </c>
      <c r="Y28" s="224">
        <v>34</v>
      </c>
      <c r="Z28" s="224">
        <v>4</v>
      </c>
      <c r="AA28" s="85">
        <f t="shared" si="5"/>
        <v>11.8</v>
      </c>
    </row>
    <row r="29" spans="1:27" ht="15" customHeight="1">
      <c r="A29" s="70">
        <v>34</v>
      </c>
      <c r="B29" s="83">
        <v>369</v>
      </c>
      <c r="C29" s="94" t="s">
        <v>57</v>
      </c>
      <c r="D29" s="95" t="s">
        <v>104</v>
      </c>
      <c r="E29" s="91"/>
      <c r="F29" s="75"/>
      <c r="G29" s="224"/>
      <c r="H29" s="224"/>
      <c r="I29" s="224"/>
      <c r="J29" s="224"/>
      <c r="K29" s="80" t="str">
        <f t="shared" si="0"/>
        <v> </v>
      </c>
      <c r="L29" s="227">
        <v>10</v>
      </c>
      <c r="M29" s="224">
        <v>9</v>
      </c>
      <c r="N29" s="224">
        <v>175</v>
      </c>
      <c r="O29" s="224">
        <v>52</v>
      </c>
      <c r="P29" s="80">
        <f t="shared" si="1"/>
        <v>29.7</v>
      </c>
      <c r="Q29" s="227">
        <v>5</v>
      </c>
      <c r="R29" s="224">
        <v>2</v>
      </c>
      <c r="S29" s="224">
        <v>54</v>
      </c>
      <c r="T29" s="224">
        <v>3</v>
      </c>
      <c r="U29" s="80">
        <f t="shared" si="2"/>
        <v>5.6</v>
      </c>
      <c r="V29" s="237">
        <v>37</v>
      </c>
      <c r="W29" s="224">
        <v>6</v>
      </c>
      <c r="X29" s="84">
        <f t="shared" si="3"/>
        <v>16.2</v>
      </c>
      <c r="Y29" s="224">
        <v>28</v>
      </c>
      <c r="Z29" s="224">
        <v>2</v>
      </c>
      <c r="AA29" s="85">
        <f t="shared" si="5"/>
        <v>7.1</v>
      </c>
    </row>
    <row r="30" spans="1:27" ht="15" customHeight="1">
      <c r="A30" s="70">
        <v>34</v>
      </c>
      <c r="B30" s="83">
        <v>431</v>
      </c>
      <c r="C30" s="94" t="s">
        <v>57</v>
      </c>
      <c r="D30" s="111" t="s">
        <v>201</v>
      </c>
      <c r="E30" s="91"/>
      <c r="F30" s="75"/>
      <c r="G30" s="224"/>
      <c r="H30" s="224"/>
      <c r="I30" s="224"/>
      <c r="J30" s="224"/>
      <c r="K30" s="80" t="str">
        <f t="shared" si="0"/>
        <v> </v>
      </c>
      <c r="L30" s="227">
        <v>12</v>
      </c>
      <c r="M30" s="224">
        <v>10</v>
      </c>
      <c r="N30" s="224">
        <v>153</v>
      </c>
      <c r="O30" s="224">
        <v>49</v>
      </c>
      <c r="P30" s="80">
        <f t="shared" si="1"/>
        <v>32</v>
      </c>
      <c r="Q30" s="227">
        <v>5</v>
      </c>
      <c r="R30" s="224">
        <v>1</v>
      </c>
      <c r="S30" s="224">
        <v>35</v>
      </c>
      <c r="T30" s="224">
        <v>2</v>
      </c>
      <c r="U30" s="80">
        <f t="shared" si="2"/>
        <v>5.7</v>
      </c>
      <c r="V30" s="237">
        <v>17</v>
      </c>
      <c r="W30" s="224">
        <v>4</v>
      </c>
      <c r="X30" s="84">
        <f t="shared" si="3"/>
        <v>23.5</v>
      </c>
      <c r="Y30" s="224">
        <v>17</v>
      </c>
      <c r="Z30" s="224">
        <v>4</v>
      </c>
      <c r="AA30" s="85">
        <f t="shared" si="5"/>
        <v>23.5</v>
      </c>
    </row>
    <row r="31" spans="1:27" ht="15" customHeight="1">
      <c r="A31" s="70">
        <v>34</v>
      </c>
      <c r="B31" s="83">
        <v>462</v>
      </c>
      <c r="C31" s="94" t="s">
        <v>57</v>
      </c>
      <c r="D31" s="95" t="s">
        <v>107</v>
      </c>
      <c r="E31" s="91"/>
      <c r="F31" s="75"/>
      <c r="G31" s="224"/>
      <c r="H31" s="224"/>
      <c r="I31" s="224"/>
      <c r="J31" s="224"/>
      <c r="K31" s="80" t="str">
        <f t="shared" si="0"/>
        <v> </v>
      </c>
      <c r="L31" s="227">
        <v>24</v>
      </c>
      <c r="M31" s="224">
        <v>14</v>
      </c>
      <c r="N31" s="224">
        <v>367</v>
      </c>
      <c r="O31" s="224">
        <v>83</v>
      </c>
      <c r="P31" s="80">
        <f t="shared" si="1"/>
        <v>22.6</v>
      </c>
      <c r="Q31" s="227">
        <v>5</v>
      </c>
      <c r="R31" s="224">
        <v>2</v>
      </c>
      <c r="S31" s="224">
        <v>46</v>
      </c>
      <c r="T31" s="224">
        <v>5</v>
      </c>
      <c r="U31" s="80">
        <f t="shared" si="2"/>
        <v>10.9</v>
      </c>
      <c r="V31" s="237">
        <v>30</v>
      </c>
      <c r="W31" s="224">
        <v>7</v>
      </c>
      <c r="X31" s="84">
        <f t="shared" si="3"/>
        <v>23.3</v>
      </c>
      <c r="Y31" s="224">
        <v>30</v>
      </c>
      <c r="Z31" s="224">
        <v>7</v>
      </c>
      <c r="AA31" s="85">
        <f t="shared" si="5"/>
        <v>23.3</v>
      </c>
    </row>
    <row r="32" spans="1:27" ht="15" customHeight="1" thickBot="1">
      <c r="A32" s="70">
        <v>34</v>
      </c>
      <c r="B32" s="86">
        <v>545</v>
      </c>
      <c r="C32" s="94" t="s">
        <v>57</v>
      </c>
      <c r="D32" s="112" t="s">
        <v>202</v>
      </c>
      <c r="E32" s="221"/>
      <c r="F32" s="77"/>
      <c r="G32" s="225"/>
      <c r="H32" s="224"/>
      <c r="I32" s="225"/>
      <c r="J32" s="224"/>
      <c r="K32" s="80" t="str">
        <f t="shared" si="0"/>
        <v> </v>
      </c>
      <c r="L32" s="228">
        <v>8</v>
      </c>
      <c r="M32" s="224">
        <v>5</v>
      </c>
      <c r="N32" s="225">
        <v>106</v>
      </c>
      <c r="O32" s="224">
        <v>12</v>
      </c>
      <c r="P32" s="80">
        <f>IF(L32=""," ",ROUND(O32/N32*100,1))</f>
        <v>11.3</v>
      </c>
      <c r="Q32" s="228">
        <v>5</v>
      </c>
      <c r="R32" s="224">
        <v>2</v>
      </c>
      <c r="S32" s="225">
        <v>39</v>
      </c>
      <c r="T32" s="224">
        <v>2</v>
      </c>
      <c r="U32" s="80">
        <f t="shared" si="2"/>
        <v>5.1</v>
      </c>
      <c r="V32" s="238">
        <v>17</v>
      </c>
      <c r="W32" s="224">
        <v>0</v>
      </c>
      <c r="X32" s="84">
        <f>IF(V32=0," ",ROUND(W32/V32*100,1))</f>
        <v>0</v>
      </c>
      <c r="Y32" s="224">
        <v>16</v>
      </c>
      <c r="Z32" s="224">
        <v>0</v>
      </c>
      <c r="AA32" s="85">
        <f t="shared" si="5"/>
        <v>0</v>
      </c>
    </row>
    <row r="33" spans="1:27" ht="15" customHeight="1" thickBot="1">
      <c r="A33" s="8"/>
      <c r="B33" s="13">
        <v>900</v>
      </c>
      <c r="C33" s="113"/>
      <c r="D33" s="114" t="s">
        <v>20</v>
      </c>
      <c r="E33" s="6"/>
      <c r="F33" s="7"/>
      <c r="G33" s="226"/>
      <c r="H33" s="226"/>
      <c r="I33" s="226"/>
      <c r="J33" s="226"/>
      <c r="K33" s="22"/>
      <c r="L33" s="229">
        <f>SUM(L10:L32)</f>
        <v>592</v>
      </c>
      <c r="M33" s="229">
        <f>SUM(M10:M32)</f>
        <v>469</v>
      </c>
      <c r="N33" s="229">
        <f>SUM(N10:N32)</f>
        <v>9294</v>
      </c>
      <c r="O33" s="229">
        <f>SUM(O10:O32)</f>
        <v>2205</v>
      </c>
      <c r="P33" s="25">
        <f>IF(L33=" "," ",ROUND(O33/N33*100,1))</f>
        <v>23.7</v>
      </c>
      <c r="Q33" s="229">
        <f>SUM(Q10:Q32)</f>
        <v>127</v>
      </c>
      <c r="R33" s="229">
        <f>SUM(R10:R32)</f>
        <v>64</v>
      </c>
      <c r="S33" s="229">
        <f>SUM(S10:S32)</f>
        <v>1042</v>
      </c>
      <c r="T33" s="229">
        <f>SUM(T10:T32)</f>
        <v>97</v>
      </c>
      <c r="U33" s="25">
        <f>IF(Q33=""," ",ROUND(T33/S33*100,1))</f>
        <v>9.3</v>
      </c>
      <c r="V33" s="239"/>
      <c r="W33" s="240"/>
      <c r="X33" s="32"/>
      <c r="Y33" s="240"/>
      <c r="Z33" s="240"/>
      <c r="AA33" s="29"/>
    </row>
    <row r="34" spans="1:27" ht="15" customHeight="1">
      <c r="A34" s="14"/>
      <c r="B34" s="15"/>
      <c r="C34" s="115" t="s">
        <v>156</v>
      </c>
      <c r="D34" s="116" t="s">
        <v>64</v>
      </c>
      <c r="E34" s="16"/>
      <c r="F34" s="17"/>
      <c r="G34" s="17"/>
      <c r="H34" s="17"/>
      <c r="I34" s="17"/>
      <c r="J34" s="17"/>
      <c r="K34" s="23"/>
      <c r="L34" s="230">
        <v>1</v>
      </c>
      <c r="M34" s="231">
        <v>1</v>
      </c>
      <c r="N34" s="232">
        <v>6</v>
      </c>
      <c r="O34" s="231">
        <v>1</v>
      </c>
      <c r="P34" s="44">
        <f>IF(L34=""," ",ROUND(O34/N34*100,1))</f>
        <v>16.7</v>
      </c>
      <c r="Q34" s="230"/>
      <c r="R34" s="231"/>
      <c r="S34" s="232"/>
      <c r="T34" s="231"/>
      <c r="U34" s="44" t="str">
        <f>IF(Q34=""," ",ROUND(T34/S34*100,1))</f>
        <v> </v>
      </c>
      <c r="V34" s="241"/>
      <c r="W34" s="242"/>
      <c r="X34" s="33"/>
      <c r="Y34" s="242"/>
      <c r="Z34" s="242"/>
      <c r="AA34" s="30"/>
    </row>
    <row r="35" spans="1:27" ht="15" customHeight="1" thickBot="1">
      <c r="A35" s="5"/>
      <c r="B35" s="4"/>
      <c r="C35" s="117" t="s">
        <v>156</v>
      </c>
      <c r="D35" s="118" t="s">
        <v>157</v>
      </c>
      <c r="E35" s="18"/>
      <c r="F35" s="19"/>
      <c r="G35" s="19"/>
      <c r="H35" s="19"/>
      <c r="I35" s="19"/>
      <c r="J35" s="19"/>
      <c r="K35" s="24"/>
      <c r="L35" s="230">
        <v>2</v>
      </c>
      <c r="M35" s="231">
        <v>2</v>
      </c>
      <c r="N35" s="232">
        <v>13</v>
      </c>
      <c r="O35" s="231">
        <v>3</v>
      </c>
      <c r="P35" s="21">
        <f>IF(L35=""," ",ROUND(O35/N35*100,1))</f>
        <v>23.1</v>
      </c>
      <c r="Q35" s="230"/>
      <c r="R35" s="231"/>
      <c r="S35" s="232"/>
      <c r="T35" s="231"/>
      <c r="U35" s="21" t="str">
        <f>IF(Q35=""," ",ROUND(T35/S35*100,1))</f>
        <v> </v>
      </c>
      <c r="V35" s="243"/>
      <c r="W35" s="244"/>
      <c r="X35" s="34"/>
      <c r="Y35" s="244"/>
      <c r="Z35" s="244"/>
      <c r="AA35" s="31"/>
    </row>
    <row r="36" spans="1:27" ht="15" customHeight="1" thickBot="1">
      <c r="A36" s="8"/>
      <c r="B36" s="13">
        <v>999</v>
      </c>
      <c r="C36" s="113"/>
      <c r="D36" s="114" t="s">
        <v>19</v>
      </c>
      <c r="E36" s="6"/>
      <c r="F36" s="7"/>
      <c r="G36" s="7"/>
      <c r="H36" s="7"/>
      <c r="I36" s="7"/>
      <c r="J36" s="7"/>
      <c r="K36" s="22"/>
      <c r="L36" s="229">
        <f>SUM(L34:L35)</f>
        <v>3</v>
      </c>
      <c r="M36" s="229">
        <f>SUM(M34:M35)</f>
        <v>3</v>
      </c>
      <c r="N36" s="229">
        <f>SUM(N34:N35)</f>
        <v>19</v>
      </c>
      <c r="O36" s="229">
        <f>SUM(O34:O35)</f>
        <v>4</v>
      </c>
      <c r="P36" s="25">
        <f>IF(L36=0,"",ROUND(O36/N36*100,1))</f>
        <v>21.1</v>
      </c>
      <c r="Q36" s="229">
        <f>SUM(Q34:Q35)</f>
        <v>0</v>
      </c>
      <c r="R36" s="229">
        <f>SUM(R34:R35)</f>
        <v>0</v>
      </c>
      <c r="S36" s="229">
        <f>SUM(S34:S35)</f>
        <v>0</v>
      </c>
      <c r="T36" s="229">
        <f>SUM(T34:T35)</f>
        <v>0</v>
      </c>
      <c r="U36" s="25" t="str">
        <f>IF(Q36=0," ",ROUND(T36/S36*100,1))</f>
        <v> </v>
      </c>
      <c r="V36" s="239"/>
      <c r="W36" s="240"/>
      <c r="X36" s="32"/>
      <c r="Y36" s="240"/>
      <c r="Z36" s="240"/>
      <c r="AA36" s="29"/>
    </row>
    <row r="37" spans="1:27" ht="15" customHeight="1" thickBot="1">
      <c r="A37" s="8"/>
      <c r="B37" s="12">
        <v>1000</v>
      </c>
      <c r="C37" s="354" t="s">
        <v>9</v>
      </c>
      <c r="D37" s="355"/>
      <c r="E37" s="6"/>
      <c r="F37" s="7"/>
      <c r="G37" s="217">
        <f>SUM(G10:G32)</f>
        <v>712</v>
      </c>
      <c r="H37" s="217">
        <f>SUM(H10:H32)</f>
        <v>565</v>
      </c>
      <c r="I37" s="217">
        <f>SUM(I10:I32)</f>
        <v>10566</v>
      </c>
      <c r="J37" s="217">
        <f>SUM(J10:J32)</f>
        <v>2579</v>
      </c>
      <c r="K37" s="25">
        <f>IF(G37=" "," ",ROUND(J37/I37*100,1))</f>
        <v>24.4</v>
      </c>
      <c r="L37" s="233">
        <f>L33+L36</f>
        <v>595</v>
      </c>
      <c r="M37" s="217">
        <f>M33+M36</f>
        <v>472</v>
      </c>
      <c r="N37" s="217">
        <f>N33+N36</f>
        <v>9313</v>
      </c>
      <c r="O37" s="217">
        <f>O33+O36</f>
        <v>2209</v>
      </c>
      <c r="P37" s="25">
        <f>IF(L37=""," ",ROUND(O37/N37*100,1))</f>
        <v>23.7</v>
      </c>
      <c r="Q37" s="233">
        <f>Q33+Q36</f>
        <v>127</v>
      </c>
      <c r="R37" s="217">
        <f>R33+R36</f>
        <v>64</v>
      </c>
      <c r="S37" s="217">
        <f>S33+S36</f>
        <v>1042</v>
      </c>
      <c r="T37" s="217">
        <f>T33+T36</f>
        <v>97</v>
      </c>
      <c r="U37" s="25">
        <f>IF(Q37=""," ",ROUND(T37/S37*100,1))</f>
        <v>9.3</v>
      </c>
      <c r="V37" s="245">
        <f>SUM(V10:V32)</f>
        <v>2153</v>
      </c>
      <c r="W37" s="246">
        <f>SUM(W10:W32)</f>
        <v>237</v>
      </c>
      <c r="X37" s="397">
        <f>IF(V37=""," ",ROUND(W37/V37*100,1))</f>
        <v>11</v>
      </c>
      <c r="Y37" s="246">
        <f>SUM(Y10:Y32)</f>
        <v>1704</v>
      </c>
      <c r="Z37" s="246">
        <f>SUM(Z10:Z32)</f>
        <v>121</v>
      </c>
      <c r="AA37" s="28">
        <f>IF(Y37=0," ",ROUND(Z37/Y37*100,1))</f>
        <v>7.1</v>
      </c>
    </row>
  </sheetData>
  <sheetProtection/>
  <mergeCells count="29">
    <mergeCell ref="L6:N6"/>
    <mergeCell ref="Q6:S6"/>
    <mergeCell ref="V6:X6"/>
    <mergeCell ref="L7:P7"/>
    <mergeCell ref="Q7:U7"/>
    <mergeCell ref="V7:AA7"/>
    <mergeCell ref="P8:P9"/>
    <mergeCell ref="E8:E9"/>
    <mergeCell ref="G8:G9"/>
    <mergeCell ref="F8:F9"/>
    <mergeCell ref="N8:N9"/>
    <mergeCell ref="L8:L9"/>
    <mergeCell ref="C4:E4"/>
    <mergeCell ref="G4:I4"/>
    <mergeCell ref="C37:D37"/>
    <mergeCell ref="E7:K7"/>
    <mergeCell ref="I8:I9"/>
    <mergeCell ref="K8:K9"/>
    <mergeCell ref="E6:F6"/>
    <mergeCell ref="A7:A9"/>
    <mergeCell ref="C7:C9"/>
    <mergeCell ref="D7:D9"/>
    <mergeCell ref="B7:B9"/>
    <mergeCell ref="Q8:Q9"/>
    <mergeCell ref="S8:S9"/>
    <mergeCell ref="Y8:AA8"/>
    <mergeCell ref="U8:U9"/>
    <mergeCell ref="X8:X9"/>
    <mergeCell ref="V8:V9"/>
  </mergeCells>
  <conditionalFormatting sqref="T34:T35 R34:R35 O34:O35 M34:M35 J11:J32 H11:H32 O11:O32 M11:M32 T11:T32 R11:R32 W11:W32 Z11:Z32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1:Y32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&amp;R（広島県）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2008-10-24T08:07:24Z</cp:lastPrinted>
  <dcterms:created xsi:type="dcterms:W3CDTF">2002-01-07T10:53:07Z</dcterms:created>
  <dcterms:modified xsi:type="dcterms:W3CDTF">2008-10-24T08:07:34Z</dcterms:modified>
  <cp:category/>
  <cp:version/>
  <cp:contentType/>
  <cp:contentStatus/>
</cp:coreProperties>
</file>