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<sst xmlns="http://schemas.openxmlformats.org/spreadsheetml/2006/main" count="769" uniqueCount="351">
  <si>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</si>
  <si>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</si>
  <si>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</si>
  <si>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</si>
  <si>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</si>
  <si>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</si>
  <si>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</si>
  <si>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</si>
  <si>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</si>
  <si>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</si>
  <si>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</si>
  <si>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</si>
  <si>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</si>
  <si>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</si>
  <si>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</si>
  <si>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</si>
  <si>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</si>
  <si>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</si>
  <si>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</si>
  <si>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</si>
  <si>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</si>
  <si>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</si>
  <si>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</si>
  <si>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</si>
  <si>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</si>
  <si>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</si>
  <si>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</si>
  <si>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</si>
  <si>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</si>
  <si>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</si>
  <si>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</si>
  <si>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</si>
  <si>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</si>
  <si>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</si>
  <si>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</si>
  <si>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</si>
  <si>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</si>
  <si>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</si>
  <si>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</si>
  <si>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</si>
  <si>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</si>
  <si>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</si>
  <si>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</si>
  <si>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</si>
  <si>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</si>
  <si>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</si>
  <si>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</si>
  <si>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</si>
  <si>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</si>
  <si>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</si>
  <si>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</si>
  <si>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</si>
  <si>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</si>
  <si>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</si>
  <si>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</si>
  <si>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</si>
  <si>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</si>
  <si>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兵庫県</t>
  </si>
  <si>
    <t>神戸市</t>
  </si>
  <si>
    <t>男女共同参画課</t>
  </si>
  <si>
    <t>姫路市</t>
  </si>
  <si>
    <t>男女共同参画推進課</t>
  </si>
  <si>
    <t>尼崎市</t>
  </si>
  <si>
    <t>女性・消費生活課</t>
  </si>
  <si>
    <t>明石市</t>
  </si>
  <si>
    <t>西宮市</t>
  </si>
  <si>
    <t>洲本市</t>
  </si>
  <si>
    <t>人権推進課</t>
  </si>
  <si>
    <t>芦屋市</t>
  </si>
  <si>
    <t>市民参画課</t>
  </si>
  <si>
    <t>伊丹市</t>
  </si>
  <si>
    <t>相生市</t>
  </si>
  <si>
    <t>まちづくり推進室</t>
  </si>
  <si>
    <t>豊岡市</t>
  </si>
  <si>
    <t>総務課</t>
  </si>
  <si>
    <t>加古川市</t>
  </si>
  <si>
    <t>男女共同参画センター</t>
  </si>
  <si>
    <t>赤穂市</t>
  </si>
  <si>
    <t>市民対話室</t>
  </si>
  <si>
    <t>西脇市</t>
  </si>
  <si>
    <t>宝塚市</t>
  </si>
  <si>
    <t>三木市</t>
  </si>
  <si>
    <t>高砂市</t>
  </si>
  <si>
    <t>市民活動推進課</t>
  </si>
  <si>
    <t>川西市</t>
  </si>
  <si>
    <t>小野市</t>
  </si>
  <si>
    <t>男女共同参画推進グループ</t>
  </si>
  <si>
    <t>三田市</t>
  </si>
  <si>
    <t>まちづくり協働センター</t>
  </si>
  <si>
    <t>加西市</t>
  </si>
  <si>
    <t>篠山市</t>
  </si>
  <si>
    <t>養父市</t>
  </si>
  <si>
    <t>丹波市</t>
  </si>
  <si>
    <t>心の合併室</t>
  </si>
  <si>
    <t>南あわじ市</t>
  </si>
  <si>
    <t>少子対策課</t>
  </si>
  <si>
    <t>朝来市</t>
  </si>
  <si>
    <t>人権推進共同参画課</t>
  </si>
  <si>
    <t>淡路市</t>
  </si>
  <si>
    <t>市民課</t>
  </si>
  <si>
    <t>宍粟市</t>
  </si>
  <si>
    <t>兵庫県</t>
  </si>
  <si>
    <t>加東市</t>
  </si>
  <si>
    <t>人権教育課</t>
  </si>
  <si>
    <t>たつの市</t>
  </si>
  <si>
    <t>猪名川町</t>
  </si>
  <si>
    <t>企画財政課</t>
  </si>
  <si>
    <t>多可町</t>
  </si>
  <si>
    <t>新生活創造室</t>
  </si>
  <si>
    <t>稲美町</t>
  </si>
  <si>
    <t>生涯学習課</t>
  </si>
  <si>
    <t>播磨町</t>
  </si>
  <si>
    <t>生涯学習グループ</t>
  </si>
  <si>
    <t>市川町</t>
  </si>
  <si>
    <t>福崎町</t>
  </si>
  <si>
    <t>社会教育課</t>
  </si>
  <si>
    <t>神河町</t>
  </si>
  <si>
    <t>太子町</t>
  </si>
  <si>
    <t>企画政策課</t>
  </si>
  <si>
    <t>上郡町</t>
  </si>
  <si>
    <t>社会教育課</t>
  </si>
  <si>
    <t>佐用町</t>
  </si>
  <si>
    <t>香美町</t>
  </si>
  <si>
    <t>人権推進室</t>
  </si>
  <si>
    <t>新温泉町</t>
  </si>
  <si>
    <t>神戸市男女共同参画の推進に関する条例</t>
  </si>
  <si>
    <t>尼崎市男女共同参画社会づくり条例</t>
  </si>
  <si>
    <t>赤穂市男女共同参画社会づくり条例</t>
  </si>
  <si>
    <t>宝塚市男女共同参画推進条例</t>
  </si>
  <si>
    <t>小野市はーと・シップ（男女共同参画）社会推進条例</t>
  </si>
  <si>
    <t>姫路市男女共同参画プラン</t>
  </si>
  <si>
    <t>H13.4～H25.3</t>
  </si>
  <si>
    <t>尼崎市男女共同参画計画</t>
  </si>
  <si>
    <t>H19.4～H24.3</t>
  </si>
  <si>
    <t>西宮市男女共同参画プラン</t>
  </si>
  <si>
    <t>H19.4～H29.3</t>
  </si>
  <si>
    <t>洲本市男女共同参画プラン</t>
  </si>
  <si>
    <t>H15.4～H25.3</t>
  </si>
  <si>
    <t>伊丹市男女共同参画計画</t>
  </si>
  <si>
    <t>相生市男女共同参画プラン</t>
  </si>
  <si>
    <t>加古川市男女共同参画行動計画</t>
  </si>
  <si>
    <t>H18.4～H.23.3</t>
  </si>
  <si>
    <t>赤穂市男女共同参画プラン</t>
  </si>
  <si>
    <t>H16.4～H26.3</t>
  </si>
  <si>
    <t>西脇市男女共同参画基本プラン</t>
  </si>
  <si>
    <t>H14.4～H24.3</t>
  </si>
  <si>
    <t>宝塚市男女共同参画プラン</t>
  </si>
  <si>
    <t>H18.5～H28.3</t>
  </si>
  <si>
    <t>三木市男女共同参画プラン</t>
  </si>
  <si>
    <t>H16.4～H22.3</t>
  </si>
  <si>
    <t>たかさご男女共同参画プラン</t>
  </si>
  <si>
    <t>H12.4～H23.3</t>
  </si>
  <si>
    <t>川西市男女共同参画プラン</t>
  </si>
  <si>
    <t>はーと・シップ　プラン</t>
  </si>
  <si>
    <t>H14.3～H24.3</t>
  </si>
  <si>
    <t>第３次三田市男女共同参画計画</t>
  </si>
  <si>
    <t>H18.4～H23.3</t>
  </si>
  <si>
    <t>かさい男女共同参画ゆめプラン</t>
  </si>
  <si>
    <t>篠山市男女共同参画プラン</t>
  </si>
  <si>
    <t>H14.4～H23.3</t>
  </si>
  <si>
    <t>養父市男女共同参画プラン</t>
  </si>
  <si>
    <t>猪名川町男女共同参画行動計画</t>
  </si>
  <si>
    <t>H13.4～</t>
  </si>
  <si>
    <t>稲美町男女共同参画プラン</t>
  </si>
  <si>
    <t>播磨町男女共同参画行動計画</t>
  </si>
  <si>
    <t>太子町男女共同参画プラン</t>
  </si>
  <si>
    <t>H16.6～H21.3</t>
  </si>
  <si>
    <t>香美町男女共同参画行動計画</t>
  </si>
  <si>
    <t>あかし男女共同参画センター</t>
  </si>
  <si>
    <t>伊丹市女性交流サロン</t>
  </si>
  <si>
    <t>相生市男女共同参画センター</t>
  </si>
  <si>
    <t>加古川市男女共同参画センター</t>
  </si>
  <si>
    <t>赤穂市女性交流センター</t>
  </si>
  <si>
    <t>宝塚市立男女共同参画センター</t>
  </si>
  <si>
    <t>高砂市男女共同参画センター</t>
  </si>
  <si>
    <t>小野市男女共同参画センター</t>
  </si>
  <si>
    <t>三田市まちづくり協働センター</t>
  </si>
  <si>
    <t>加西市男女共同参画センター</t>
  </si>
  <si>
    <t>篠山市男女共同参画センター</t>
  </si>
  <si>
    <t>養父市男女共同参画センター</t>
  </si>
  <si>
    <t>たつの市</t>
  </si>
  <si>
    <t>男女共同参画実現に向けての声明</t>
  </si>
  <si>
    <t>福崎町</t>
  </si>
  <si>
    <t>豊岡市他</t>
  </si>
  <si>
    <t>加古川市</t>
  </si>
  <si>
    <t>たつの市他</t>
  </si>
  <si>
    <t>赤穂市他</t>
  </si>
  <si>
    <t>西脇市他</t>
  </si>
  <si>
    <t>丹波市他</t>
  </si>
  <si>
    <t>篠山市他</t>
  </si>
  <si>
    <t>福崎町他</t>
  </si>
  <si>
    <t>H22</t>
  </si>
  <si>
    <t>H24</t>
  </si>
  <si>
    <t>H23</t>
  </si>
  <si>
    <t>H20</t>
  </si>
  <si>
    <t>H27</t>
  </si>
  <si>
    <t>なし</t>
  </si>
  <si>
    <t>H28</t>
  </si>
  <si>
    <t>H21</t>
  </si>
  <si>
    <t>H20.4～H23.3</t>
  </si>
  <si>
    <t>神戸市男女共同参画センター</t>
  </si>
  <si>
    <t>神戸市中央区橘通3-4-3</t>
  </si>
  <si>
    <t>男女共同参画推進課</t>
  </si>
  <si>
    <t>姫路市男女共同参画推進センター</t>
  </si>
  <si>
    <t>尼崎市立女性・勤労婦人センター</t>
  </si>
  <si>
    <t>尼崎市南武庫之荘3-36-1</t>
  </si>
  <si>
    <t>H13.4～H23.3</t>
  </si>
  <si>
    <t>西宮市男女共同参画センター</t>
  </si>
  <si>
    <t>芦屋市男女共同参画センター</t>
  </si>
  <si>
    <t>生涯学習課</t>
  </si>
  <si>
    <t>人権男女共同参画課</t>
  </si>
  <si>
    <t>エル</t>
  </si>
  <si>
    <t>665-0845</t>
  </si>
  <si>
    <t>宝塚市栄町2-1-2</t>
  </si>
  <si>
    <t>0797-86-4006</t>
  </si>
  <si>
    <t>http://www.city.takarazuka.hyogo.jp/sankaku</t>
  </si>
  <si>
    <t>三木市男女共同参画センター　</t>
  </si>
  <si>
    <t>こらぼーよ</t>
  </si>
  <si>
    <t>673-0433</t>
  </si>
  <si>
    <t>三木市福井1933-12</t>
  </si>
  <si>
    <t>0794-89-2331</t>
  </si>
  <si>
    <t>http://www.city.miki.lg.jp/</t>
  </si>
  <si>
    <t>ココット</t>
  </si>
  <si>
    <t>676-8501</t>
  </si>
  <si>
    <t>高砂市荒井町千鳥1-1-1</t>
  </si>
  <si>
    <t>079-443-9133</t>
  </si>
  <si>
    <t>http://www.city.takasago.hyogo.jp</t>
  </si>
  <si>
    <t>参画協働・相談課</t>
  </si>
  <si>
    <t>川西市男女共同参画センター</t>
  </si>
  <si>
    <t>パレットかわにし</t>
  </si>
  <si>
    <t>666-0015</t>
  </si>
  <si>
    <t>川西市小花1-8-1</t>
  </si>
  <si>
    <t>072-759-1856</t>
  </si>
  <si>
    <t>http:// www.city.kawanishi.hyogo.jp</t>
  </si>
  <si>
    <t>675-1336</t>
  </si>
  <si>
    <t>0794-63-8156</t>
  </si>
  <si>
    <t>http://www.ksks-arche.jp/danjo/</t>
  </si>
  <si>
    <t>669-1528</t>
  </si>
  <si>
    <t>079-563-8000</t>
  </si>
  <si>
    <t>675-2312</t>
  </si>
  <si>
    <t>0790-42-0105</t>
  </si>
  <si>
    <t>http://www.nehime-net.jp/</t>
  </si>
  <si>
    <t>男女共同参画都市宣言</t>
  </si>
  <si>
    <t>人権推進課</t>
  </si>
  <si>
    <t>フィフティ</t>
  </si>
  <si>
    <t>669-2397</t>
  </si>
  <si>
    <t>079-552-6926</t>
  </si>
  <si>
    <t>http://www.city.sasayama.hyogo.jp/danjo/index.html</t>
  </si>
  <si>
    <t>667-0021</t>
  </si>
  <si>
    <t>079-662-7765</t>
  </si>
  <si>
    <t>http://www.city.yabu.hyogo.jp/</t>
  </si>
  <si>
    <t>H20.4～H25.3</t>
  </si>
  <si>
    <t>南あわじ市スマイルスマイルプラン</t>
  </si>
  <si>
    <t>H20.4～H30.3</t>
  </si>
  <si>
    <t>H20.4～H24.3</t>
  </si>
  <si>
    <t>たつの市男女共同参画プラン</t>
  </si>
  <si>
    <t>H20.4～H29.3</t>
  </si>
  <si>
    <t>多可町男女共同参画計画</t>
  </si>
  <si>
    <t>政策調整課</t>
  </si>
  <si>
    <t>神河町他</t>
  </si>
  <si>
    <t>新温泉町男女共同参画社会プラン</t>
  </si>
  <si>
    <t>H20.3～H24.3</t>
  </si>
  <si>
    <t>新温泉町他</t>
  </si>
  <si>
    <t>神戸市男女共同参画計画(第２次）</t>
  </si>
  <si>
    <t>コード
市(区)町村</t>
  </si>
  <si>
    <t>有無
庁内連絡会議の</t>
  </si>
  <si>
    <t>現在
の
状況</t>
  </si>
  <si>
    <t>○</t>
  </si>
  <si>
    <t>コード
市（区）町村</t>
  </si>
  <si>
    <t>都道府県名</t>
  </si>
  <si>
    <t>市(区)町村名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</si>
  <si>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</si>
  <si>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</si>
  <si>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</si>
  <si>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</si>
  <si>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</si>
  <si>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</si>
  <si>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</si>
  <si>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</si>
  <si>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</si>
  <si>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兵庫県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</si>
  <si>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</si>
  <si>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</si>
  <si>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</si>
  <si>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</si>
  <si>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</si>
  <si>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</si>
  <si>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</si>
  <si>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</si>
  <si>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養父市八鹿町八鹿1219-5 
ｼｮｯﾋﾟﾝｸﾞﾀｳﾝﾍﾟｱ2階</t>
  </si>
  <si>
    <t>篠山市北新町41 
篠山市市民生活部人権推進課内</t>
  </si>
  <si>
    <t>加西市北条町北条28-1
アスティアかさい3階</t>
  </si>
  <si>
    <t>三田市駅前町2-1
三田駅前一番館5・6階</t>
  </si>
  <si>
    <t>小野市中島町72
小野市うるおい交流館エクラ内</t>
  </si>
  <si>
    <t>赤穂市加里屋中洲3-55
赤穂市民会館3階</t>
  </si>
  <si>
    <t>伊丹市御願塚6-1-1
市立女性・児童センター内</t>
  </si>
  <si>
    <t>H23</t>
  </si>
  <si>
    <t>H24</t>
  </si>
  <si>
    <t>H22</t>
  </si>
  <si>
    <t>H28</t>
  </si>
  <si>
    <t>あすてっぷＫＯＢＥ</t>
  </si>
  <si>
    <t>650-0016</t>
  </si>
  <si>
    <t>078-361-6977</t>
  </si>
  <si>
    <t>http://www.city.kobe.jp/cityoffice/15/060/kyodo/astep/index.html</t>
  </si>
  <si>
    <t>あいめっせ</t>
  </si>
  <si>
    <t>670-0012</t>
  </si>
  <si>
    <t>姫路市本町68-290
イーグレひめじ3階</t>
  </si>
  <si>
    <t>079-287-0803</t>
  </si>
  <si>
    <t>http://www.city.himeji.lg.jp/i-messae/</t>
  </si>
  <si>
    <t>尼崎市女性センター　トレピエ</t>
  </si>
  <si>
    <t>661-0033</t>
  </si>
  <si>
    <t>06-6436-6331</t>
  </si>
  <si>
    <t>http://www.amagasaki-trepied.com</t>
  </si>
  <si>
    <t>673-0886</t>
  </si>
  <si>
    <t>明石市東仲ノ町6-1
アスピア明石北館7階</t>
  </si>
  <si>
    <t>078-918-5611</t>
  </si>
  <si>
    <t>http://www.city.akashi.hyogo.jp/community/danjyo_ka/danjyo/index.html</t>
  </si>
  <si>
    <t>ウェーブ</t>
  </si>
  <si>
    <t>663-8204</t>
  </si>
  <si>
    <t>西宮市高松町4-8</t>
  </si>
  <si>
    <t>0798-64-9495</t>
  </si>
  <si>
    <t>http://www.nishi.or.jp/homepage/wave/</t>
  </si>
  <si>
    <t>ウィザスあしや</t>
  </si>
  <si>
    <t>659-0092</t>
  </si>
  <si>
    <t>0797-38-2023</t>
  </si>
  <si>
    <t>http://www.city.ashiya.hyogo.jp/</t>
  </si>
  <si>
    <t>664-0855</t>
  </si>
  <si>
    <t>072-772-7248</t>
  </si>
  <si>
    <t>http://www.itami-danjo.jp</t>
  </si>
  <si>
    <t>678-0031</t>
  </si>
  <si>
    <t>相生市旭1-19-33　
相生市民会館内</t>
  </si>
  <si>
    <t>0791-23-7130</t>
  </si>
  <si>
    <t>http:wwwcity.aioi.hyougo.jp</t>
  </si>
  <si>
    <t>675-0066</t>
  </si>
  <si>
    <t>加古川市加古川町寺家町45番地　
JAビル3階</t>
  </si>
  <si>
    <t>079-424-7172</t>
  </si>
  <si>
    <t>678-0233</t>
  </si>
  <si>
    <t>0791-43-7800</t>
  </si>
  <si>
    <t>H18.4～H28.3</t>
  </si>
  <si>
    <t>あかし男女共同参画プラン
「きらめきプラン２１」</t>
  </si>
  <si>
    <t>第2次芦屋市男女共同参画行動計画
「ウィザス・プラン」</t>
  </si>
  <si>
    <t>みんな生きいき暮らしやすい社会へ
－豊岡市男女共同参画プラン－</t>
  </si>
  <si>
    <t>朝来市男女共同参画プラン
～ウィズ（with）プラン～</t>
  </si>
  <si>
    <t>芦屋市大原町2-6
ラ・モール芦屋２階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</si>
  <si>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</si>
  <si>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</si>
  <si>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</si>
  <si>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</si>
  <si>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</si>
  <si>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</si>
  <si>
    <t>丹波市男女共同参画計画　
丹（まごころ）の里ハーモニープラン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</si>
</sst>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2" borderId="12" xfId="0" applyFont="1" applyFill="1" applyBorder="1" applyAlignment="1">
      <alignment/>
    </xf>
    <xf numFmtId="57" fontId="2" fillId="2" borderId="4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179" fontId="2" fillId="3" borderId="14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179" fontId="2" fillId="3" borderId="17" xfId="0" applyNumberFormat="1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180" fontId="2" fillId="3" borderId="8" xfId="0" applyNumberFormat="1" applyFont="1" applyFill="1" applyBorder="1" applyAlignment="1">
      <alignment/>
    </xf>
    <xf numFmtId="180" fontId="2" fillId="3" borderId="14" xfId="0" applyNumberFormat="1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2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2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8" xfId="0" applyFill="1" applyBorder="1" applyAlignment="1">
      <alignment/>
    </xf>
    <xf numFmtId="0" fontId="10" fillId="0" borderId="0" xfId="0" applyFont="1" applyAlignment="1">
      <alignment/>
    </xf>
    <xf numFmtId="179" fontId="2" fillId="3" borderId="22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23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28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34" xfId="0" applyFont="1" applyFill="1" applyBorder="1" applyAlignment="1">
      <alignment/>
    </xf>
    <xf numFmtId="0" fontId="0" fillId="0" borderId="0" xfId="0" applyFont="1" applyFill="1" applyAlignment="1">
      <alignment/>
    </xf>
    <xf numFmtId="57" fontId="2" fillId="0" borderId="1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4" xfId="0" applyFont="1" applyFill="1" applyBorder="1" applyAlignment="1">
      <alignment shrinkToFit="1"/>
    </xf>
    <xf numFmtId="0" fontId="2" fillId="0" borderId="24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6" xfId="0" applyFont="1" applyFill="1" applyBorder="1" applyAlignment="1">
      <alignment shrinkToFit="1"/>
    </xf>
    <xf numFmtId="0" fontId="2" fillId="0" borderId="12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5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47" xfId="0" applyFont="1" applyFill="1" applyBorder="1" applyAlignment="1">
      <alignment vertical="top" wrapText="1"/>
    </xf>
    <xf numFmtId="0" fontId="4" fillId="2" borderId="4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34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0" fillId="0" borderId="36" xfId="0" applyBorder="1" applyAlignment="1">
      <alignment horizontal="center" textRotation="255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187" fontId="2" fillId="0" borderId="2" xfId="0" applyNumberFormat="1" applyFont="1" applyFill="1" applyBorder="1" applyAlignment="1">
      <alignment/>
    </xf>
    <xf numFmtId="187" fontId="2" fillId="2" borderId="19" xfId="0" applyNumberFormat="1" applyFont="1" applyFill="1" applyBorder="1" applyAlignment="1">
      <alignment/>
    </xf>
    <xf numFmtId="187" fontId="2" fillId="2" borderId="15" xfId="0" applyNumberFormat="1" applyFont="1" applyFill="1" applyBorder="1" applyAlignment="1">
      <alignment/>
    </xf>
    <xf numFmtId="187" fontId="0" fillId="3" borderId="7" xfId="0" applyNumberFormat="1" applyFont="1" applyFill="1" applyBorder="1" applyAlignment="1">
      <alignment/>
    </xf>
    <xf numFmtId="187" fontId="0" fillId="3" borderId="8" xfId="0" applyNumberFormat="1" applyFont="1" applyFill="1" applyBorder="1" applyAlignment="1">
      <alignment/>
    </xf>
    <xf numFmtId="186" fontId="2" fillId="0" borderId="14" xfId="0" applyNumberFormat="1" applyFont="1" applyFill="1" applyBorder="1" applyAlignment="1">
      <alignment/>
    </xf>
    <xf numFmtId="186" fontId="0" fillId="2" borderId="15" xfId="0" applyNumberFormat="1" applyFont="1" applyFill="1" applyBorder="1" applyAlignment="1">
      <alignment/>
    </xf>
    <xf numFmtId="186" fontId="2" fillId="0" borderId="35" xfId="0" applyNumberFormat="1" applyFont="1" applyFill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187" fontId="2" fillId="2" borderId="12" xfId="0" applyNumberFormat="1" applyFont="1" applyFill="1" applyBorder="1" applyAlignment="1">
      <alignment/>
    </xf>
    <xf numFmtId="187" fontId="2" fillId="2" borderId="2" xfId="0" applyNumberFormat="1" applyFont="1" applyFill="1" applyBorder="1" applyAlignment="1">
      <alignment/>
    </xf>
    <xf numFmtId="187" fontId="2" fillId="3" borderId="53" xfId="0" applyNumberFormat="1" applyFont="1" applyFill="1" applyBorder="1" applyAlignment="1">
      <alignment/>
    </xf>
    <xf numFmtId="187" fontId="2" fillId="3" borderId="18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2" fillId="3" borderId="54" xfId="0" applyNumberFormat="1" applyFont="1" applyFill="1" applyBorder="1" applyAlignment="1">
      <alignment/>
    </xf>
    <xf numFmtId="187" fontId="2" fillId="2" borderId="4" xfId="0" applyNumberFormat="1" applyFont="1" applyFill="1" applyBorder="1" applyAlignment="1">
      <alignment/>
    </xf>
    <xf numFmtId="187" fontId="2" fillId="3" borderId="28" xfId="0" applyNumberFormat="1" applyFont="1" applyFill="1" applyBorder="1" applyAlignment="1">
      <alignment/>
    </xf>
    <xf numFmtId="187" fontId="2" fillId="0" borderId="1" xfId="0" applyNumberFormat="1" applyFont="1" applyBorder="1" applyAlignment="1">
      <alignment/>
    </xf>
    <xf numFmtId="187" fontId="2" fillId="0" borderId="14" xfId="0" applyNumberFormat="1" applyFont="1" applyBorder="1" applyAlignment="1">
      <alignment/>
    </xf>
    <xf numFmtId="187" fontId="2" fillId="2" borderId="13" xfId="0" applyNumberFormat="1" applyFont="1" applyFill="1" applyBorder="1" applyAlignment="1">
      <alignment/>
    </xf>
    <xf numFmtId="187" fontId="2" fillId="3" borderId="8" xfId="0" applyNumberFormat="1" applyFont="1" applyFill="1" applyBorder="1" applyAlignment="1">
      <alignment/>
    </xf>
    <xf numFmtId="187" fontId="2" fillId="2" borderId="4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187" fontId="2" fillId="2" borderId="47" xfId="0" applyNumberFormat="1" applyFont="1" applyFill="1" applyBorder="1" applyAlignment="1">
      <alignment/>
    </xf>
    <xf numFmtId="187" fontId="2" fillId="2" borderId="51" xfId="0" applyNumberFormat="1" applyFont="1" applyFill="1" applyBorder="1" applyAlignment="1">
      <alignment/>
    </xf>
    <xf numFmtId="187" fontId="2" fillId="2" borderId="52" xfId="0" applyNumberFormat="1" applyFont="1" applyFill="1" applyBorder="1" applyAlignment="1">
      <alignment/>
    </xf>
    <xf numFmtId="187" fontId="2" fillId="0" borderId="45" xfId="0" applyNumberFormat="1" applyFont="1" applyFill="1" applyBorder="1" applyAlignment="1">
      <alignment/>
    </xf>
    <xf numFmtId="187" fontId="2" fillId="0" borderId="1" xfId="0" applyNumberFormat="1" applyFont="1" applyFill="1" applyBorder="1" applyAlignment="1">
      <alignment/>
    </xf>
    <xf numFmtId="187" fontId="2" fillId="2" borderId="45" xfId="0" applyNumberFormat="1" applyFont="1" applyFill="1" applyBorder="1" applyAlignment="1">
      <alignment/>
    </xf>
    <xf numFmtId="187" fontId="2" fillId="2" borderId="46" xfId="0" applyNumberFormat="1" applyFont="1" applyFill="1" applyBorder="1" applyAlignment="1">
      <alignment/>
    </xf>
    <xf numFmtId="187" fontId="2" fillId="5" borderId="53" xfId="0" applyNumberFormat="1" applyFont="1" applyFill="1" applyBorder="1" applyAlignment="1">
      <alignment/>
    </xf>
    <xf numFmtId="187" fontId="2" fillId="2" borderId="5" xfId="0" applyNumberFormat="1" applyFont="1" applyFill="1" applyBorder="1" applyAlignment="1">
      <alignment/>
    </xf>
    <xf numFmtId="187" fontId="2" fillId="2" borderId="6" xfId="0" applyNumberFormat="1" applyFont="1" applyFill="1" applyBorder="1" applyAlignment="1">
      <alignment/>
    </xf>
    <xf numFmtId="187" fontId="2" fillId="2" borderId="55" xfId="0" applyNumberFormat="1" applyFont="1" applyFill="1" applyBorder="1" applyAlignment="1">
      <alignment/>
    </xf>
    <xf numFmtId="187" fontId="2" fillId="2" borderId="56" xfId="0" applyNumberFormat="1" applyFont="1" applyFill="1" applyBorder="1" applyAlignment="1">
      <alignment/>
    </xf>
    <xf numFmtId="187" fontId="2" fillId="3" borderId="7" xfId="0" applyNumberFormat="1" applyFont="1" applyFill="1" applyBorder="1" applyAlignment="1">
      <alignment/>
    </xf>
    <xf numFmtId="0" fontId="2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57" xfId="0" applyFont="1" applyBorder="1" applyAlignment="1">
      <alignment horizontal="center" textRotation="255" wrapText="1"/>
    </xf>
    <xf numFmtId="0" fontId="2" fillId="0" borderId="24" xfId="0" applyFont="1" applyBorder="1" applyAlignment="1">
      <alignment horizontal="center" textRotation="255" wrapText="1"/>
    </xf>
    <xf numFmtId="0" fontId="2" fillId="0" borderId="10" xfId="0" applyFont="1" applyBorder="1" applyAlignment="1">
      <alignment horizontal="center" textRotation="255" wrapText="1"/>
    </xf>
    <xf numFmtId="0" fontId="2" fillId="2" borderId="58" xfId="0" applyFont="1" applyFill="1" applyBorder="1" applyAlignment="1">
      <alignment horizontal="center" textRotation="255" shrinkToFit="1"/>
    </xf>
    <xf numFmtId="0" fontId="2" fillId="2" borderId="45" xfId="0" applyFont="1" applyFill="1" applyBorder="1" applyAlignment="1">
      <alignment horizontal="center" textRotation="255" shrinkToFit="1"/>
    </xf>
    <xf numFmtId="0" fontId="2" fillId="2" borderId="59" xfId="0" applyFont="1" applyFill="1" applyBorder="1" applyAlignment="1">
      <alignment horizontal="center" textRotation="255" shrinkToFit="1"/>
    </xf>
    <xf numFmtId="0" fontId="2" fillId="2" borderId="2" xfId="0" applyFont="1" applyFill="1" applyBorder="1" applyAlignment="1">
      <alignment horizontal="center" textRotation="255" shrinkToFit="1"/>
    </xf>
    <xf numFmtId="0" fontId="2" fillId="0" borderId="60" xfId="0" applyFont="1" applyBorder="1" applyAlignment="1">
      <alignment horizontal="center" textRotation="255" wrapText="1"/>
    </xf>
    <xf numFmtId="0" fontId="2" fillId="0" borderId="36" xfId="0" applyFont="1" applyBorder="1" applyAlignment="1">
      <alignment horizontal="center" textRotation="255" wrapText="1"/>
    </xf>
    <xf numFmtId="0" fontId="2" fillId="0" borderId="26" xfId="0" applyFont="1" applyBorder="1" applyAlignment="1">
      <alignment horizontal="center" textRotation="255" wrapText="1"/>
    </xf>
    <xf numFmtId="0" fontId="2" fillId="2" borderId="60" xfId="0" applyFont="1" applyFill="1" applyBorder="1" applyAlignment="1">
      <alignment horizontal="center" textRotation="255" shrinkToFit="1"/>
    </xf>
    <xf numFmtId="0" fontId="2" fillId="2" borderId="36" xfId="0" applyFont="1" applyFill="1" applyBorder="1" applyAlignment="1">
      <alignment horizontal="center" textRotation="255" shrinkToFit="1"/>
    </xf>
    <xf numFmtId="0" fontId="2" fillId="2" borderId="26" xfId="0" applyFont="1" applyFill="1" applyBorder="1" applyAlignment="1">
      <alignment horizontal="center" textRotation="255" shrinkToFi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textRotation="255" wrapText="1"/>
    </xf>
    <xf numFmtId="0" fontId="0" fillId="0" borderId="26" xfId="0" applyBorder="1" applyAlignment="1">
      <alignment horizontal="center" textRotation="255" wrapText="1"/>
    </xf>
    <xf numFmtId="0" fontId="2" fillId="2" borderId="57" xfId="0" applyFont="1" applyFill="1" applyBorder="1" applyAlignment="1">
      <alignment horizontal="center" textRotation="255" wrapText="1"/>
    </xf>
    <xf numFmtId="0" fontId="2" fillId="2" borderId="24" xfId="0" applyFont="1" applyFill="1" applyBorder="1" applyAlignment="1">
      <alignment horizontal="center" textRotation="255" wrapText="1"/>
    </xf>
    <xf numFmtId="0" fontId="2" fillId="2" borderId="10" xfId="0" applyFont="1" applyFill="1" applyBorder="1" applyAlignment="1">
      <alignment horizontal="center" textRotation="255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textRotation="255" wrapText="1"/>
    </xf>
    <xf numFmtId="0" fontId="2" fillId="2" borderId="64" xfId="0" applyFont="1" applyFill="1" applyBorder="1" applyAlignment="1">
      <alignment horizontal="center" textRotation="255" wrapText="1"/>
    </xf>
    <xf numFmtId="0" fontId="2" fillId="2" borderId="25" xfId="0" applyFont="1" applyFill="1" applyBorder="1" applyAlignment="1">
      <alignment horizont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37" xfId="0" applyBorder="1" applyAlignment="1">
      <alignment/>
    </xf>
    <xf numFmtId="0" fontId="2" fillId="2" borderId="3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 wrapText="1"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2" fillId="2" borderId="57" xfId="0" applyFont="1" applyFill="1" applyBorder="1" applyAlignment="1">
      <alignment horizontal="center" vertical="distributed" textRotation="255"/>
    </xf>
    <xf numFmtId="0" fontId="2" fillId="2" borderId="24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60" xfId="0" applyFont="1" applyFill="1" applyBorder="1" applyAlignment="1">
      <alignment horizontal="center" vertical="center" textRotation="255"/>
    </xf>
    <xf numFmtId="0" fontId="2" fillId="2" borderId="36" xfId="0" applyFont="1" applyFill="1" applyBorder="1" applyAlignment="1">
      <alignment horizontal="center" vertical="center" textRotation="255"/>
    </xf>
    <xf numFmtId="0" fontId="2" fillId="2" borderId="26" xfId="0" applyFont="1" applyFill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6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2" fillId="0" borderId="57" xfId="0" applyFont="1" applyBorder="1" applyAlignment="1">
      <alignment horizontal="center" textRotation="255"/>
    </xf>
    <xf numFmtId="0" fontId="2" fillId="0" borderId="24" xfId="0" applyFont="1" applyBorder="1" applyAlignment="1">
      <alignment horizontal="center" textRotation="255"/>
    </xf>
    <xf numFmtId="0" fontId="2" fillId="0" borderId="10" xfId="0" applyFont="1" applyBorder="1" applyAlignment="1">
      <alignment horizontal="center" textRotation="255"/>
    </xf>
    <xf numFmtId="0" fontId="2" fillId="0" borderId="36" xfId="0" applyFont="1" applyBorder="1" applyAlignment="1">
      <alignment horizontal="center" textRotation="255"/>
    </xf>
    <xf numFmtId="0" fontId="2" fillId="0" borderId="26" xfId="0" applyFont="1" applyBorder="1" applyAlignment="1">
      <alignment horizontal="center" textRotation="255"/>
    </xf>
    <xf numFmtId="0" fontId="2" fillId="2" borderId="47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 textRotation="255"/>
    </xf>
    <xf numFmtId="0" fontId="2" fillId="2" borderId="47" xfId="0" applyFont="1" applyFill="1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/>
    </xf>
    <xf numFmtId="0" fontId="2" fillId="0" borderId="47" xfId="0" applyFont="1" applyBorder="1" applyAlignment="1">
      <alignment wrapText="1"/>
    </xf>
    <xf numFmtId="0" fontId="2" fillId="0" borderId="25" xfId="0" applyFont="1" applyBorder="1" applyAlignment="1">
      <alignment wrapText="1"/>
    </xf>
    <xf numFmtId="58" fontId="8" fillId="0" borderId="68" xfId="0" applyNumberFormat="1" applyFont="1" applyBorder="1" applyAlignment="1">
      <alignment horizontal="center" vertical="center"/>
    </xf>
    <xf numFmtId="58" fontId="8" fillId="0" borderId="50" xfId="0" applyNumberFormat="1" applyFont="1" applyBorder="1" applyAlignment="1">
      <alignment horizontal="center" vertical="center"/>
    </xf>
    <xf numFmtId="58" fontId="8" fillId="0" borderId="49" xfId="0" applyNumberFormat="1" applyFont="1" applyBorder="1" applyAlignment="1">
      <alignment horizontal="center" vertical="center"/>
    </xf>
    <xf numFmtId="58" fontId="8" fillId="0" borderId="6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4" fillId="2" borderId="61" xfId="0" applyFont="1" applyFill="1" applyBorder="1" applyAlignment="1">
      <alignment vertical="center" wrapText="1"/>
    </xf>
    <xf numFmtId="0" fontId="4" fillId="2" borderId="6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textRotation="255"/>
    </xf>
    <xf numFmtId="0" fontId="4" fillId="2" borderId="11" xfId="0" applyFont="1" applyFill="1" applyBorder="1" applyAlignment="1">
      <alignment vertical="center" textRotation="255"/>
    </xf>
    <xf numFmtId="0" fontId="4" fillId="2" borderId="3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2" borderId="3" xfId="0" applyFont="1" applyFill="1" applyBorder="1" applyAlignment="1">
      <alignment vertical="center" textRotation="255" wrapText="1"/>
    </xf>
    <xf numFmtId="0" fontId="4" fillId="2" borderId="11" xfId="0" applyFont="1" applyFill="1" applyBorder="1" applyAlignment="1">
      <alignment vertical="center" textRotation="255" wrapText="1"/>
    </xf>
    <xf numFmtId="0" fontId="4" fillId="2" borderId="47" xfId="0" applyFont="1" applyFill="1" applyBorder="1" applyAlignment="1">
      <alignment horizontal="center" vertical="center" textRotation="255"/>
    </xf>
    <xf numFmtId="0" fontId="4" fillId="2" borderId="25" xfId="0" applyFont="1" applyFill="1" applyBorder="1" applyAlignment="1">
      <alignment horizontal="center" vertical="center" textRotation="255"/>
    </xf>
    <xf numFmtId="0" fontId="2" fillId="2" borderId="57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top" textRotation="255" wrapText="1"/>
    </xf>
    <xf numFmtId="0" fontId="2" fillId="0" borderId="36" xfId="0" applyFont="1" applyBorder="1" applyAlignment="1">
      <alignment horizontal="center" vertical="top" textRotation="255"/>
    </xf>
    <xf numFmtId="0" fontId="2" fillId="0" borderId="26" xfId="0" applyFont="1" applyBorder="1" applyAlignment="1">
      <alignment horizontal="center" vertical="top" textRotation="255"/>
    </xf>
    <xf numFmtId="0" fontId="4" fillId="2" borderId="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67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vertical="center" textRotation="255"/>
    </xf>
    <xf numFmtId="0" fontId="4" fillId="2" borderId="27" xfId="0" applyFont="1" applyFill="1" applyBorder="1" applyAlignment="1">
      <alignment vertical="center" textRotation="255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187" fontId="2" fillId="0" borderId="2" xfId="0" applyNumberFormat="1" applyFont="1" applyFill="1" applyBorder="1" applyAlignment="1">
      <alignment vertical="top"/>
    </xf>
    <xf numFmtId="187" fontId="2" fillId="0" borderId="14" xfId="0" applyNumberFormat="1" applyFont="1" applyFill="1" applyBorder="1" applyAlignment="1">
      <alignment vertical="top"/>
    </xf>
    <xf numFmtId="187" fontId="2" fillId="0" borderId="4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57" fontId="2" fillId="0" borderId="1" xfId="0" applyNumberFormat="1" applyFont="1" applyFill="1" applyBorder="1" applyAlignment="1">
      <alignment vertical="top"/>
    </xf>
    <xf numFmtId="186" fontId="2" fillId="0" borderId="14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vertical="top"/>
    </xf>
    <xf numFmtId="57" fontId="2" fillId="0" borderId="1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vertical="top" shrinkToFit="1"/>
    </xf>
    <xf numFmtId="0" fontId="2" fillId="0" borderId="4" xfId="0" applyFont="1" applyFill="1" applyBorder="1" applyAlignment="1">
      <alignment vertical="top" shrinkToFit="1"/>
    </xf>
    <xf numFmtId="0" fontId="2" fillId="0" borderId="24" xfId="0" applyFont="1" applyFill="1" applyBorder="1" applyAlignment="1">
      <alignment vertical="top" shrinkToFit="1"/>
    </xf>
    <xf numFmtId="57" fontId="2" fillId="0" borderId="64" xfId="0" applyNumberFormat="1" applyFont="1" applyFill="1" applyBorder="1" applyAlignment="1">
      <alignment vertical="top"/>
    </xf>
    <xf numFmtId="186" fontId="2" fillId="0" borderId="36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35" xfId="0" applyFont="1" applyFill="1" applyBorder="1" applyAlignment="1">
      <alignment vertical="top"/>
    </xf>
    <xf numFmtId="0" fontId="4" fillId="0" borderId="46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187" fontId="2" fillId="0" borderId="3" xfId="0" applyNumberFormat="1" applyFont="1" applyFill="1" applyBorder="1" applyAlignment="1">
      <alignment vertical="top"/>
    </xf>
    <xf numFmtId="187" fontId="2" fillId="0" borderId="35" xfId="0" applyNumberFormat="1" applyFont="1" applyFill="1" applyBorder="1" applyAlignment="1">
      <alignment vertical="top"/>
    </xf>
    <xf numFmtId="187" fontId="2" fillId="0" borderId="5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top" wrapText="1"/>
    </xf>
    <xf numFmtId="0" fontId="2" fillId="0" borderId="47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179" fontId="2" fillId="3" borderId="9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17.625" style="2" customWidth="1"/>
    <col min="6" max="9" width="4.375" style="2" customWidth="1"/>
    <col min="10" max="10" width="30.875" style="2" customWidth="1"/>
    <col min="11" max="12" width="8.125" style="2" customWidth="1"/>
    <col min="13" max="13" width="4.625" style="2" customWidth="1"/>
    <col min="14" max="14" width="28.875" style="2" customWidth="1"/>
    <col min="15" max="15" width="13.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23" t="s">
        <v>25</v>
      </c>
    </row>
    <row r="3" ht="9.75" customHeight="1" thickBot="1"/>
    <row r="4" spans="1:16" s="1" customFormat="1" ht="32.25" customHeight="1">
      <c r="A4" s="195" t="s">
        <v>39</v>
      </c>
      <c r="B4" s="202" t="s">
        <v>264</v>
      </c>
      <c r="C4" s="198" t="s">
        <v>40</v>
      </c>
      <c r="D4" s="200" t="s">
        <v>24</v>
      </c>
      <c r="E4" s="213" t="s">
        <v>5</v>
      </c>
      <c r="F4" s="222" t="s">
        <v>37</v>
      </c>
      <c r="G4" s="216" t="s">
        <v>38</v>
      </c>
      <c r="H4" s="218" t="s">
        <v>265</v>
      </c>
      <c r="I4" s="205" t="s">
        <v>4</v>
      </c>
      <c r="J4" s="208" t="s">
        <v>28</v>
      </c>
      <c r="K4" s="209"/>
      <c r="L4" s="209"/>
      <c r="M4" s="210"/>
      <c r="N4" s="208" t="s">
        <v>54</v>
      </c>
      <c r="O4" s="209"/>
      <c r="P4" s="210"/>
    </row>
    <row r="5" spans="1:16" s="62" customFormat="1" ht="22.5" customHeight="1">
      <c r="A5" s="196"/>
      <c r="B5" s="203"/>
      <c r="C5" s="199"/>
      <c r="D5" s="201"/>
      <c r="E5" s="214"/>
      <c r="F5" s="223"/>
      <c r="G5" s="146"/>
      <c r="H5" s="219"/>
      <c r="I5" s="206"/>
      <c r="J5" s="211" t="s">
        <v>14</v>
      </c>
      <c r="K5" s="221"/>
      <c r="L5" s="212"/>
      <c r="M5" s="61" t="s">
        <v>15</v>
      </c>
      <c r="N5" s="211" t="s">
        <v>16</v>
      </c>
      <c r="O5" s="212"/>
      <c r="P5" s="61" t="s">
        <v>15</v>
      </c>
    </row>
    <row r="6" spans="1:16" s="1" customFormat="1" ht="44.25" customHeight="1">
      <c r="A6" s="197"/>
      <c r="B6" s="204"/>
      <c r="C6" s="199"/>
      <c r="D6" s="201"/>
      <c r="E6" s="215"/>
      <c r="F6" s="224"/>
      <c r="G6" s="217"/>
      <c r="H6" s="220"/>
      <c r="I6" s="207"/>
      <c r="J6" s="63" t="s">
        <v>34</v>
      </c>
      <c r="K6" s="64" t="s">
        <v>7</v>
      </c>
      <c r="L6" s="64" t="s">
        <v>8</v>
      </c>
      <c r="M6" s="65" t="s">
        <v>266</v>
      </c>
      <c r="N6" s="66" t="s">
        <v>35</v>
      </c>
      <c r="O6" s="67" t="s">
        <v>36</v>
      </c>
      <c r="P6" s="65" t="s">
        <v>266</v>
      </c>
    </row>
    <row r="7" spans="1:22" s="44" customFormat="1" ht="13.5">
      <c r="A7" s="135">
        <v>28</v>
      </c>
      <c r="B7" s="136">
        <v>100</v>
      </c>
      <c r="C7" s="137" t="s">
        <v>57</v>
      </c>
      <c r="D7" s="138" t="s">
        <v>58</v>
      </c>
      <c r="E7" s="147" t="s">
        <v>59</v>
      </c>
      <c r="F7" s="317">
        <v>1</v>
      </c>
      <c r="G7" s="318">
        <v>1</v>
      </c>
      <c r="H7" s="319">
        <v>1</v>
      </c>
      <c r="I7" s="318">
        <v>1</v>
      </c>
      <c r="J7" s="320" t="s">
        <v>125</v>
      </c>
      <c r="K7" s="321">
        <v>37707</v>
      </c>
      <c r="L7" s="321">
        <v>37712</v>
      </c>
      <c r="M7" s="322"/>
      <c r="N7" s="139" t="s">
        <v>263</v>
      </c>
      <c r="O7" s="323" t="s">
        <v>199</v>
      </c>
      <c r="P7" s="154"/>
      <c r="Q7" s="83"/>
      <c r="R7" s="83"/>
      <c r="S7" s="83"/>
      <c r="T7" s="83"/>
      <c r="U7" s="83"/>
      <c r="V7" s="83"/>
    </row>
    <row r="8" spans="1:22" s="44" customFormat="1" ht="12.75" customHeight="1">
      <c r="A8" s="135">
        <v>28</v>
      </c>
      <c r="B8" s="136">
        <v>201</v>
      </c>
      <c r="C8" s="137" t="s">
        <v>57</v>
      </c>
      <c r="D8" s="138" t="s">
        <v>60</v>
      </c>
      <c r="E8" s="147" t="s">
        <v>202</v>
      </c>
      <c r="F8" s="317">
        <v>1</v>
      </c>
      <c r="G8" s="318">
        <v>1</v>
      </c>
      <c r="H8" s="319">
        <v>1</v>
      </c>
      <c r="I8" s="318">
        <v>1</v>
      </c>
      <c r="J8" s="320"/>
      <c r="K8" s="321"/>
      <c r="L8" s="321"/>
      <c r="M8" s="322">
        <v>3</v>
      </c>
      <c r="N8" s="139" t="s">
        <v>130</v>
      </c>
      <c r="O8" s="323" t="s">
        <v>131</v>
      </c>
      <c r="P8" s="154"/>
      <c r="Q8" s="83"/>
      <c r="R8" s="83"/>
      <c r="S8" s="83"/>
      <c r="T8" s="83"/>
      <c r="U8" s="83"/>
      <c r="V8" s="83"/>
    </row>
    <row r="9" spans="1:22" s="44" customFormat="1" ht="12.75" customHeight="1">
      <c r="A9" s="135">
        <v>28</v>
      </c>
      <c r="B9" s="136">
        <v>202</v>
      </c>
      <c r="C9" s="143" t="s">
        <v>57</v>
      </c>
      <c r="D9" s="144" t="s">
        <v>62</v>
      </c>
      <c r="E9" s="147" t="s">
        <v>63</v>
      </c>
      <c r="F9" s="317">
        <v>1</v>
      </c>
      <c r="G9" s="318">
        <v>2</v>
      </c>
      <c r="H9" s="319">
        <v>1</v>
      </c>
      <c r="I9" s="318">
        <v>1</v>
      </c>
      <c r="J9" s="320" t="s">
        <v>126</v>
      </c>
      <c r="K9" s="321">
        <v>38713</v>
      </c>
      <c r="L9" s="321">
        <v>38713</v>
      </c>
      <c r="M9" s="322"/>
      <c r="N9" s="139" t="s">
        <v>132</v>
      </c>
      <c r="O9" s="141" t="s">
        <v>133</v>
      </c>
      <c r="P9" s="154"/>
      <c r="Q9" s="83"/>
      <c r="R9" s="83"/>
      <c r="S9" s="83"/>
      <c r="T9" s="83"/>
      <c r="U9" s="83"/>
      <c r="V9" s="83"/>
    </row>
    <row r="10" spans="1:22" s="44" customFormat="1" ht="22.5">
      <c r="A10" s="135">
        <v>28</v>
      </c>
      <c r="B10" s="136">
        <v>203</v>
      </c>
      <c r="C10" s="143" t="s">
        <v>57</v>
      </c>
      <c r="D10" s="144" t="s">
        <v>64</v>
      </c>
      <c r="E10" s="147" t="s">
        <v>59</v>
      </c>
      <c r="F10" s="317">
        <v>1</v>
      </c>
      <c r="G10" s="318">
        <v>1</v>
      </c>
      <c r="H10" s="319">
        <v>1</v>
      </c>
      <c r="I10" s="318">
        <v>1</v>
      </c>
      <c r="J10" s="320"/>
      <c r="K10" s="321"/>
      <c r="L10" s="321"/>
      <c r="M10" s="322">
        <v>0</v>
      </c>
      <c r="N10" s="320" t="s">
        <v>339</v>
      </c>
      <c r="O10" s="141" t="s">
        <v>206</v>
      </c>
      <c r="P10" s="154"/>
      <c r="Q10" s="83"/>
      <c r="R10" s="83"/>
      <c r="S10" s="83"/>
      <c r="T10" s="83"/>
      <c r="U10" s="83"/>
      <c r="V10" s="83"/>
    </row>
    <row r="11" spans="1:22" s="44" customFormat="1" ht="12.75" customHeight="1">
      <c r="A11" s="135">
        <v>28</v>
      </c>
      <c r="B11" s="136">
        <v>204</v>
      </c>
      <c r="C11" s="143" t="s">
        <v>57</v>
      </c>
      <c r="D11" s="144" t="s">
        <v>65</v>
      </c>
      <c r="E11" s="147" t="s">
        <v>61</v>
      </c>
      <c r="F11" s="317">
        <v>1</v>
      </c>
      <c r="G11" s="318">
        <v>1</v>
      </c>
      <c r="H11" s="319">
        <v>1</v>
      </c>
      <c r="I11" s="318">
        <v>1</v>
      </c>
      <c r="J11" s="320"/>
      <c r="K11" s="321"/>
      <c r="L11" s="321"/>
      <c r="M11" s="322">
        <v>3</v>
      </c>
      <c r="N11" s="320" t="s">
        <v>134</v>
      </c>
      <c r="O11" s="141" t="s">
        <v>135</v>
      </c>
      <c r="P11" s="154"/>
      <c r="Q11" s="83"/>
      <c r="R11" s="83"/>
      <c r="S11" s="83"/>
      <c r="T11" s="83"/>
      <c r="U11" s="83"/>
      <c r="V11" s="83"/>
    </row>
    <row r="12" spans="1:22" s="44" customFormat="1" ht="13.5">
      <c r="A12" s="135">
        <v>28</v>
      </c>
      <c r="B12" s="136">
        <v>205</v>
      </c>
      <c r="C12" s="143" t="s">
        <v>57</v>
      </c>
      <c r="D12" s="144" t="s">
        <v>66</v>
      </c>
      <c r="E12" s="147" t="s">
        <v>67</v>
      </c>
      <c r="F12" s="317">
        <v>1</v>
      </c>
      <c r="G12" s="318">
        <v>2</v>
      </c>
      <c r="H12" s="319">
        <v>1</v>
      </c>
      <c r="I12" s="318">
        <v>1</v>
      </c>
      <c r="J12" s="320"/>
      <c r="K12" s="321"/>
      <c r="L12" s="321"/>
      <c r="M12" s="322">
        <v>0</v>
      </c>
      <c r="N12" s="320" t="s">
        <v>136</v>
      </c>
      <c r="O12" s="141" t="s">
        <v>137</v>
      </c>
      <c r="P12" s="154"/>
      <c r="Q12" s="85"/>
      <c r="R12" s="85"/>
      <c r="S12" s="85"/>
      <c r="T12" s="85"/>
      <c r="U12" s="85"/>
      <c r="V12" s="85"/>
    </row>
    <row r="13" spans="1:22" s="44" customFormat="1" ht="22.5">
      <c r="A13" s="135">
        <v>28</v>
      </c>
      <c r="B13" s="136">
        <v>206</v>
      </c>
      <c r="C13" s="143" t="s">
        <v>57</v>
      </c>
      <c r="D13" s="144" t="s">
        <v>68</v>
      </c>
      <c r="E13" s="147" t="s">
        <v>69</v>
      </c>
      <c r="F13" s="317">
        <v>1</v>
      </c>
      <c r="G13" s="318">
        <v>2</v>
      </c>
      <c r="H13" s="319">
        <v>1</v>
      </c>
      <c r="I13" s="318">
        <v>1</v>
      </c>
      <c r="J13" s="320"/>
      <c r="K13" s="321"/>
      <c r="L13" s="321"/>
      <c r="M13" s="322">
        <v>1</v>
      </c>
      <c r="N13" s="320" t="s">
        <v>340</v>
      </c>
      <c r="O13" s="141" t="s">
        <v>137</v>
      </c>
      <c r="P13" s="154"/>
      <c r="Q13" s="83"/>
      <c r="R13" s="83"/>
      <c r="S13" s="83"/>
      <c r="T13" s="83"/>
      <c r="U13" s="83"/>
      <c r="V13" s="83"/>
    </row>
    <row r="14" spans="1:22" s="44" customFormat="1" ht="13.5">
      <c r="A14" s="135">
        <v>28</v>
      </c>
      <c r="B14" s="136">
        <v>207</v>
      </c>
      <c r="C14" s="143" t="s">
        <v>57</v>
      </c>
      <c r="D14" s="144" t="s">
        <v>70</v>
      </c>
      <c r="E14" s="147" t="s">
        <v>59</v>
      </c>
      <c r="F14" s="317">
        <v>1</v>
      </c>
      <c r="G14" s="318">
        <v>1</v>
      </c>
      <c r="H14" s="319">
        <v>1</v>
      </c>
      <c r="I14" s="318">
        <v>1</v>
      </c>
      <c r="J14" s="320"/>
      <c r="K14" s="321"/>
      <c r="L14" s="321"/>
      <c r="M14" s="322">
        <v>0</v>
      </c>
      <c r="N14" s="320" t="s">
        <v>138</v>
      </c>
      <c r="O14" s="141" t="s">
        <v>338</v>
      </c>
      <c r="P14" s="154"/>
      <c r="Q14" s="83"/>
      <c r="R14" s="83"/>
      <c r="S14" s="83"/>
      <c r="T14" s="83"/>
      <c r="U14" s="83"/>
      <c r="V14" s="83"/>
    </row>
    <row r="15" spans="1:22" s="44" customFormat="1" ht="13.5">
      <c r="A15" s="135">
        <v>28</v>
      </c>
      <c r="B15" s="136">
        <v>208</v>
      </c>
      <c r="C15" s="143" t="s">
        <v>57</v>
      </c>
      <c r="D15" s="144" t="s">
        <v>71</v>
      </c>
      <c r="E15" s="147" t="s">
        <v>72</v>
      </c>
      <c r="F15" s="317">
        <v>1</v>
      </c>
      <c r="G15" s="318">
        <v>2</v>
      </c>
      <c r="H15" s="319">
        <v>1</v>
      </c>
      <c r="I15" s="318">
        <v>0</v>
      </c>
      <c r="J15" s="320"/>
      <c r="K15" s="321"/>
      <c r="L15" s="321"/>
      <c r="M15" s="322">
        <v>0</v>
      </c>
      <c r="N15" s="320" t="s">
        <v>139</v>
      </c>
      <c r="O15" s="141" t="s">
        <v>137</v>
      </c>
      <c r="P15" s="154"/>
      <c r="Q15" s="83"/>
      <c r="R15" s="83"/>
      <c r="S15" s="83"/>
      <c r="T15" s="83"/>
      <c r="U15" s="83"/>
      <c r="V15" s="83"/>
    </row>
    <row r="16" spans="1:22" s="44" customFormat="1" ht="22.5">
      <c r="A16" s="135">
        <v>28</v>
      </c>
      <c r="B16" s="136">
        <v>209</v>
      </c>
      <c r="C16" s="143" t="s">
        <v>57</v>
      </c>
      <c r="D16" s="144" t="s">
        <v>73</v>
      </c>
      <c r="E16" s="147" t="s">
        <v>74</v>
      </c>
      <c r="F16" s="317">
        <v>1</v>
      </c>
      <c r="G16" s="318">
        <v>2</v>
      </c>
      <c r="H16" s="319">
        <v>1</v>
      </c>
      <c r="I16" s="318">
        <v>0</v>
      </c>
      <c r="J16" s="320"/>
      <c r="K16" s="321"/>
      <c r="L16" s="321"/>
      <c r="M16" s="322">
        <v>0</v>
      </c>
      <c r="N16" s="320" t="s">
        <v>341</v>
      </c>
      <c r="O16" s="141" t="s">
        <v>133</v>
      </c>
      <c r="P16" s="154"/>
      <c r="Q16" s="83"/>
      <c r="R16" s="83"/>
      <c r="S16" s="83"/>
      <c r="T16" s="83"/>
      <c r="U16" s="83"/>
      <c r="V16" s="83"/>
    </row>
    <row r="17" spans="1:22" s="44" customFormat="1" ht="13.5">
      <c r="A17" s="135">
        <v>28</v>
      </c>
      <c r="B17" s="136">
        <v>210</v>
      </c>
      <c r="C17" s="143" t="s">
        <v>57</v>
      </c>
      <c r="D17" s="144" t="s">
        <v>75</v>
      </c>
      <c r="E17" s="147" t="s">
        <v>76</v>
      </c>
      <c r="F17" s="317">
        <v>1</v>
      </c>
      <c r="G17" s="318">
        <v>1</v>
      </c>
      <c r="H17" s="319">
        <v>1</v>
      </c>
      <c r="I17" s="318">
        <v>1</v>
      </c>
      <c r="J17" s="320"/>
      <c r="K17" s="321"/>
      <c r="L17" s="321"/>
      <c r="M17" s="322">
        <v>0</v>
      </c>
      <c r="N17" s="320" t="s">
        <v>140</v>
      </c>
      <c r="O17" s="141" t="s">
        <v>141</v>
      </c>
      <c r="P17" s="154"/>
      <c r="Q17" s="83"/>
      <c r="R17" s="83"/>
      <c r="S17" s="83"/>
      <c r="T17" s="83"/>
      <c r="U17" s="83"/>
      <c r="V17" s="83"/>
    </row>
    <row r="18" spans="1:22" s="44" customFormat="1" ht="13.5">
      <c r="A18" s="135">
        <v>28</v>
      </c>
      <c r="B18" s="136">
        <v>212</v>
      </c>
      <c r="C18" s="143" t="s">
        <v>57</v>
      </c>
      <c r="D18" s="144" t="s">
        <v>77</v>
      </c>
      <c r="E18" s="147" t="s">
        <v>78</v>
      </c>
      <c r="F18" s="317">
        <v>1</v>
      </c>
      <c r="G18" s="318">
        <v>2</v>
      </c>
      <c r="H18" s="319">
        <v>0</v>
      </c>
      <c r="I18" s="318">
        <v>1</v>
      </c>
      <c r="J18" s="320" t="s">
        <v>127</v>
      </c>
      <c r="K18" s="321">
        <v>38443</v>
      </c>
      <c r="L18" s="324">
        <v>38443</v>
      </c>
      <c r="M18" s="322"/>
      <c r="N18" s="320" t="s">
        <v>142</v>
      </c>
      <c r="O18" s="141" t="s">
        <v>143</v>
      </c>
      <c r="P18" s="154"/>
      <c r="Q18" s="83"/>
      <c r="R18" s="83"/>
      <c r="S18" s="83"/>
      <c r="T18" s="83"/>
      <c r="U18" s="83"/>
      <c r="V18" s="83"/>
    </row>
    <row r="19" spans="1:22" s="44" customFormat="1" ht="13.5">
      <c r="A19" s="135">
        <v>28</v>
      </c>
      <c r="B19" s="136">
        <v>213</v>
      </c>
      <c r="C19" s="143" t="s">
        <v>57</v>
      </c>
      <c r="D19" s="144" t="s">
        <v>79</v>
      </c>
      <c r="E19" s="147" t="s">
        <v>209</v>
      </c>
      <c r="F19" s="317">
        <v>2</v>
      </c>
      <c r="G19" s="318">
        <v>2</v>
      </c>
      <c r="H19" s="319">
        <v>1</v>
      </c>
      <c r="I19" s="318">
        <v>1</v>
      </c>
      <c r="J19" s="320"/>
      <c r="K19" s="321"/>
      <c r="L19" s="321"/>
      <c r="M19" s="322">
        <v>0</v>
      </c>
      <c r="N19" s="320" t="s">
        <v>144</v>
      </c>
      <c r="O19" s="141" t="s">
        <v>145</v>
      </c>
      <c r="P19" s="154"/>
      <c r="Q19" s="83"/>
      <c r="R19" s="83"/>
      <c r="S19" s="83"/>
      <c r="T19" s="83"/>
      <c r="U19" s="83"/>
      <c r="V19" s="83"/>
    </row>
    <row r="20" spans="1:22" s="44" customFormat="1" ht="13.5">
      <c r="A20" s="135">
        <v>28</v>
      </c>
      <c r="B20" s="136">
        <v>214</v>
      </c>
      <c r="C20" s="143" t="s">
        <v>57</v>
      </c>
      <c r="D20" s="144" t="s">
        <v>80</v>
      </c>
      <c r="E20" s="147" t="s">
        <v>210</v>
      </c>
      <c r="F20" s="317">
        <v>1</v>
      </c>
      <c r="G20" s="318">
        <v>1</v>
      </c>
      <c r="H20" s="319">
        <v>1</v>
      </c>
      <c r="I20" s="318">
        <v>1</v>
      </c>
      <c r="J20" s="320" t="s">
        <v>128</v>
      </c>
      <c r="K20" s="321">
        <v>37434</v>
      </c>
      <c r="L20" s="321">
        <v>37438</v>
      </c>
      <c r="M20" s="322"/>
      <c r="N20" s="320" t="s">
        <v>146</v>
      </c>
      <c r="O20" s="141" t="s">
        <v>147</v>
      </c>
      <c r="P20" s="154"/>
      <c r="Q20" s="83"/>
      <c r="R20" s="83"/>
      <c r="S20" s="83"/>
      <c r="T20" s="83"/>
      <c r="U20" s="83"/>
      <c r="V20" s="83"/>
    </row>
    <row r="21" spans="1:22" s="44" customFormat="1" ht="13.5">
      <c r="A21" s="135">
        <v>28</v>
      </c>
      <c r="B21" s="136">
        <v>215</v>
      </c>
      <c r="C21" s="137" t="s">
        <v>57</v>
      </c>
      <c r="D21" s="138" t="s">
        <v>81</v>
      </c>
      <c r="E21" s="147" t="s">
        <v>67</v>
      </c>
      <c r="F21" s="317">
        <v>1</v>
      </c>
      <c r="G21" s="318">
        <v>2</v>
      </c>
      <c r="H21" s="319">
        <v>0</v>
      </c>
      <c r="I21" s="318">
        <v>0</v>
      </c>
      <c r="J21" s="320"/>
      <c r="K21" s="321"/>
      <c r="L21" s="321"/>
      <c r="M21" s="322">
        <v>3</v>
      </c>
      <c r="N21" s="139" t="s">
        <v>148</v>
      </c>
      <c r="O21" s="323" t="s">
        <v>149</v>
      </c>
      <c r="P21" s="154"/>
      <c r="Q21" s="83"/>
      <c r="R21" s="83"/>
      <c r="S21" s="83"/>
      <c r="T21" s="83"/>
      <c r="U21" s="83"/>
      <c r="V21" s="83"/>
    </row>
    <row r="22" spans="1:22" s="44" customFormat="1" ht="13.5">
      <c r="A22" s="135">
        <v>28</v>
      </c>
      <c r="B22" s="136">
        <v>216</v>
      </c>
      <c r="C22" s="143" t="s">
        <v>57</v>
      </c>
      <c r="D22" s="144" t="s">
        <v>82</v>
      </c>
      <c r="E22" s="147" t="s">
        <v>83</v>
      </c>
      <c r="F22" s="317">
        <v>1</v>
      </c>
      <c r="G22" s="318">
        <v>1</v>
      </c>
      <c r="H22" s="319">
        <v>1</v>
      </c>
      <c r="I22" s="318">
        <v>1</v>
      </c>
      <c r="J22" s="320"/>
      <c r="K22" s="321"/>
      <c r="L22" s="321"/>
      <c r="M22" s="322">
        <v>0</v>
      </c>
      <c r="N22" s="139" t="s">
        <v>150</v>
      </c>
      <c r="O22" s="141" t="s">
        <v>151</v>
      </c>
      <c r="P22" s="154"/>
      <c r="Q22" s="83"/>
      <c r="R22" s="83"/>
      <c r="S22" s="83"/>
      <c r="T22" s="83"/>
      <c r="U22" s="83"/>
      <c r="V22" s="83"/>
    </row>
    <row r="23" spans="1:22" s="44" customFormat="1" ht="13.5">
      <c r="A23" s="135">
        <v>28</v>
      </c>
      <c r="B23" s="136">
        <v>217</v>
      </c>
      <c r="C23" s="143" t="s">
        <v>57</v>
      </c>
      <c r="D23" s="144" t="s">
        <v>84</v>
      </c>
      <c r="E23" s="147" t="s">
        <v>227</v>
      </c>
      <c r="F23" s="317">
        <v>1</v>
      </c>
      <c r="G23" s="318">
        <v>2</v>
      </c>
      <c r="H23" s="319">
        <v>1</v>
      </c>
      <c r="I23" s="318">
        <v>1</v>
      </c>
      <c r="J23" s="320"/>
      <c r="K23" s="321"/>
      <c r="L23" s="321"/>
      <c r="M23" s="322">
        <v>3</v>
      </c>
      <c r="N23" s="320" t="s">
        <v>152</v>
      </c>
      <c r="O23" s="141" t="s">
        <v>137</v>
      </c>
      <c r="P23" s="154"/>
      <c r="Q23" s="83"/>
      <c r="R23" s="83"/>
      <c r="S23" s="83"/>
      <c r="T23" s="83"/>
      <c r="U23" s="83"/>
      <c r="V23" s="83"/>
    </row>
    <row r="24" spans="1:22" s="44" customFormat="1" ht="24">
      <c r="A24" s="135">
        <v>28</v>
      </c>
      <c r="B24" s="136">
        <v>218</v>
      </c>
      <c r="C24" s="143" t="s">
        <v>57</v>
      </c>
      <c r="D24" s="144" t="s">
        <v>85</v>
      </c>
      <c r="E24" s="147" t="s">
        <v>86</v>
      </c>
      <c r="F24" s="317">
        <v>1</v>
      </c>
      <c r="G24" s="318">
        <v>1</v>
      </c>
      <c r="H24" s="319">
        <v>1</v>
      </c>
      <c r="I24" s="318">
        <v>1</v>
      </c>
      <c r="J24" s="320" t="s">
        <v>129</v>
      </c>
      <c r="K24" s="321">
        <v>37525</v>
      </c>
      <c r="L24" s="321">
        <v>37530</v>
      </c>
      <c r="M24" s="322"/>
      <c r="N24" s="320" t="s">
        <v>153</v>
      </c>
      <c r="O24" s="141" t="s">
        <v>154</v>
      </c>
      <c r="P24" s="154"/>
      <c r="Q24" s="83"/>
      <c r="R24" s="83"/>
      <c r="S24" s="83"/>
      <c r="T24" s="83"/>
      <c r="U24" s="83"/>
      <c r="V24" s="83"/>
    </row>
    <row r="25" spans="1:22" s="44" customFormat="1" ht="12.75" customHeight="1">
      <c r="A25" s="135">
        <v>28</v>
      </c>
      <c r="B25" s="136">
        <v>219</v>
      </c>
      <c r="C25" s="143" t="s">
        <v>57</v>
      </c>
      <c r="D25" s="144" t="s">
        <v>87</v>
      </c>
      <c r="E25" s="147" t="s">
        <v>88</v>
      </c>
      <c r="F25" s="317">
        <v>1</v>
      </c>
      <c r="G25" s="318">
        <v>2</v>
      </c>
      <c r="H25" s="319">
        <v>0</v>
      </c>
      <c r="I25" s="318">
        <v>1</v>
      </c>
      <c r="J25" s="325"/>
      <c r="K25" s="321"/>
      <c r="L25" s="321"/>
      <c r="M25" s="322">
        <v>0</v>
      </c>
      <c r="N25" s="320" t="s">
        <v>155</v>
      </c>
      <c r="O25" s="141" t="s">
        <v>156</v>
      </c>
      <c r="P25" s="154"/>
      <c r="Q25" s="83"/>
      <c r="R25" s="83"/>
      <c r="S25" s="83"/>
      <c r="T25" s="83"/>
      <c r="U25" s="83"/>
      <c r="V25" s="83"/>
    </row>
    <row r="26" spans="1:22" s="44" customFormat="1" ht="12.75" customHeight="1">
      <c r="A26" s="135">
        <v>28</v>
      </c>
      <c r="B26" s="136">
        <v>220</v>
      </c>
      <c r="C26" s="137" t="s">
        <v>57</v>
      </c>
      <c r="D26" s="138" t="s">
        <v>89</v>
      </c>
      <c r="E26" s="147" t="s">
        <v>69</v>
      </c>
      <c r="F26" s="317">
        <v>1</v>
      </c>
      <c r="G26" s="318">
        <v>2</v>
      </c>
      <c r="H26" s="319">
        <v>1</v>
      </c>
      <c r="I26" s="318">
        <v>0</v>
      </c>
      <c r="J26" s="325"/>
      <c r="K26" s="321"/>
      <c r="L26" s="321"/>
      <c r="M26" s="322">
        <v>1</v>
      </c>
      <c r="N26" s="139" t="s">
        <v>157</v>
      </c>
      <c r="O26" s="323" t="s">
        <v>145</v>
      </c>
      <c r="P26" s="154"/>
      <c r="Q26" s="83"/>
      <c r="R26" s="83"/>
      <c r="S26" s="83"/>
      <c r="T26" s="83"/>
      <c r="U26" s="83"/>
      <c r="V26" s="83"/>
    </row>
    <row r="27" spans="1:22" s="44" customFormat="1" ht="12.75" customHeight="1">
      <c r="A27" s="135">
        <v>28</v>
      </c>
      <c r="B27" s="136">
        <v>221</v>
      </c>
      <c r="C27" s="143" t="s">
        <v>57</v>
      </c>
      <c r="D27" s="144" t="s">
        <v>90</v>
      </c>
      <c r="E27" s="147" t="s">
        <v>243</v>
      </c>
      <c r="F27" s="317">
        <v>1</v>
      </c>
      <c r="G27" s="318">
        <v>2</v>
      </c>
      <c r="H27" s="319">
        <v>1</v>
      </c>
      <c r="I27" s="318">
        <v>0</v>
      </c>
      <c r="J27" s="325"/>
      <c r="K27" s="321"/>
      <c r="L27" s="321"/>
      <c r="M27" s="322">
        <v>3</v>
      </c>
      <c r="N27" s="139" t="s">
        <v>158</v>
      </c>
      <c r="O27" s="141" t="s">
        <v>159</v>
      </c>
      <c r="P27" s="154"/>
      <c r="Q27" s="83"/>
      <c r="R27" s="83"/>
      <c r="S27" s="83"/>
      <c r="T27" s="83"/>
      <c r="U27" s="83"/>
      <c r="V27" s="83"/>
    </row>
    <row r="28" spans="1:22" s="44" customFormat="1" ht="12.75" customHeight="1">
      <c r="A28" s="135">
        <v>28</v>
      </c>
      <c r="B28" s="136">
        <v>222</v>
      </c>
      <c r="C28" s="143" t="s">
        <v>57</v>
      </c>
      <c r="D28" s="144" t="s">
        <v>91</v>
      </c>
      <c r="E28" s="147" t="s">
        <v>67</v>
      </c>
      <c r="F28" s="317">
        <v>1</v>
      </c>
      <c r="G28" s="318">
        <v>1</v>
      </c>
      <c r="H28" s="319">
        <v>1</v>
      </c>
      <c r="I28" s="318">
        <v>0</v>
      </c>
      <c r="J28" s="326"/>
      <c r="K28" s="321"/>
      <c r="L28" s="321"/>
      <c r="M28" s="322">
        <v>2</v>
      </c>
      <c r="N28" s="320" t="s">
        <v>160</v>
      </c>
      <c r="O28" s="141" t="s">
        <v>133</v>
      </c>
      <c r="P28" s="154"/>
      <c r="Q28" s="83"/>
      <c r="R28" s="83"/>
      <c r="S28" s="83"/>
      <c r="T28" s="83"/>
      <c r="U28" s="83"/>
      <c r="V28" s="83"/>
    </row>
    <row r="29" spans="1:22" s="44" customFormat="1" ht="27" customHeight="1">
      <c r="A29" s="135">
        <v>28</v>
      </c>
      <c r="B29" s="136">
        <v>223</v>
      </c>
      <c r="C29" s="143" t="s">
        <v>57</v>
      </c>
      <c r="D29" s="144" t="s">
        <v>92</v>
      </c>
      <c r="E29" s="147" t="s">
        <v>93</v>
      </c>
      <c r="F29" s="317">
        <v>1</v>
      </c>
      <c r="G29" s="318">
        <v>2</v>
      </c>
      <c r="H29" s="319">
        <v>1</v>
      </c>
      <c r="I29" s="318">
        <v>0</v>
      </c>
      <c r="J29" s="326"/>
      <c r="K29" s="321"/>
      <c r="L29" s="321"/>
      <c r="M29" s="322">
        <v>0</v>
      </c>
      <c r="N29" s="320" t="s">
        <v>350</v>
      </c>
      <c r="O29" s="141" t="s">
        <v>251</v>
      </c>
      <c r="P29" s="154"/>
      <c r="Q29" s="83"/>
      <c r="R29" s="83"/>
      <c r="S29" s="83"/>
      <c r="T29" s="83"/>
      <c r="U29" s="83"/>
      <c r="V29" s="83"/>
    </row>
    <row r="30" spans="1:22" s="44" customFormat="1" ht="12.75" customHeight="1">
      <c r="A30" s="135">
        <v>28</v>
      </c>
      <c r="B30" s="136">
        <v>224</v>
      </c>
      <c r="C30" s="143" t="s">
        <v>57</v>
      </c>
      <c r="D30" s="144" t="s">
        <v>94</v>
      </c>
      <c r="E30" s="147" t="s">
        <v>95</v>
      </c>
      <c r="F30" s="317">
        <v>1</v>
      </c>
      <c r="G30" s="318">
        <v>2</v>
      </c>
      <c r="H30" s="319">
        <v>1</v>
      </c>
      <c r="I30" s="318">
        <v>0</v>
      </c>
      <c r="J30" s="326"/>
      <c r="K30" s="321"/>
      <c r="L30" s="321"/>
      <c r="M30" s="322">
        <v>2</v>
      </c>
      <c r="N30" s="320" t="s">
        <v>252</v>
      </c>
      <c r="O30" s="141" t="s">
        <v>253</v>
      </c>
      <c r="P30" s="154"/>
      <c r="Q30" s="83"/>
      <c r="R30" s="83"/>
      <c r="S30" s="83"/>
      <c r="T30" s="83"/>
      <c r="U30" s="83"/>
      <c r="V30" s="83"/>
    </row>
    <row r="31" spans="1:22" s="44" customFormat="1" ht="25.5" customHeight="1">
      <c r="A31" s="135">
        <v>28</v>
      </c>
      <c r="B31" s="136">
        <v>225</v>
      </c>
      <c r="C31" s="143" t="s">
        <v>57</v>
      </c>
      <c r="D31" s="144" t="s">
        <v>96</v>
      </c>
      <c r="E31" s="147" t="s">
        <v>97</v>
      </c>
      <c r="F31" s="317">
        <v>1</v>
      </c>
      <c r="G31" s="318">
        <v>1</v>
      </c>
      <c r="H31" s="319">
        <v>1</v>
      </c>
      <c r="I31" s="318">
        <v>0</v>
      </c>
      <c r="J31" s="326"/>
      <c r="K31" s="321"/>
      <c r="L31" s="321"/>
      <c r="M31" s="322">
        <v>2</v>
      </c>
      <c r="N31" s="320" t="s">
        <v>342</v>
      </c>
      <c r="O31" s="141" t="s">
        <v>254</v>
      </c>
      <c r="P31" s="154"/>
      <c r="Q31" s="83"/>
      <c r="R31" s="83"/>
      <c r="S31" s="83"/>
      <c r="T31" s="83"/>
      <c r="U31" s="83"/>
      <c r="V31" s="83"/>
    </row>
    <row r="32" spans="1:22" s="44" customFormat="1" ht="12.75" customHeight="1">
      <c r="A32" s="135">
        <v>28</v>
      </c>
      <c r="B32" s="136">
        <v>226</v>
      </c>
      <c r="C32" s="143" t="s">
        <v>57</v>
      </c>
      <c r="D32" s="144" t="s">
        <v>98</v>
      </c>
      <c r="E32" s="147" t="s">
        <v>99</v>
      </c>
      <c r="F32" s="317">
        <v>1</v>
      </c>
      <c r="G32" s="318">
        <v>2</v>
      </c>
      <c r="H32" s="319">
        <v>0</v>
      </c>
      <c r="I32" s="318">
        <v>0</v>
      </c>
      <c r="J32" s="326"/>
      <c r="K32" s="321"/>
      <c r="L32" s="321"/>
      <c r="M32" s="322">
        <v>0</v>
      </c>
      <c r="N32" s="320"/>
      <c r="O32" s="141"/>
      <c r="P32" s="154">
        <v>0</v>
      </c>
      <c r="Q32" s="83"/>
      <c r="R32" s="83"/>
      <c r="S32" s="83"/>
      <c r="T32" s="83"/>
      <c r="U32" s="83"/>
      <c r="V32" s="83"/>
    </row>
    <row r="33" spans="1:22" s="44" customFormat="1" ht="12.75" customHeight="1">
      <c r="A33" s="135">
        <v>28</v>
      </c>
      <c r="B33" s="136">
        <v>227</v>
      </c>
      <c r="C33" s="143" t="s">
        <v>57</v>
      </c>
      <c r="D33" s="144" t="s">
        <v>100</v>
      </c>
      <c r="E33" s="147" t="s">
        <v>67</v>
      </c>
      <c r="F33" s="317">
        <v>1</v>
      </c>
      <c r="G33" s="318">
        <v>2</v>
      </c>
      <c r="H33" s="319">
        <v>0</v>
      </c>
      <c r="I33" s="318">
        <v>0</v>
      </c>
      <c r="J33" s="326"/>
      <c r="K33" s="321"/>
      <c r="L33" s="86"/>
      <c r="M33" s="322">
        <v>0</v>
      </c>
      <c r="N33" s="320"/>
      <c r="O33" s="141"/>
      <c r="P33" s="154">
        <v>1</v>
      </c>
      <c r="Q33" s="83"/>
      <c r="R33" s="83"/>
      <c r="S33" s="83"/>
      <c r="T33" s="83"/>
      <c r="U33" s="83"/>
      <c r="V33" s="83"/>
    </row>
    <row r="34" spans="1:22" s="44" customFormat="1" ht="12.75" customHeight="1">
      <c r="A34" s="135">
        <v>28</v>
      </c>
      <c r="B34" s="136">
        <v>228</v>
      </c>
      <c r="C34" s="143" t="s">
        <v>101</v>
      </c>
      <c r="D34" s="144" t="s">
        <v>102</v>
      </c>
      <c r="E34" s="147" t="s">
        <v>103</v>
      </c>
      <c r="F34" s="317">
        <v>2</v>
      </c>
      <c r="G34" s="318">
        <v>2</v>
      </c>
      <c r="H34" s="319">
        <v>0</v>
      </c>
      <c r="I34" s="318">
        <v>1</v>
      </c>
      <c r="J34" s="326"/>
      <c r="K34" s="141"/>
      <c r="L34" s="141"/>
      <c r="M34" s="322">
        <v>0</v>
      </c>
      <c r="N34" s="320"/>
      <c r="O34" s="141"/>
      <c r="P34" s="154">
        <v>1</v>
      </c>
      <c r="Q34" s="83"/>
      <c r="R34" s="83"/>
      <c r="S34" s="83"/>
      <c r="T34" s="83"/>
      <c r="U34" s="83"/>
      <c r="V34" s="83"/>
    </row>
    <row r="35" spans="1:22" s="44" customFormat="1" ht="12.75" customHeight="1">
      <c r="A35" s="135">
        <v>28</v>
      </c>
      <c r="B35" s="136">
        <v>229</v>
      </c>
      <c r="C35" s="143" t="s">
        <v>57</v>
      </c>
      <c r="D35" s="144" t="s">
        <v>104</v>
      </c>
      <c r="E35" s="147" t="s">
        <v>243</v>
      </c>
      <c r="F35" s="317">
        <v>1</v>
      </c>
      <c r="G35" s="318">
        <v>2</v>
      </c>
      <c r="H35" s="319">
        <v>0</v>
      </c>
      <c r="I35" s="318">
        <v>0</v>
      </c>
      <c r="J35" s="327"/>
      <c r="K35" s="328"/>
      <c r="L35" s="328"/>
      <c r="M35" s="329">
        <v>0</v>
      </c>
      <c r="N35" s="320" t="s">
        <v>255</v>
      </c>
      <c r="O35" s="141" t="s">
        <v>256</v>
      </c>
      <c r="P35" s="154"/>
      <c r="Q35" s="83"/>
      <c r="R35" s="83"/>
      <c r="S35" s="83"/>
      <c r="T35" s="83"/>
      <c r="U35" s="83"/>
      <c r="V35" s="83"/>
    </row>
    <row r="36" spans="1:22" s="44" customFormat="1" ht="12.75" customHeight="1">
      <c r="A36" s="135">
        <v>28</v>
      </c>
      <c r="B36" s="136">
        <v>301</v>
      </c>
      <c r="C36" s="143" t="s">
        <v>57</v>
      </c>
      <c r="D36" s="144" t="s">
        <v>105</v>
      </c>
      <c r="E36" s="147" t="s">
        <v>106</v>
      </c>
      <c r="F36" s="317">
        <v>1</v>
      </c>
      <c r="G36" s="318">
        <v>2</v>
      </c>
      <c r="H36" s="319">
        <v>1</v>
      </c>
      <c r="I36" s="318">
        <v>1</v>
      </c>
      <c r="J36" s="326"/>
      <c r="K36" s="321"/>
      <c r="L36" s="321"/>
      <c r="M36" s="322">
        <v>0</v>
      </c>
      <c r="N36" s="320" t="s">
        <v>161</v>
      </c>
      <c r="O36" s="141" t="s">
        <v>162</v>
      </c>
      <c r="P36" s="154"/>
      <c r="Q36" s="83"/>
      <c r="R36" s="83"/>
      <c r="S36" s="83"/>
      <c r="T36" s="83"/>
      <c r="U36" s="83"/>
      <c r="V36" s="83"/>
    </row>
    <row r="37" spans="1:22" s="44" customFormat="1" ht="12.75" customHeight="1">
      <c r="A37" s="135">
        <v>28</v>
      </c>
      <c r="B37" s="136">
        <v>365</v>
      </c>
      <c r="C37" s="143" t="s">
        <v>101</v>
      </c>
      <c r="D37" s="144" t="s">
        <v>107</v>
      </c>
      <c r="E37" s="147" t="s">
        <v>108</v>
      </c>
      <c r="F37" s="317">
        <v>1</v>
      </c>
      <c r="G37" s="318">
        <v>2</v>
      </c>
      <c r="H37" s="319">
        <v>0</v>
      </c>
      <c r="I37" s="318">
        <v>1</v>
      </c>
      <c r="J37" s="326"/>
      <c r="K37" s="321"/>
      <c r="L37" s="321"/>
      <c r="M37" s="322">
        <v>2</v>
      </c>
      <c r="N37" s="320" t="s">
        <v>257</v>
      </c>
      <c r="O37" s="141" t="s">
        <v>256</v>
      </c>
      <c r="P37" s="154"/>
      <c r="Q37" s="83"/>
      <c r="R37" s="83"/>
      <c r="S37" s="83"/>
      <c r="T37" s="83"/>
      <c r="U37" s="83"/>
      <c r="V37" s="83"/>
    </row>
    <row r="38" spans="1:22" s="44" customFormat="1" ht="12.75" customHeight="1">
      <c r="A38" s="135">
        <v>28</v>
      </c>
      <c r="B38" s="136">
        <v>381</v>
      </c>
      <c r="C38" s="143" t="s">
        <v>57</v>
      </c>
      <c r="D38" s="144" t="s">
        <v>109</v>
      </c>
      <c r="E38" s="147" t="s">
        <v>110</v>
      </c>
      <c r="F38" s="317">
        <v>2</v>
      </c>
      <c r="G38" s="318">
        <v>2</v>
      </c>
      <c r="H38" s="319">
        <v>1</v>
      </c>
      <c r="I38" s="318">
        <v>1</v>
      </c>
      <c r="J38" s="326"/>
      <c r="K38" s="321"/>
      <c r="L38" s="321"/>
      <c r="M38" s="322">
        <v>0</v>
      </c>
      <c r="N38" s="320" t="s">
        <v>163</v>
      </c>
      <c r="O38" s="141" t="s">
        <v>145</v>
      </c>
      <c r="P38" s="154"/>
      <c r="Q38" s="83"/>
      <c r="R38" s="83"/>
      <c r="S38" s="83"/>
      <c r="T38" s="83"/>
      <c r="U38" s="83"/>
      <c r="V38" s="83"/>
    </row>
    <row r="39" spans="1:22" s="44" customFormat="1" ht="12.75" customHeight="1">
      <c r="A39" s="135">
        <v>28</v>
      </c>
      <c r="B39" s="136">
        <v>382</v>
      </c>
      <c r="C39" s="137" t="s">
        <v>57</v>
      </c>
      <c r="D39" s="138" t="s">
        <v>111</v>
      </c>
      <c r="E39" s="147" t="s">
        <v>112</v>
      </c>
      <c r="F39" s="317">
        <v>2</v>
      </c>
      <c r="G39" s="318">
        <v>2</v>
      </c>
      <c r="H39" s="319">
        <v>0</v>
      </c>
      <c r="I39" s="318">
        <v>0</v>
      </c>
      <c r="J39" s="326"/>
      <c r="K39" s="321"/>
      <c r="L39" s="321"/>
      <c r="M39" s="322">
        <v>0</v>
      </c>
      <c r="N39" s="139" t="s">
        <v>164</v>
      </c>
      <c r="O39" s="323" t="s">
        <v>145</v>
      </c>
      <c r="P39" s="154"/>
      <c r="Q39" s="83"/>
      <c r="R39" s="83"/>
      <c r="S39" s="83"/>
      <c r="T39" s="83"/>
      <c r="U39" s="83"/>
      <c r="V39" s="83"/>
    </row>
    <row r="40" spans="1:22" s="44" customFormat="1" ht="12.75" customHeight="1">
      <c r="A40" s="135">
        <v>28</v>
      </c>
      <c r="B40" s="136">
        <v>442</v>
      </c>
      <c r="C40" s="143" t="s">
        <v>57</v>
      </c>
      <c r="D40" s="144" t="s">
        <v>113</v>
      </c>
      <c r="E40" s="147" t="s">
        <v>74</v>
      </c>
      <c r="F40" s="317">
        <v>1</v>
      </c>
      <c r="G40" s="318">
        <v>2</v>
      </c>
      <c r="H40" s="319">
        <v>0</v>
      </c>
      <c r="I40" s="318">
        <v>0</v>
      </c>
      <c r="J40" s="326"/>
      <c r="K40" s="321"/>
      <c r="L40" s="321"/>
      <c r="M40" s="322">
        <v>0</v>
      </c>
      <c r="N40" s="139"/>
      <c r="O40" s="141"/>
      <c r="P40" s="154">
        <v>0</v>
      </c>
      <c r="Q40" s="83"/>
      <c r="R40" s="83"/>
      <c r="S40" s="83"/>
      <c r="T40" s="83"/>
      <c r="U40" s="83"/>
      <c r="V40" s="83"/>
    </row>
    <row r="41" spans="1:22" s="44" customFormat="1" ht="12.75" customHeight="1">
      <c r="A41" s="135">
        <v>28</v>
      </c>
      <c r="B41" s="136">
        <v>443</v>
      </c>
      <c r="C41" s="143" t="s">
        <v>57</v>
      </c>
      <c r="D41" s="144" t="s">
        <v>114</v>
      </c>
      <c r="E41" s="147" t="s">
        <v>115</v>
      </c>
      <c r="F41" s="317">
        <v>2</v>
      </c>
      <c r="G41" s="318">
        <v>2</v>
      </c>
      <c r="H41" s="319">
        <v>0</v>
      </c>
      <c r="I41" s="318">
        <v>0</v>
      </c>
      <c r="J41" s="326"/>
      <c r="K41" s="321"/>
      <c r="L41" s="321"/>
      <c r="M41" s="322">
        <v>0</v>
      </c>
      <c r="N41" s="320"/>
      <c r="O41" s="141"/>
      <c r="P41" s="154">
        <v>0</v>
      </c>
      <c r="Q41" s="83"/>
      <c r="R41" s="83"/>
      <c r="S41" s="83"/>
      <c r="T41" s="83"/>
      <c r="U41" s="83"/>
      <c r="V41" s="83"/>
    </row>
    <row r="42" spans="1:22" s="44" customFormat="1" ht="12.75" customHeight="1">
      <c r="A42" s="135">
        <v>28</v>
      </c>
      <c r="B42" s="136">
        <v>446</v>
      </c>
      <c r="C42" s="143" t="s">
        <v>57</v>
      </c>
      <c r="D42" s="144" t="s">
        <v>116</v>
      </c>
      <c r="E42" s="147" t="s">
        <v>258</v>
      </c>
      <c r="F42" s="317">
        <v>1</v>
      </c>
      <c r="G42" s="318">
        <v>2</v>
      </c>
      <c r="H42" s="319">
        <v>0</v>
      </c>
      <c r="I42" s="318">
        <v>0</v>
      </c>
      <c r="J42" s="326"/>
      <c r="K42" s="321"/>
      <c r="L42" s="321"/>
      <c r="M42" s="322">
        <v>3</v>
      </c>
      <c r="N42" s="320"/>
      <c r="O42" s="141"/>
      <c r="P42" s="154">
        <v>0</v>
      </c>
      <c r="Q42" s="83"/>
      <c r="R42" s="83"/>
      <c r="S42" s="83"/>
      <c r="T42" s="83"/>
      <c r="U42" s="83"/>
      <c r="V42" s="83"/>
    </row>
    <row r="43" spans="1:22" s="44" customFormat="1" ht="12.75" customHeight="1">
      <c r="A43" s="135">
        <v>28</v>
      </c>
      <c r="B43" s="136">
        <v>464</v>
      </c>
      <c r="C43" s="143" t="s">
        <v>101</v>
      </c>
      <c r="D43" s="144" t="s">
        <v>117</v>
      </c>
      <c r="E43" s="147" t="s">
        <v>118</v>
      </c>
      <c r="F43" s="317">
        <v>1</v>
      </c>
      <c r="G43" s="318">
        <v>2</v>
      </c>
      <c r="H43" s="319">
        <v>0</v>
      </c>
      <c r="I43" s="318">
        <v>0</v>
      </c>
      <c r="J43" s="326"/>
      <c r="K43" s="321"/>
      <c r="L43" s="321"/>
      <c r="M43" s="322">
        <v>0</v>
      </c>
      <c r="N43" s="320" t="s">
        <v>165</v>
      </c>
      <c r="O43" s="141" t="s">
        <v>166</v>
      </c>
      <c r="P43" s="154"/>
      <c r="Q43" s="83"/>
      <c r="R43" s="83"/>
      <c r="S43" s="83"/>
      <c r="T43" s="83"/>
      <c r="U43" s="83"/>
      <c r="V43" s="83"/>
    </row>
    <row r="44" spans="1:22" s="44" customFormat="1" ht="12.75" customHeight="1">
      <c r="A44" s="135">
        <v>28</v>
      </c>
      <c r="B44" s="136">
        <v>481</v>
      </c>
      <c r="C44" s="143" t="s">
        <v>57</v>
      </c>
      <c r="D44" s="144" t="s">
        <v>119</v>
      </c>
      <c r="E44" s="147" t="s">
        <v>120</v>
      </c>
      <c r="F44" s="317">
        <v>2</v>
      </c>
      <c r="G44" s="318">
        <v>2</v>
      </c>
      <c r="H44" s="319">
        <v>0</v>
      </c>
      <c r="I44" s="318">
        <v>0</v>
      </c>
      <c r="J44" s="326"/>
      <c r="K44" s="321"/>
      <c r="L44" s="321"/>
      <c r="M44" s="322">
        <v>0</v>
      </c>
      <c r="N44" s="320"/>
      <c r="O44" s="141"/>
      <c r="P44" s="154">
        <v>0</v>
      </c>
      <c r="Q44" s="83"/>
      <c r="R44" s="83"/>
      <c r="S44" s="83"/>
      <c r="T44" s="83"/>
      <c r="U44" s="83"/>
      <c r="V44" s="83"/>
    </row>
    <row r="45" spans="1:22" s="44" customFormat="1" ht="12.75" customHeight="1">
      <c r="A45" s="135">
        <v>28</v>
      </c>
      <c r="B45" s="136">
        <v>501</v>
      </c>
      <c r="C45" s="143" t="s">
        <v>57</v>
      </c>
      <c r="D45" s="144" t="s">
        <v>121</v>
      </c>
      <c r="E45" s="147" t="s">
        <v>209</v>
      </c>
      <c r="F45" s="317">
        <v>1</v>
      </c>
      <c r="G45" s="318">
        <v>2</v>
      </c>
      <c r="H45" s="319">
        <v>0</v>
      </c>
      <c r="I45" s="318">
        <v>0</v>
      </c>
      <c r="J45" s="147"/>
      <c r="K45" s="321"/>
      <c r="L45" s="321"/>
      <c r="M45" s="322">
        <v>0</v>
      </c>
      <c r="N45" s="320"/>
      <c r="O45" s="141"/>
      <c r="P45" s="154">
        <v>0</v>
      </c>
      <c r="Q45" s="83"/>
      <c r="R45" s="83"/>
      <c r="S45" s="83"/>
      <c r="T45" s="83"/>
      <c r="U45" s="83"/>
      <c r="V45" s="83"/>
    </row>
    <row r="46" spans="1:22" s="44" customFormat="1" ht="12.75" customHeight="1">
      <c r="A46" s="135">
        <v>28</v>
      </c>
      <c r="B46" s="136">
        <v>585</v>
      </c>
      <c r="C46" s="143" t="s">
        <v>57</v>
      </c>
      <c r="D46" s="144" t="s">
        <v>122</v>
      </c>
      <c r="E46" s="147" t="s">
        <v>123</v>
      </c>
      <c r="F46" s="317">
        <v>1</v>
      </c>
      <c r="G46" s="318">
        <v>2</v>
      </c>
      <c r="H46" s="319">
        <v>0</v>
      </c>
      <c r="I46" s="318">
        <v>0</v>
      </c>
      <c r="J46" s="147"/>
      <c r="K46" s="321"/>
      <c r="L46" s="321"/>
      <c r="M46" s="322">
        <v>0</v>
      </c>
      <c r="N46" s="320" t="s">
        <v>167</v>
      </c>
      <c r="O46" s="141" t="s">
        <v>135</v>
      </c>
      <c r="P46" s="154"/>
      <c r="Q46" s="83"/>
      <c r="R46" s="83"/>
      <c r="S46" s="83"/>
      <c r="T46" s="83"/>
      <c r="U46" s="83"/>
      <c r="V46" s="83"/>
    </row>
    <row r="47" spans="1:22" s="44" customFormat="1" ht="12.75" customHeight="1" thickBot="1">
      <c r="A47" s="330">
        <v>28</v>
      </c>
      <c r="B47" s="331">
        <v>586</v>
      </c>
      <c r="C47" s="332" t="s">
        <v>101</v>
      </c>
      <c r="D47" s="333" t="s">
        <v>124</v>
      </c>
      <c r="E47" s="148" t="s">
        <v>123</v>
      </c>
      <c r="F47" s="334">
        <v>1</v>
      </c>
      <c r="G47" s="335">
        <v>2</v>
      </c>
      <c r="H47" s="336">
        <v>0</v>
      </c>
      <c r="I47" s="335">
        <v>0</v>
      </c>
      <c r="J47" s="147"/>
      <c r="K47" s="321"/>
      <c r="L47" s="321"/>
      <c r="M47" s="322">
        <v>0</v>
      </c>
      <c r="N47" s="337" t="s">
        <v>260</v>
      </c>
      <c r="O47" s="338" t="s">
        <v>261</v>
      </c>
      <c r="P47" s="156"/>
      <c r="Q47" s="83"/>
      <c r="R47" s="83"/>
      <c r="S47" s="83"/>
      <c r="T47" s="83"/>
      <c r="U47" s="83"/>
      <c r="V47" s="83"/>
    </row>
    <row r="48" spans="1:16" ht="14.25" customHeight="1" thickBot="1">
      <c r="A48" s="15"/>
      <c r="B48" s="16">
        <v>1000</v>
      </c>
      <c r="C48" s="193" t="s">
        <v>10</v>
      </c>
      <c r="D48" s="194"/>
      <c r="E48" s="12"/>
      <c r="F48" s="150"/>
      <c r="G48" s="151"/>
      <c r="H48" s="152">
        <f>SUM(H7:H47)</f>
        <v>24</v>
      </c>
      <c r="I48" s="153">
        <f>SUM(I7:I47)</f>
        <v>20</v>
      </c>
      <c r="J48" s="27">
        <f>COUNTA(J7:J47)</f>
        <v>5</v>
      </c>
      <c r="K48" s="26"/>
      <c r="L48" s="26"/>
      <c r="M48" s="155"/>
      <c r="N48" s="27">
        <v>33</v>
      </c>
      <c r="O48" s="26"/>
      <c r="P48" s="155"/>
    </row>
  </sheetData>
  <mergeCells count="14">
    <mergeCell ref="E4:E6"/>
    <mergeCell ref="G4:G6"/>
    <mergeCell ref="H4:H6"/>
    <mergeCell ref="J5:L5"/>
    <mergeCell ref="F4:F6"/>
    <mergeCell ref="I4:I6"/>
    <mergeCell ref="J4:M4"/>
    <mergeCell ref="N4:P4"/>
    <mergeCell ref="N5:O5"/>
    <mergeCell ref="C48:D48"/>
    <mergeCell ref="A4:A6"/>
    <mergeCell ref="C4:C6"/>
    <mergeCell ref="D4:D6"/>
    <mergeCell ref="B4:B6"/>
  </mergeCells>
  <printOptions/>
  <pageMargins left="0.5905511811023623" right="0.5905511811023623" top="0.7874015748031497" bottom="0.5905511811023623" header="0.5118110236220472" footer="0.31496062992125984"/>
  <pageSetup fitToHeight="2" horizontalDpi="600" verticalDpi="600" orientation="landscape" paperSize="9" scale="85" r:id="rId1"/>
  <headerFooter alignWithMargins="0">
    <oddHeader>&amp;R（兵庫県）</oddHeader>
  </headerFooter>
  <rowBreaks count="1" manualBreakCount="1">
    <brk id="4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25390625" style="2" customWidth="1"/>
    <col min="5" max="5" width="20.625" style="2" customWidth="1"/>
    <col min="6" max="6" width="11.625" style="2" customWidth="1"/>
    <col min="7" max="7" width="8.625" style="2" customWidth="1"/>
    <col min="8" max="8" width="24.87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23" t="s">
        <v>47</v>
      </c>
    </row>
    <row r="3" ht="12.75" thickBot="1"/>
    <row r="4" spans="1:20" s="1" customFormat="1" ht="19.5" customHeight="1">
      <c r="A4" s="237" t="s">
        <v>39</v>
      </c>
      <c r="B4" s="240" t="s">
        <v>344</v>
      </c>
      <c r="C4" s="243" t="s">
        <v>269</v>
      </c>
      <c r="D4" s="246" t="s">
        <v>270</v>
      </c>
      <c r="E4" s="208" t="s">
        <v>51</v>
      </c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10"/>
      <c r="T4" s="230" t="s">
        <v>26</v>
      </c>
    </row>
    <row r="5" spans="1:20" s="1" customFormat="1" ht="19.5" customHeight="1">
      <c r="A5" s="238"/>
      <c r="B5" s="241"/>
      <c r="C5" s="244"/>
      <c r="D5" s="247"/>
      <c r="E5" s="76"/>
      <c r="F5" s="73"/>
      <c r="G5" s="77"/>
      <c r="H5" s="77"/>
      <c r="I5" s="77"/>
      <c r="J5" s="77"/>
      <c r="K5" s="211" t="s">
        <v>345</v>
      </c>
      <c r="L5" s="221"/>
      <c r="M5" s="221"/>
      <c r="N5" s="221"/>
      <c r="O5" s="221"/>
      <c r="P5" s="221"/>
      <c r="Q5" s="221"/>
      <c r="R5" s="221"/>
      <c r="S5" s="236"/>
      <c r="T5" s="231"/>
    </row>
    <row r="6" spans="1:20" s="1" customFormat="1" ht="19.5" customHeight="1">
      <c r="A6" s="238"/>
      <c r="B6" s="241"/>
      <c r="C6" s="244"/>
      <c r="D6" s="247"/>
      <c r="E6" s="233" t="s">
        <v>346</v>
      </c>
      <c r="F6" s="68"/>
      <c r="G6" s="225" t="s">
        <v>45</v>
      </c>
      <c r="H6" s="225"/>
      <c r="I6" s="225"/>
      <c r="J6" s="226"/>
      <c r="K6" s="227" t="s">
        <v>52</v>
      </c>
      <c r="L6" s="228"/>
      <c r="M6" s="229"/>
      <c r="N6" s="226" t="s">
        <v>53</v>
      </c>
      <c r="O6" s="228"/>
      <c r="P6" s="229"/>
      <c r="Q6" s="226" t="s">
        <v>347</v>
      </c>
      <c r="R6" s="228"/>
      <c r="S6" s="235"/>
      <c r="T6" s="231"/>
    </row>
    <row r="7" spans="1:20" ht="49.5" customHeight="1">
      <c r="A7" s="239"/>
      <c r="B7" s="242"/>
      <c r="C7" s="245"/>
      <c r="D7" s="248"/>
      <c r="E7" s="234"/>
      <c r="F7" s="71" t="s">
        <v>41</v>
      </c>
      <c r="G7" s="72" t="s">
        <v>42</v>
      </c>
      <c r="H7" s="72" t="s">
        <v>44</v>
      </c>
      <c r="I7" s="72" t="s">
        <v>43</v>
      </c>
      <c r="J7" s="74" t="s">
        <v>271</v>
      </c>
      <c r="K7" s="157" t="s">
        <v>348</v>
      </c>
      <c r="L7" s="158" t="s">
        <v>349</v>
      </c>
      <c r="M7" s="159" t="s">
        <v>46</v>
      </c>
      <c r="N7" s="160" t="s">
        <v>348</v>
      </c>
      <c r="O7" s="158" t="s">
        <v>349</v>
      </c>
      <c r="P7" s="161" t="s">
        <v>46</v>
      </c>
      <c r="Q7" s="159" t="s">
        <v>348</v>
      </c>
      <c r="R7" s="158" t="s">
        <v>349</v>
      </c>
      <c r="S7" s="159" t="s">
        <v>46</v>
      </c>
      <c r="T7" s="232"/>
    </row>
    <row r="8" spans="1:20" s="44" customFormat="1" ht="39.75" customHeight="1">
      <c r="A8" s="135">
        <v>28</v>
      </c>
      <c r="B8" s="136">
        <v>100</v>
      </c>
      <c r="C8" s="137" t="s">
        <v>57</v>
      </c>
      <c r="D8" s="138" t="s">
        <v>58</v>
      </c>
      <c r="E8" s="139" t="s">
        <v>200</v>
      </c>
      <c r="F8" s="140" t="s">
        <v>300</v>
      </c>
      <c r="G8" s="141" t="s">
        <v>301</v>
      </c>
      <c r="H8" s="140" t="s">
        <v>201</v>
      </c>
      <c r="I8" s="141" t="s">
        <v>302</v>
      </c>
      <c r="J8" s="142" t="s">
        <v>303</v>
      </c>
      <c r="K8" s="112" t="s">
        <v>267</v>
      </c>
      <c r="L8" s="79"/>
      <c r="M8" s="79"/>
      <c r="N8" s="113" t="s">
        <v>267</v>
      </c>
      <c r="O8" s="79"/>
      <c r="P8" s="79"/>
      <c r="Q8" s="113" t="s">
        <v>267</v>
      </c>
      <c r="R8" s="79"/>
      <c r="S8" s="80"/>
      <c r="T8" s="97">
        <v>1</v>
      </c>
    </row>
    <row r="9" spans="1:20" s="44" customFormat="1" ht="28.5" customHeight="1">
      <c r="A9" s="135">
        <v>28</v>
      </c>
      <c r="B9" s="136">
        <v>201</v>
      </c>
      <c r="C9" s="143" t="s">
        <v>57</v>
      </c>
      <c r="D9" s="144" t="s">
        <v>60</v>
      </c>
      <c r="E9" s="139" t="s">
        <v>203</v>
      </c>
      <c r="F9" s="140" t="s">
        <v>304</v>
      </c>
      <c r="G9" s="141" t="s">
        <v>305</v>
      </c>
      <c r="H9" s="140" t="s">
        <v>306</v>
      </c>
      <c r="I9" s="141" t="s">
        <v>307</v>
      </c>
      <c r="J9" s="142" t="s">
        <v>308</v>
      </c>
      <c r="K9" s="112" t="s">
        <v>267</v>
      </c>
      <c r="L9" s="79"/>
      <c r="M9" s="79"/>
      <c r="N9" s="113" t="s">
        <v>267</v>
      </c>
      <c r="O9" s="79"/>
      <c r="P9" s="79"/>
      <c r="Q9" s="113" t="s">
        <v>267</v>
      </c>
      <c r="R9" s="79"/>
      <c r="S9" s="80"/>
      <c r="T9" s="97">
        <v>0</v>
      </c>
    </row>
    <row r="10" spans="1:20" s="44" customFormat="1" ht="28.5" customHeight="1">
      <c r="A10" s="135">
        <v>28</v>
      </c>
      <c r="B10" s="136">
        <v>202</v>
      </c>
      <c r="C10" s="143" t="s">
        <v>57</v>
      </c>
      <c r="D10" s="144" t="s">
        <v>62</v>
      </c>
      <c r="E10" s="139" t="s">
        <v>204</v>
      </c>
      <c r="F10" s="140" t="s">
        <v>309</v>
      </c>
      <c r="G10" s="141" t="s">
        <v>310</v>
      </c>
      <c r="H10" s="140" t="s">
        <v>205</v>
      </c>
      <c r="I10" s="141" t="s">
        <v>311</v>
      </c>
      <c r="J10" s="142" t="s">
        <v>312</v>
      </c>
      <c r="K10" s="81"/>
      <c r="L10" s="113" t="s">
        <v>267</v>
      </c>
      <c r="M10" s="79"/>
      <c r="N10" s="79"/>
      <c r="O10" s="113" t="s">
        <v>267</v>
      </c>
      <c r="P10" s="79"/>
      <c r="Q10" s="79"/>
      <c r="R10" s="113" t="s">
        <v>267</v>
      </c>
      <c r="S10" s="80"/>
      <c r="T10" s="98">
        <v>1</v>
      </c>
    </row>
    <row r="11" spans="1:20" s="44" customFormat="1" ht="28.5" customHeight="1">
      <c r="A11" s="135">
        <v>28</v>
      </c>
      <c r="B11" s="136">
        <v>203</v>
      </c>
      <c r="C11" s="143" t="s">
        <v>57</v>
      </c>
      <c r="D11" s="144" t="s">
        <v>64</v>
      </c>
      <c r="E11" s="139" t="s">
        <v>168</v>
      </c>
      <c r="F11" s="140"/>
      <c r="G11" s="141" t="s">
        <v>313</v>
      </c>
      <c r="H11" s="140" t="s">
        <v>314</v>
      </c>
      <c r="I11" s="141" t="s">
        <v>315</v>
      </c>
      <c r="J11" s="142" t="s">
        <v>316</v>
      </c>
      <c r="K11" s="112" t="s">
        <v>267</v>
      </c>
      <c r="L11" s="79"/>
      <c r="M11" s="82"/>
      <c r="N11" s="113" t="s">
        <v>267</v>
      </c>
      <c r="O11" s="79"/>
      <c r="P11" s="82"/>
      <c r="Q11" s="113" t="s">
        <v>267</v>
      </c>
      <c r="R11" s="79"/>
      <c r="S11" s="80"/>
      <c r="T11" s="98">
        <v>0</v>
      </c>
    </row>
    <row r="12" spans="1:20" s="44" customFormat="1" ht="28.5" customHeight="1">
      <c r="A12" s="135">
        <v>28</v>
      </c>
      <c r="B12" s="136">
        <v>204</v>
      </c>
      <c r="C12" s="143" t="s">
        <v>57</v>
      </c>
      <c r="D12" s="144" t="s">
        <v>65</v>
      </c>
      <c r="E12" s="139" t="s">
        <v>207</v>
      </c>
      <c r="F12" s="140" t="s">
        <v>317</v>
      </c>
      <c r="G12" s="141" t="s">
        <v>318</v>
      </c>
      <c r="H12" s="140" t="s">
        <v>319</v>
      </c>
      <c r="I12" s="141" t="s">
        <v>320</v>
      </c>
      <c r="J12" s="142" t="s">
        <v>321</v>
      </c>
      <c r="K12" s="112" t="s">
        <v>267</v>
      </c>
      <c r="L12" s="79"/>
      <c r="M12" s="79"/>
      <c r="N12" s="113" t="s">
        <v>267</v>
      </c>
      <c r="O12" s="79"/>
      <c r="P12" s="79"/>
      <c r="Q12" s="113" t="s">
        <v>267</v>
      </c>
      <c r="R12" s="79"/>
      <c r="S12" s="80"/>
      <c r="T12" s="98">
        <v>0</v>
      </c>
    </row>
    <row r="13" spans="1:20" s="44" customFormat="1" ht="16.5" customHeight="1">
      <c r="A13" s="135">
        <v>28</v>
      </c>
      <c r="B13" s="136">
        <v>205</v>
      </c>
      <c r="C13" s="143" t="s">
        <v>57</v>
      </c>
      <c r="D13" s="144" t="s">
        <v>66</v>
      </c>
      <c r="E13" s="139"/>
      <c r="F13" s="140"/>
      <c r="G13" s="141"/>
      <c r="H13" s="140"/>
      <c r="I13" s="141"/>
      <c r="J13" s="142"/>
      <c r="K13" s="81"/>
      <c r="L13" s="79"/>
      <c r="M13" s="79"/>
      <c r="N13" s="79"/>
      <c r="O13" s="79"/>
      <c r="P13" s="79"/>
      <c r="Q13" s="79"/>
      <c r="R13" s="79"/>
      <c r="S13" s="80"/>
      <c r="T13" s="98">
        <v>0</v>
      </c>
    </row>
    <row r="14" spans="1:20" s="44" customFormat="1" ht="27.75" customHeight="1">
      <c r="A14" s="135">
        <v>28</v>
      </c>
      <c r="B14" s="136">
        <v>206</v>
      </c>
      <c r="C14" s="143" t="s">
        <v>57</v>
      </c>
      <c r="D14" s="144" t="s">
        <v>68</v>
      </c>
      <c r="E14" s="139" t="s">
        <v>208</v>
      </c>
      <c r="F14" s="140" t="s">
        <v>322</v>
      </c>
      <c r="G14" s="141" t="s">
        <v>323</v>
      </c>
      <c r="H14" s="140" t="s">
        <v>343</v>
      </c>
      <c r="I14" s="141" t="s">
        <v>324</v>
      </c>
      <c r="J14" s="142" t="s">
        <v>325</v>
      </c>
      <c r="K14" s="112" t="s">
        <v>267</v>
      </c>
      <c r="L14" s="79"/>
      <c r="M14" s="79"/>
      <c r="N14" s="113" t="s">
        <v>267</v>
      </c>
      <c r="O14" s="79"/>
      <c r="P14" s="79"/>
      <c r="Q14" s="113" t="s">
        <v>267</v>
      </c>
      <c r="R14" s="79"/>
      <c r="S14" s="80"/>
      <c r="T14" s="98">
        <v>0</v>
      </c>
    </row>
    <row r="15" spans="1:20" s="44" customFormat="1" ht="27.75" customHeight="1">
      <c r="A15" s="135">
        <v>28</v>
      </c>
      <c r="B15" s="136">
        <v>207</v>
      </c>
      <c r="C15" s="143" t="s">
        <v>57</v>
      </c>
      <c r="D15" s="144" t="s">
        <v>70</v>
      </c>
      <c r="E15" s="139" t="s">
        <v>169</v>
      </c>
      <c r="F15" s="140"/>
      <c r="G15" s="141" t="s">
        <v>326</v>
      </c>
      <c r="H15" s="140" t="s">
        <v>295</v>
      </c>
      <c r="I15" s="141" t="s">
        <v>327</v>
      </c>
      <c r="J15" s="142" t="s">
        <v>328</v>
      </c>
      <c r="K15" s="81"/>
      <c r="L15" s="113" t="s">
        <v>267</v>
      </c>
      <c r="M15" s="79"/>
      <c r="N15" s="79"/>
      <c r="O15" s="113" t="s">
        <v>267</v>
      </c>
      <c r="P15" s="79"/>
      <c r="Q15" s="79"/>
      <c r="R15" s="113" t="s">
        <v>267</v>
      </c>
      <c r="S15" s="80"/>
      <c r="T15" s="98">
        <v>0</v>
      </c>
    </row>
    <row r="16" spans="1:20" s="44" customFormat="1" ht="27.75" customHeight="1">
      <c r="A16" s="135">
        <v>28</v>
      </c>
      <c r="B16" s="136">
        <v>208</v>
      </c>
      <c r="C16" s="143" t="s">
        <v>57</v>
      </c>
      <c r="D16" s="144" t="s">
        <v>71</v>
      </c>
      <c r="E16" s="139" t="s">
        <v>170</v>
      </c>
      <c r="F16" s="140"/>
      <c r="G16" s="141" t="s">
        <v>329</v>
      </c>
      <c r="H16" s="140" t="s">
        <v>330</v>
      </c>
      <c r="I16" s="141" t="s">
        <v>331</v>
      </c>
      <c r="J16" s="142" t="s">
        <v>332</v>
      </c>
      <c r="K16" s="112" t="s">
        <v>267</v>
      </c>
      <c r="L16" s="79"/>
      <c r="M16" s="79"/>
      <c r="N16" s="113" t="s">
        <v>267</v>
      </c>
      <c r="O16" s="79"/>
      <c r="P16" s="79"/>
      <c r="Q16" s="113" t="s">
        <v>267</v>
      </c>
      <c r="R16" s="79"/>
      <c r="S16" s="80"/>
      <c r="T16" s="98">
        <v>0</v>
      </c>
    </row>
    <row r="17" spans="1:20" s="44" customFormat="1" ht="15.75" customHeight="1">
      <c r="A17" s="135">
        <v>28</v>
      </c>
      <c r="B17" s="136">
        <v>209</v>
      </c>
      <c r="C17" s="143" t="s">
        <v>57</v>
      </c>
      <c r="D17" s="144" t="s">
        <v>73</v>
      </c>
      <c r="E17" s="139"/>
      <c r="F17" s="140"/>
      <c r="G17" s="141"/>
      <c r="H17" s="140"/>
      <c r="I17" s="141"/>
      <c r="J17" s="142"/>
      <c r="K17" s="81"/>
      <c r="L17" s="79"/>
      <c r="M17" s="79"/>
      <c r="N17" s="79"/>
      <c r="O17" s="79"/>
      <c r="P17" s="79"/>
      <c r="Q17" s="79"/>
      <c r="R17" s="79"/>
      <c r="S17" s="80"/>
      <c r="T17" s="98">
        <v>0</v>
      </c>
    </row>
    <row r="18" spans="1:20" s="44" customFormat="1" ht="26.25" customHeight="1">
      <c r="A18" s="135">
        <v>28</v>
      </c>
      <c r="B18" s="136">
        <v>210</v>
      </c>
      <c r="C18" s="143" t="s">
        <v>57</v>
      </c>
      <c r="D18" s="144" t="s">
        <v>75</v>
      </c>
      <c r="E18" s="139" t="s">
        <v>171</v>
      </c>
      <c r="F18" s="140"/>
      <c r="G18" s="141" t="s">
        <v>333</v>
      </c>
      <c r="H18" s="140" t="s">
        <v>334</v>
      </c>
      <c r="I18" s="141" t="s">
        <v>335</v>
      </c>
      <c r="J18" s="142"/>
      <c r="K18" s="112" t="s">
        <v>267</v>
      </c>
      <c r="L18" s="79"/>
      <c r="M18" s="79"/>
      <c r="N18" s="113" t="s">
        <v>267</v>
      </c>
      <c r="O18" s="79"/>
      <c r="P18" s="79"/>
      <c r="Q18" s="113" t="s">
        <v>267</v>
      </c>
      <c r="R18" s="79"/>
      <c r="S18" s="80"/>
      <c r="T18" s="98">
        <v>0</v>
      </c>
    </row>
    <row r="19" spans="1:20" s="44" customFormat="1" ht="22.5" customHeight="1">
      <c r="A19" s="135">
        <v>28</v>
      </c>
      <c r="B19" s="136">
        <v>212</v>
      </c>
      <c r="C19" s="143" t="s">
        <v>57</v>
      </c>
      <c r="D19" s="144" t="s">
        <v>77</v>
      </c>
      <c r="E19" s="139" t="s">
        <v>172</v>
      </c>
      <c r="F19" s="140"/>
      <c r="G19" s="141" t="s">
        <v>336</v>
      </c>
      <c r="H19" s="140" t="s">
        <v>294</v>
      </c>
      <c r="I19" s="141" t="s">
        <v>337</v>
      </c>
      <c r="J19" s="142"/>
      <c r="K19" s="112" t="s">
        <v>267</v>
      </c>
      <c r="L19" s="79"/>
      <c r="M19" s="79"/>
      <c r="N19" s="113" t="s">
        <v>267</v>
      </c>
      <c r="O19" s="79"/>
      <c r="P19" s="79"/>
      <c r="Q19" s="113" t="s">
        <v>267</v>
      </c>
      <c r="R19" s="79"/>
      <c r="S19" s="80"/>
      <c r="T19" s="98">
        <v>1</v>
      </c>
    </row>
    <row r="20" spans="1:20" s="44" customFormat="1" ht="19.5" customHeight="1">
      <c r="A20" s="135">
        <v>28</v>
      </c>
      <c r="B20" s="136">
        <v>213</v>
      </c>
      <c r="C20" s="143" t="s">
        <v>57</v>
      </c>
      <c r="D20" s="144" t="s">
        <v>79</v>
      </c>
      <c r="E20" s="139"/>
      <c r="F20" s="140"/>
      <c r="G20" s="141"/>
      <c r="H20" s="140"/>
      <c r="I20" s="141"/>
      <c r="J20" s="142"/>
      <c r="K20" s="81"/>
      <c r="L20" s="79"/>
      <c r="M20" s="79"/>
      <c r="N20" s="79"/>
      <c r="O20" s="79"/>
      <c r="P20" s="79"/>
      <c r="Q20" s="79"/>
      <c r="R20" s="79"/>
      <c r="S20" s="80"/>
      <c r="T20" s="98">
        <v>0</v>
      </c>
    </row>
    <row r="21" spans="1:20" s="44" customFormat="1" ht="28.5" customHeight="1">
      <c r="A21" s="135">
        <v>28</v>
      </c>
      <c r="B21" s="136">
        <v>214</v>
      </c>
      <c r="C21" s="143" t="s">
        <v>57</v>
      </c>
      <c r="D21" s="144" t="s">
        <v>80</v>
      </c>
      <c r="E21" s="139" t="s">
        <v>173</v>
      </c>
      <c r="F21" s="140" t="s">
        <v>211</v>
      </c>
      <c r="G21" s="141" t="s">
        <v>212</v>
      </c>
      <c r="H21" s="140" t="s">
        <v>213</v>
      </c>
      <c r="I21" s="141" t="s">
        <v>214</v>
      </c>
      <c r="J21" s="142" t="s">
        <v>215</v>
      </c>
      <c r="K21" s="81"/>
      <c r="L21" s="113" t="s">
        <v>267</v>
      </c>
      <c r="M21" s="79"/>
      <c r="N21" s="79"/>
      <c r="O21" s="113" t="s">
        <v>267</v>
      </c>
      <c r="P21" s="79"/>
      <c r="Q21" s="79"/>
      <c r="R21" s="113" t="s">
        <v>267</v>
      </c>
      <c r="S21" s="80"/>
      <c r="T21" s="98">
        <v>1</v>
      </c>
    </row>
    <row r="22" spans="1:20" s="44" customFormat="1" ht="28.5" customHeight="1">
      <c r="A22" s="135">
        <v>28</v>
      </c>
      <c r="B22" s="136">
        <v>215</v>
      </c>
      <c r="C22" s="143" t="s">
        <v>57</v>
      </c>
      <c r="D22" s="144" t="s">
        <v>81</v>
      </c>
      <c r="E22" s="139" t="s">
        <v>216</v>
      </c>
      <c r="F22" s="140" t="s">
        <v>217</v>
      </c>
      <c r="G22" s="141" t="s">
        <v>218</v>
      </c>
      <c r="H22" s="140" t="s">
        <v>219</v>
      </c>
      <c r="I22" s="141" t="s">
        <v>220</v>
      </c>
      <c r="J22" s="142" t="s">
        <v>221</v>
      </c>
      <c r="K22" s="112" t="s">
        <v>267</v>
      </c>
      <c r="L22" s="79"/>
      <c r="M22" s="79"/>
      <c r="N22" s="113" t="s">
        <v>267</v>
      </c>
      <c r="O22" s="79"/>
      <c r="P22" s="79"/>
      <c r="Q22" s="113" t="s">
        <v>267</v>
      </c>
      <c r="R22" s="79"/>
      <c r="S22" s="80"/>
      <c r="T22" s="98">
        <v>0</v>
      </c>
    </row>
    <row r="23" spans="1:20" s="44" customFormat="1" ht="28.5" customHeight="1">
      <c r="A23" s="135">
        <v>28</v>
      </c>
      <c r="B23" s="136">
        <v>216</v>
      </c>
      <c r="C23" s="143" t="s">
        <v>57</v>
      </c>
      <c r="D23" s="144" t="s">
        <v>82</v>
      </c>
      <c r="E23" s="139" t="s">
        <v>174</v>
      </c>
      <c r="F23" s="140" t="s">
        <v>222</v>
      </c>
      <c r="G23" s="141" t="s">
        <v>223</v>
      </c>
      <c r="H23" s="140" t="s">
        <v>224</v>
      </c>
      <c r="I23" s="141" t="s">
        <v>225</v>
      </c>
      <c r="J23" s="142" t="s">
        <v>226</v>
      </c>
      <c r="K23" s="112" t="s">
        <v>267</v>
      </c>
      <c r="L23" s="79"/>
      <c r="M23" s="79"/>
      <c r="N23" s="113" t="s">
        <v>267</v>
      </c>
      <c r="O23" s="79"/>
      <c r="P23" s="79"/>
      <c r="Q23" s="113" t="s">
        <v>267</v>
      </c>
      <c r="R23" s="79"/>
      <c r="S23" s="80"/>
      <c r="T23" s="98">
        <v>0</v>
      </c>
    </row>
    <row r="24" spans="1:20" s="44" customFormat="1" ht="28.5" customHeight="1">
      <c r="A24" s="135">
        <v>28</v>
      </c>
      <c r="B24" s="136">
        <v>217</v>
      </c>
      <c r="C24" s="143" t="s">
        <v>57</v>
      </c>
      <c r="D24" s="144" t="s">
        <v>84</v>
      </c>
      <c r="E24" s="139" t="s">
        <v>228</v>
      </c>
      <c r="F24" s="140" t="s">
        <v>229</v>
      </c>
      <c r="G24" s="141" t="s">
        <v>230</v>
      </c>
      <c r="H24" s="140" t="s">
        <v>231</v>
      </c>
      <c r="I24" s="141" t="s">
        <v>232</v>
      </c>
      <c r="J24" s="142" t="s">
        <v>233</v>
      </c>
      <c r="K24" s="112" t="s">
        <v>267</v>
      </c>
      <c r="L24" s="79"/>
      <c r="M24" s="79"/>
      <c r="N24" s="113" t="s">
        <v>267</v>
      </c>
      <c r="O24" s="79"/>
      <c r="P24" s="79"/>
      <c r="Q24" s="113" t="s">
        <v>267</v>
      </c>
      <c r="R24" s="79"/>
      <c r="S24" s="80"/>
      <c r="T24" s="98">
        <v>0</v>
      </c>
    </row>
    <row r="25" spans="1:20" s="44" customFormat="1" ht="28.5" customHeight="1">
      <c r="A25" s="135">
        <v>28</v>
      </c>
      <c r="B25" s="136">
        <v>218</v>
      </c>
      <c r="C25" s="143" t="s">
        <v>57</v>
      </c>
      <c r="D25" s="144" t="s">
        <v>85</v>
      </c>
      <c r="E25" s="139" t="s">
        <v>175</v>
      </c>
      <c r="F25" s="140"/>
      <c r="G25" s="141" t="s">
        <v>234</v>
      </c>
      <c r="H25" s="140" t="s">
        <v>293</v>
      </c>
      <c r="I25" s="141" t="s">
        <v>235</v>
      </c>
      <c r="J25" s="142" t="s">
        <v>236</v>
      </c>
      <c r="K25" s="81"/>
      <c r="L25" s="79"/>
      <c r="M25" s="113" t="s">
        <v>267</v>
      </c>
      <c r="N25" s="113"/>
      <c r="O25" s="113" t="s">
        <v>267</v>
      </c>
      <c r="P25" s="79"/>
      <c r="Q25" s="113"/>
      <c r="R25" s="113" t="s">
        <v>267</v>
      </c>
      <c r="S25" s="80"/>
      <c r="T25" s="98">
        <v>0</v>
      </c>
    </row>
    <row r="26" spans="1:20" s="44" customFormat="1" ht="28.5" customHeight="1">
      <c r="A26" s="135">
        <v>28</v>
      </c>
      <c r="B26" s="136">
        <v>219</v>
      </c>
      <c r="C26" s="143" t="s">
        <v>57</v>
      </c>
      <c r="D26" s="144" t="s">
        <v>87</v>
      </c>
      <c r="E26" s="139" t="s">
        <v>176</v>
      </c>
      <c r="F26" s="140"/>
      <c r="G26" s="141" t="s">
        <v>237</v>
      </c>
      <c r="H26" s="140" t="s">
        <v>292</v>
      </c>
      <c r="I26" s="141" t="s">
        <v>238</v>
      </c>
      <c r="J26" s="142"/>
      <c r="K26" s="112" t="s">
        <v>267</v>
      </c>
      <c r="L26" s="79"/>
      <c r="M26" s="79"/>
      <c r="N26" s="113" t="s">
        <v>267</v>
      </c>
      <c r="O26" s="79"/>
      <c r="P26" s="79"/>
      <c r="Q26" s="113" t="s">
        <v>267</v>
      </c>
      <c r="R26" s="79"/>
      <c r="S26" s="80"/>
      <c r="T26" s="98">
        <v>0</v>
      </c>
    </row>
    <row r="27" spans="1:20" s="44" customFormat="1" ht="28.5" customHeight="1">
      <c r="A27" s="135">
        <v>28</v>
      </c>
      <c r="B27" s="136">
        <v>220</v>
      </c>
      <c r="C27" s="143" t="s">
        <v>57</v>
      </c>
      <c r="D27" s="144" t="s">
        <v>89</v>
      </c>
      <c r="E27" s="139" t="s">
        <v>177</v>
      </c>
      <c r="F27" s="140"/>
      <c r="G27" s="141" t="s">
        <v>239</v>
      </c>
      <c r="H27" s="140" t="s">
        <v>291</v>
      </c>
      <c r="I27" s="141" t="s">
        <v>240</v>
      </c>
      <c r="J27" s="142" t="s">
        <v>241</v>
      </c>
      <c r="K27" s="112" t="s">
        <v>267</v>
      </c>
      <c r="L27" s="79"/>
      <c r="M27" s="79"/>
      <c r="N27" s="113" t="s">
        <v>267</v>
      </c>
      <c r="O27" s="79"/>
      <c r="P27" s="79"/>
      <c r="Q27" s="113" t="s">
        <v>267</v>
      </c>
      <c r="R27" s="79"/>
      <c r="S27" s="80"/>
      <c r="T27" s="98">
        <v>0</v>
      </c>
    </row>
    <row r="28" spans="1:20" s="44" customFormat="1" ht="28.5" customHeight="1">
      <c r="A28" s="135">
        <v>28</v>
      </c>
      <c r="B28" s="136">
        <v>221</v>
      </c>
      <c r="C28" s="143" t="s">
        <v>57</v>
      </c>
      <c r="D28" s="144" t="s">
        <v>90</v>
      </c>
      <c r="E28" s="139" t="s">
        <v>178</v>
      </c>
      <c r="F28" s="140" t="s">
        <v>244</v>
      </c>
      <c r="G28" s="141" t="s">
        <v>245</v>
      </c>
      <c r="H28" s="140" t="s">
        <v>290</v>
      </c>
      <c r="I28" s="141" t="s">
        <v>246</v>
      </c>
      <c r="J28" s="142" t="s">
        <v>247</v>
      </c>
      <c r="K28" s="112" t="s">
        <v>267</v>
      </c>
      <c r="L28" s="79"/>
      <c r="M28" s="79"/>
      <c r="N28" s="113" t="s">
        <v>267</v>
      </c>
      <c r="O28" s="79"/>
      <c r="P28" s="79"/>
      <c r="Q28" s="113" t="s">
        <v>267</v>
      </c>
      <c r="R28" s="79"/>
      <c r="S28" s="80"/>
      <c r="T28" s="98">
        <v>0</v>
      </c>
    </row>
    <row r="29" spans="1:20" s="44" customFormat="1" ht="28.5" customHeight="1">
      <c r="A29" s="135">
        <v>28</v>
      </c>
      <c r="B29" s="136">
        <v>222</v>
      </c>
      <c r="C29" s="143" t="s">
        <v>57</v>
      </c>
      <c r="D29" s="144" t="s">
        <v>91</v>
      </c>
      <c r="E29" s="139" t="s">
        <v>179</v>
      </c>
      <c r="F29" s="145"/>
      <c r="G29" s="141" t="s">
        <v>248</v>
      </c>
      <c r="H29" s="140" t="s">
        <v>289</v>
      </c>
      <c r="I29" s="141" t="s">
        <v>249</v>
      </c>
      <c r="J29" s="142" t="s">
        <v>250</v>
      </c>
      <c r="K29" s="112" t="s">
        <v>267</v>
      </c>
      <c r="L29" s="79"/>
      <c r="M29" s="79"/>
      <c r="N29" s="113" t="s">
        <v>267</v>
      </c>
      <c r="O29" s="79"/>
      <c r="P29" s="79"/>
      <c r="Q29" s="113" t="s">
        <v>267</v>
      </c>
      <c r="R29" s="79"/>
      <c r="S29" s="80"/>
      <c r="T29" s="98">
        <v>0</v>
      </c>
    </row>
    <row r="30" spans="1:20" s="44" customFormat="1" ht="12.75" customHeight="1">
      <c r="A30" s="81">
        <v>28</v>
      </c>
      <c r="B30" s="80">
        <v>223</v>
      </c>
      <c r="C30" s="106" t="s">
        <v>57</v>
      </c>
      <c r="D30" s="107" t="s">
        <v>92</v>
      </c>
      <c r="E30" s="110"/>
      <c r="F30" s="79"/>
      <c r="G30" s="79"/>
      <c r="H30" s="114"/>
      <c r="I30" s="79"/>
      <c r="J30" s="111"/>
      <c r="K30" s="81"/>
      <c r="L30" s="79"/>
      <c r="M30" s="79"/>
      <c r="N30" s="79"/>
      <c r="O30" s="79"/>
      <c r="P30" s="79"/>
      <c r="Q30" s="79"/>
      <c r="R30" s="79"/>
      <c r="S30" s="80"/>
      <c r="T30" s="98">
        <v>0</v>
      </c>
    </row>
    <row r="31" spans="1:20" s="44" customFormat="1" ht="12.75" customHeight="1">
      <c r="A31" s="81">
        <v>28</v>
      </c>
      <c r="B31" s="80">
        <v>224</v>
      </c>
      <c r="C31" s="106" t="s">
        <v>57</v>
      </c>
      <c r="D31" s="107" t="s">
        <v>94</v>
      </c>
      <c r="E31" s="84"/>
      <c r="F31" s="79"/>
      <c r="G31" s="79"/>
      <c r="H31" s="79"/>
      <c r="I31" s="79"/>
      <c r="J31" s="82"/>
      <c r="K31" s="81"/>
      <c r="L31" s="79"/>
      <c r="M31" s="79"/>
      <c r="N31" s="79"/>
      <c r="O31" s="79"/>
      <c r="P31" s="79"/>
      <c r="Q31" s="79"/>
      <c r="R31" s="79"/>
      <c r="S31" s="80"/>
      <c r="T31" s="98">
        <v>0</v>
      </c>
    </row>
    <row r="32" spans="1:20" s="44" customFormat="1" ht="12.75" customHeight="1">
      <c r="A32" s="81">
        <v>28</v>
      </c>
      <c r="B32" s="80">
        <v>225</v>
      </c>
      <c r="C32" s="106" t="s">
        <v>57</v>
      </c>
      <c r="D32" s="107" t="s">
        <v>96</v>
      </c>
      <c r="E32" s="84"/>
      <c r="F32" s="79"/>
      <c r="G32" s="79"/>
      <c r="H32" s="79"/>
      <c r="I32" s="79"/>
      <c r="J32" s="82"/>
      <c r="K32" s="81"/>
      <c r="L32" s="79"/>
      <c r="M32" s="79"/>
      <c r="N32" s="79"/>
      <c r="O32" s="79"/>
      <c r="P32" s="79"/>
      <c r="Q32" s="79"/>
      <c r="R32" s="79"/>
      <c r="S32" s="80"/>
      <c r="T32" s="98">
        <v>0</v>
      </c>
    </row>
    <row r="33" spans="1:20" s="44" customFormat="1" ht="12.75" customHeight="1">
      <c r="A33" s="81">
        <v>28</v>
      </c>
      <c r="B33" s="80">
        <v>226</v>
      </c>
      <c r="C33" s="106" t="s">
        <v>57</v>
      </c>
      <c r="D33" s="107" t="s">
        <v>98</v>
      </c>
      <c r="E33" s="84"/>
      <c r="F33" s="79"/>
      <c r="G33" s="79"/>
      <c r="H33" s="79"/>
      <c r="I33" s="79"/>
      <c r="J33" s="82"/>
      <c r="K33" s="81"/>
      <c r="L33" s="79"/>
      <c r="M33" s="79"/>
      <c r="N33" s="79"/>
      <c r="O33" s="79"/>
      <c r="P33" s="79"/>
      <c r="Q33" s="79"/>
      <c r="R33" s="79"/>
      <c r="S33" s="80"/>
      <c r="T33" s="98">
        <v>0</v>
      </c>
    </row>
    <row r="34" spans="1:20" s="44" customFormat="1" ht="12.75" customHeight="1">
      <c r="A34" s="81">
        <v>28</v>
      </c>
      <c r="B34" s="80">
        <v>227</v>
      </c>
      <c r="C34" s="106" t="s">
        <v>57</v>
      </c>
      <c r="D34" s="107" t="s">
        <v>100</v>
      </c>
      <c r="E34" s="84"/>
      <c r="F34" s="79"/>
      <c r="G34" s="79"/>
      <c r="H34" s="79"/>
      <c r="I34" s="79"/>
      <c r="J34" s="82"/>
      <c r="K34" s="81"/>
      <c r="L34" s="79"/>
      <c r="M34" s="79"/>
      <c r="N34" s="79"/>
      <c r="O34" s="79"/>
      <c r="P34" s="79"/>
      <c r="Q34" s="79"/>
      <c r="R34" s="79"/>
      <c r="S34" s="80"/>
      <c r="T34" s="98">
        <v>0</v>
      </c>
    </row>
    <row r="35" spans="1:20" s="44" customFormat="1" ht="12.75" customHeight="1">
      <c r="A35" s="81">
        <v>28</v>
      </c>
      <c r="B35" s="80">
        <v>228</v>
      </c>
      <c r="C35" s="106" t="s">
        <v>101</v>
      </c>
      <c r="D35" s="107" t="s">
        <v>102</v>
      </c>
      <c r="E35" s="84"/>
      <c r="F35" s="79"/>
      <c r="G35" s="79"/>
      <c r="H35" s="79"/>
      <c r="I35" s="79"/>
      <c r="J35" s="82"/>
      <c r="K35" s="81"/>
      <c r="L35" s="79"/>
      <c r="M35" s="79"/>
      <c r="N35" s="79"/>
      <c r="O35" s="79"/>
      <c r="P35" s="79"/>
      <c r="Q35" s="79"/>
      <c r="R35" s="79"/>
      <c r="S35" s="80"/>
      <c r="T35" s="98">
        <v>0</v>
      </c>
    </row>
    <row r="36" spans="1:20" s="44" customFormat="1" ht="12.75" customHeight="1">
      <c r="A36" s="81">
        <v>28</v>
      </c>
      <c r="B36" s="80">
        <v>229</v>
      </c>
      <c r="C36" s="106" t="s">
        <v>57</v>
      </c>
      <c r="D36" s="107" t="s">
        <v>104</v>
      </c>
      <c r="E36" s="84"/>
      <c r="F36" s="79"/>
      <c r="G36" s="79"/>
      <c r="H36" s="79"/>
      <c r="I36" s="79"/>
      <c r="J36" s="82"/>
      <c r="K36" s="81"/>
      <c r="L36" s="79"/>
      <c r="M36" s="79"/>
      <c r="N36" s="79"/>
      <c r="O36" s="79"/>
      <c r="P36" s="79"/>
      <c r="Q36" s="79"/>
      <c r="R36" s="79"/>
      <c r="S36" s="80"/>
      <c r="T36" s="98">
        <v>0</v>
      </c>
    </row>
    <row r="37" spans="1:20" s="44" customFormat="1" ht="12.75" customHeight="1">
      <c r="A37" s="81">
        <v>28</v>
      </c>
      <c r="B37" s="80">
        <v>301</v>
      </c>
      <c r="C37" s="106" t="s">
        <v>57</v>
      </c>
      <c r="D37" s="107" t="s">
        <v>105</v>
      </c>
      <c r="E37" s="84"/>
      <c r="F37" s="79"/>
      <c r="G37" s="79"/>
      <c r="H37" s="79"/>
      <c r="I37" s="79"/>
      <c r="J37" s="82"/>
      <c r="K37" s="81"/>
      <c r="L37" s="79"/>
      <c r="M37" s="79"/>
      <c r="N37" s="79"/>
      <c r="O37" s="79"/>
      <c r="P37" s="79"/>
      <c r="Q37" s="79"/>
      <c r="R37" s="79"/>
      <c r="S37" s="80"/>
      <c r="T37" s="98">
        <v>0</v>
      </c>
    </row>
    <row r="38" spans="1:20" s="44" customFormat="1" ht="12.75" customHeight="1">
      <c r="A38" s="81">
        <v>28</v>
      </c>
      <c r="B38" s="80">
        <v>365</v>
      </c>
      <c r="C38" s="106" t="s">
        <v>101</v>
      </c>
      <c r="D38" s="107" t="s">
        <v>107</v>
      </c>
      <c r="E38" s="84"/>
      <c r="F38" s="79"/>
      <c r="G38" s="79"/>
      <c r="H38" s="79"/>
      <c r="I38" s="79"/>
      <c r="J38" s="82"/>
      <c r="K38" s="81"/>
      <c r="L38" s="79"/>
      <c r="M38" s="79"/>
      <c r="N38" s="79"/>
      <c r="O38" s="79"/>
      <c r="P38" s="79"/>
      <c r="Q38" s="79"/>
      <c r="R38" s="79"/>
      <c r="S38" s="80"/>
      <c r="T38" s="98">
        <v>0</v>
      </c>
    </row>
    <row r="39" spans="1:20" s="44" customFormat="1" ht="12.75" customHeight="1">
      <c r="A39" s="81">
        <v>28</v>
      </c>
      <c r="B39" s="80">
        <v>381</v>
      </c>
      <c r="C39" s="106" t="s">
        <v>57</v>
      </c>
      <c r="D39" s="107" t="s">
        <v>109</v>
      </c>
      <c r="E39" s="84"/>
      <c r="F39" s="79"/>
      <c r="G39" s="79"/>
      <c r="H39" s="79"/>
      <c r="I39" s="79"/>
      <c r="J39" s="82"/>
      <c r="K39" s="81"/>
      <c r="L39" s="79"/>
      <c r="M39" s="79"/>
      <c r="N39" s="79"/>
      <c r="O39" s="79"/>
      <c r="P39" s="79"/>
      <c r="Q39" s="79"/>
      <c r="R39" s="79"/>
      <c r="S39" s="80"/>
      <c r="T39" s="97">
        <v>0</v>
      </c>
    </row>
    <row r="40" spans="1:20" s="44" customFormat="1" ht="12.75" customHeight="1">
      <c r="A40" s="81">
        <v>28</v>
      </c>
      <c r="B40" s="80">
        <v>382</v>
      </c>
      <c r="C40" s="106" t="s">
        <v>57</v>
      </c>
      <c r="D40" s="107" t="s">
        <v>111</v>
      </c>
      <c r="E40" s="84"/>
      <c r="F40" s="79"/>
      <c r="G40" s="79"/>
      <c r="H40" s="79"/>
      <c r="I40" s="79"/>
      <c r="J40" s="82"/>
      <c r="K40" s="81"/>
      <c r="L40" s="79"/>
      <c r="M40" s="79"/>
      <c r="N40" s="79"/>
      <c r="O40" s="79"/>
      <c r="P40" s="79"/>
      <c r="Q40" s="79"/>
      <c r="R40" s="79"/>
      <c r="S40" s="80"/>
      <c r="T40" s="98">
        <v>0</v>
      </c>
    </row>
    <row r="41" spans="1:20" s="44" customFormat="1" ht="12.75" customHeight="1">
      <c r="A41" s="81">
        <v>28</v>
      </c>
      <c r="B41" s="80">
        <v>442</v>
      </c>
      <c r="C41" s="106" t="s">
        <v>57</v>
      </c>
      <c r="D41" s="107" t="s">
        <v>113</v>
      </c>
      <c r="E41" s="84"/>
      <c r="F41" s="79"/>
      <c r="G41" s="79"/>
      <c r="H41" s="79"/>
      <c r="I41" s="79"/>
      <c r="J41" s="82"/>
      <c r="K41" s="81"/>
      <c r="L41" s="79"/>
      <c r="M41" s="79"/>
      <c r="N41" s="79"/>
      <c r="O41" s="79"/>
      <c r="P41" s="79"/>
      <c r="Q41" s="79"/>
      <c r="R41" s="79"/>
      <c r="S41" s="80"/>
      <c r="T41" s="98">
        <v>0</v>
      </c>
    </row>
    <row r="42" spans="1:20" s="44" customFormat="1" ht="12.75" customHeight="1">
      <c r="A42" s="81">
        <v>28</v>
      </c>
      <c r="B42" s="80">
        <v>443</v>
      </c>
      <c r="C42" s="106" t="s">
        <v>57</v>
      </c>
      <c r="D42" s="107" t="s">
        <v>114</v>
      </c>
      <c r="E42" s="84"/>
      <c r="F42" s="79"/>
      <c r="G42" s="79"/>
      <c r="H42" s="79"/>
      <c r="I42" s="79"/>
      <c r="J42" s="82"/>
      <c r="K42" s="81"/>
      <c r="L42" s="79"/>
      <c r="M42" s="79"/>
      <c r="N42" s="79"/>
      <c r="O42" s="79"/>
      <c r="P42" s="79"/>
      <c r="Q42" s="79"/>
      <c r="R42" s="79"/>
      <c r="S42" s="80"/>
      <c r="T42" s="98">
        <v>0</v>
      </c>
    </row>
    <row r="43" spans="1:20" s="44" customFormat="1" ht="12.75" customHeight="1">
      <c r="A43" s="81">
        <v>28</v>
      </c>
      <c r="B43" s="80">
        <v>446</v>
      </c>
      <c r="C43" s="106" t="s">
        <v>57</v>
      </c>
      <c r="D43" s="107" t="s">
        <v>116</v>
      </c>
      <c r="E43" s="84"/>
      <c r="F43" s="79"/>
      <c r="G43" s="79"/>
      <c r="H43" s="79"/>
      <c r="I43" s="79"/>
      <c r="J43" s="82"/>
      <c r="K43" s="81"/>
      <c r="L43" s="79"/>
      <c r="M43" s="79"/>
      <c r="N43" s="79"/>
      <c r="O43" s="79"/>
      <c r="P43" s="79"/>
      <c r="Q43" s="79"/>
      <c r="R43" s="79"/>
      <c r="S43" s="80"/>
      <c r="T43" s="98">
        <v>0</v>
      </c>
    </row>
    <row r="44" spans="1:20" s="44" customFormat="1" ht="12.75" customHeight="1">
      <c r="A44" s="81">
        <v>28</v>
      </c>
      <c r="B44" s="80">
        <v>464</v>
      </c>
      <c r="C44" s="106" t="s">
        <v>101</v>
      </c>
      <c r="D44" s="107" t="s">
        <v>117</v>
      </c>
      <c r="E44" s="84"/>
      <c r="F44" s="79"/>
      <c r="G44" s="79"/>
      <c r="H44" s="79"/>
      <c r="I44" s="79"/>
      <c r="J44" s="82"/>
      <c r="K44" s="81"/>
      <c r="L44" s="79"/>
      <c r="M44" s="79"/>
      <c r="N44" s="79"/>
      <c r="O44" s="79"/>
      <c r="P44" s="79"/>
      <c r="Q44" s="79"/>
      <c r="R44" s="79"/>
      <c r="S44" s="80"/>
      <c r="T44" s="98">
        <v>0</v>
      </c>
    </row>
    <row r="45" spans="1:20" s="44" customFormat="1" ht="12.75" customHeight="1">
      <c r="A45" s="81">
        <v>28</v>
      </c>
      <c r="B45" s="80">
        <v>481</v>
      </c>
      <c r="C45" s="106" t="s">
        <v>57</v>
      </c>
      <c r="D45" s="107" t="s">
        <v>119</v>
      </c>
      <c r="E45" s="84"/>
      <c r="F45" s="79"/>
      <c r="G45" s="79"/>
      <c r="H45" s="79"/>
      <c r="I45" s="79"/>
      <c r="J45" s="82"/>
      <c r="K45" s="81"/>
      <c r="L45" s="79"/>
      <c r="M45" s="79"/>
      <c r="N45" s="79"/>
      <c r="O45" s="79"/>
      <c r="P45" s="79"/>
      <c r="Q45" s="79"/>
      <c r="R45" s="79"/>
      <c r="S45" s="80"/>
      <c r="T45" s="98">
        <v>0</v>
      </c>
    </row>
    <row r="46" spans="1:20" s="44" customFormat="1" ht="12.75" customHeight="1">
      <c r="A46" s="81">
        <v>28</v>
      </c>
      <c r="B46" s="80">
        <v>501</v>
      </c>
      <c r="C46" s="106" t="s">
        <v>57</v>
      </c>
      <c r="D46" s="107" t="s">
        <v>121</v>
      </c>
      <c r="E46" s="84"/>
      <c r="F46" s="79"/>
      <c r="G46" s="79"/>
      <c r="H46" s="79"/>
      <c r="I46" s="79"/>
      <c r="J46" s="82"/>
      <c r="K46" s="81"/>
      <c r="L46" s="79"/>
      <c r="M46" s="79"/>
      <c r="N46" s="79"/>
      <c r="O46" s="79"/>
      <c r="P46" s="79"/>
      <c r="Q46" s="79"/>
      <c r="R46" s="79"/>
      <c r="S46" s="80"/>
      <c r="T46" s="98">
        <v>0</v>
      </c>
    </row>
    <row r="47" spans="1:20" s="44" customFormat="1" ht="12.75" customHeight="1">
      <c r="A47" s="81">
        <v>28</v>
      </c>
      <c r="B47" s="80">
        <v>585</v>
      </c>
      <c r="C47" s="106" t="s">
        <v>57</v>
      </c>
      <c r="D47" s="107" t="s">
        <v>122</v>
      </c>
      <c r="E47" s="84"/>
      <c r="F47" s="79"/>
      <c r="G47" s="79"/>
      <c r="H47" s="79"/>
      <c r="I47" s="79"/>
      <c r="J47" s="82"/>
      <c r="K47" s="81"/>
      <c r="L47" s="79"/>
      <c r="M47" s="79"/>
      <c r="N47" s="79"/>
      <c r="O47" s="79"/>
      <c r="P47" s="79"/>
      <c r="Q47" s="79"/>
      <c r="R47" s="79"/>
      <c r="S47" s="80"/>
      <c r="T47" s="98">
        <v>0</v>
      </c>
    </row>
    <row r="48" spans="1:20" s="44" customFormat="1" ht="12.75" customHeight="1" thickBot="1">
      <c r="A48" s="87">
        <v>28</v>
      </c>
      <c r="B48" s="88">
        <v>586</v>
      </c>
      <c r="C48" s="108" t="s">
        <v>101</v>
      </c>
      <c r="D48" s="109" t="s">
        <v>124</v>
      </c>
      <c r="E48" s="99"/>
      <c r="F48" s="100"/>
      <c r="G48" s="100"/>
      <c r="H48" s="100"/>
      <c r="I48" s="100"/>
      <c r="J48" s="101"/>
      <c r="K48" s="102"/>
      <c r="L48" s="100"/>
      <c r="M48" s="100"/>
      <c r="N48" s="100"/>
      <c r="O48" s="100"/>
      <c r="P48" s="100"/>
      <c r="Q48" s="100"/>
      <c r="R48" s="100"/>
      <c r="S48" s="103"/>
      <c r="T48" s="104">
        <v>0</v>
      </c>
    </row>
    <row r="49" spans="1:20" ht="16.5" customHeight="1" thickBot="1">
      <c r="A49" s="15"/>
      <c r="B49" s="16">
        <v>1000</v>
      </c>
      <c r="C49" s="193" t="s">
        <v>10</v>
      </c>
      <c r="D49" s="193"/>
      <c r="E49" s="69">
        <f>COUNTA(E8:E48)</f>
        <v>19</v>
      </c>
      <c r="F49" s="70"/>
      <c r="G49" s="70"/>
      <c r="H49" s="70"/>
      <c r="I49" s="70"/>
      <c r="J49" s="75"/>
      <c r="K49" s="34">
        <f>COUNTA(K8:K48)</f>
        <v>15</v>
      </c>
      <c r="L49" s="33">
        <f aca="true" t="shared" si="0" ref="L49:R49">COUNTA(L8:L48)</f>
        <v>3</v>
      </c>
      <c r="M49" s="33">
        <f t="shared" si="0"/>
        <v>1</v>
      </c>
      <c r="N49" s="33">
        <f t="shared" si="0"/>
        <v>15</v>
      </c>
      <c r="O49" s="33">
        <f t="shared" si="0"/>
        <v>4</v>
      </c>
      <c r="P49" s="33"/>
      <c r="Q49" s="33">
        <f t="shared" si="0"/>
        <v>15</v>
      </c>
      <c r="R49" s="59">
        <f t="shared" si="0"/>
        <v>4</v>
      </c>
      <c r="S49" s="60"/>
      <c r="T49" s="58">
        <f>SUM(T8:T48)</f>
        <v>4</v>
      </c>
    </row>
    <row r="50" ht="13.5" customHeight="1"/>
  </sheetData>
  <mergeCells count="13">
    <mergeCell ref="A4:A7"/>
    <mergeCell ref="B4:B7"/>
    <mergeCell ref="C4:C7"/>
    <mergeCell ref="D4:D7"/>
    <mergeCell ref="G6:J6"/>
    <mergeCell ref="K6:M6"/>
    <mergeCell ref="C49:D49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&amp;R（兵庫県）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875" style="2" customWidth="1"/>
    <col min="5" max="5" width="10.625" style="2" customWidth="1"/>
    <col min="6" max="6" width="30.25390625" style="2" customWidth="1"/>
    <col min="7" max="11" width="6.125" style="2" customWidth="1"/>
    <col min="12" max="12" width="6.625" style="2" customWidth="1"/>
    <col min="13" max="15" width="6.125" style="2" customWidth="1"/>
    <col min="16" max="16" width="6.625" style="2" customWidth="1"/>
    <col min="17" max="17" width="6.75390625" style="2" customWidth="1"/>
    <col min="18" max="18" width="6.125" style="2" customWidth="1"/>
    <col min="19" max="19" width="6.50390625" style="2" customWidth="1"/>
    <col min="20" max="16384" width="9.00390625" style="2" customWidth="1"/>
  </cols>
  <sheetData>
    <row r="1" spans="1:4" ht="12">
      <c r="A1" s="44" t="s">
        <v>32</v>
      </c>
      <c r="B1" s="44"/>
      <c r="C1" s="44"/>
      <c r="D1" s="44"/>
    </row>
    <row r="2" spans="1:5" ht="22.5" customHeight="1">
      <c r="A2" s="90" t="s">
        <v>56</v>
      </c>
      <c r="B2" s="44"/>
      <c r="C2" s="44"/>
      <c r="D2" s="44"/>
      <c r="E2" s="50"/>
    </row>
    <row r="3" spans="1:4" ht="12.75" thickBot="1">
      <c r="A3" s="44"/>
      <c r="B3" s="44"/>
      <c r="C3" s="44"/>
      <c r="D3" s="44"/>
    </row>
    <row r="4" spans="1:19" s="1" customFormat="1" ht="24" customHeight="1">
      <c r="A4" s="270" t="s">
        <v>39</v>
      </c>
      <c r="B4" s="202" t="s">
        <v>268</v>
      </c>
      <c r="C4" s="243" t="s">
        <v>0</v>
      </c>
      <c r="D4" s="246" t="s">
        <v>24</v>
      </c>
      <c r="E4" s="253" t="s">
        <v>48</v>
      </c>
      <c r="F4" s="254"/>
      <c r="G4" s="254"/>
      <c r="H4" s="78"/>
      <c r="I4" s="257" t="s">
        <v>55</v>
      </c>
      <c r="J4" s="254"/>
      <c r="K4" s="254"/>
      <c r="L4" s="254"/>
      <c r="M4" s="254"/>
      <c r="N4" s="254"/>
      <c r="O4" s="254"/>
      <c r="P4" s="254"/>
      <c r="Q4" s="254"/>
      <c r="R4" s="254"/>
      <c r="S4" s="258"/>
    </row>
    <row r="5" spans="1:19" s="1" customFormat="1" ht="42.75" customHeight="1">
      <c r="A5" s="271"/>
      <c r="B5" s="273"/>
      <c r="C5" s="244"/>
      <c r="D5" s="247"/>
      <c r="E5" s="251" t="s">
        <v>31</v>
      </c>
      <c r="F5" s="225" t="s">
        <v>11</v>
      </c>
      <c r="G5" s="255" t="s">
        <v>12</v>
      </c>
      <c r="H5" s="249" t="s">
        <v>13</v>
      </c>
      <c r="I5" s="267" t="s">
        <v>272</v>
      </c>
      <c r="J5" s="268" t="s">
        <v>273</v>
      </c>
      <c r="K5" s="259" t="s">
        <v>274</v>
      </c>
      <c r="L5" s="261" t="s">
        <v>275</v>
      </c>
      <c r="M5" s="277" t="s">
        <v>276</v>
      </c>
      <c r="N5" s="263" t="s">
        <v>277</v>
      </c>
      <c r="O5" s="279" t="s">
        <v>278</v>
      </c>
      <c r="P5" s="261" t="s">
        <v>275</v>
      </c>
      <c r="Q5" s="275" t="s">
        <v>33</v>
      </c>
      <c r="R5" s="259" t="s">
        <v>279</v>
      </c>
      <c r="S5" s="265" t="s">
        <v>275</v>
      </c>
    </row>
    <row r="6" spans="1:19" ht="27" customHeight="1">
      <c r="A6" s="272"/>
      <c r="B6" s="274"/>
      <c r="C6" s="245"/>
      <c r="D6" s="248"/>
      <c r="E6" s="252"/>
      <c r="F6" s="225"/>
      <c r="G6" s="256"/>
      <c r="H6" s="250"/>
      <c r="I6" s="215"/>
      <c r="J6" s="269"/>
      <c r="K6" s="260"/>
      <c r="L6" s="262"/>
      <c r="M6" s="278"/>
      <c r="N6" s="264"/>
      <c r="O6" s="280"/>
      <c r="P6" s="262"/>
      <c r="Q6" s="276"/>
      <c r="R6" s="260"/>
      <c r="S6" s="266"/>
    </row>
    <row r="7" spans="1:19" ht="13.5" customHeight="1">
      <c r="A7" s="81">
        <v>28</v>
      </c>
      <c r="B7" s="80">
        <v>100</v>
      </c>
      <c r="C7" s="81" t="s">
        <v>280</v>
      </c>
      <c r="D7" s="91" t="s">
        <v>58</v>
      </c>
      <c r="E7" s="25"/>
      <c r="F7" s="5"/>
      <c r="G7" s="170"/>
      <c r="H7" s="171">
        <v>0</v>
      </c>
      <c r="I7" s="174">
        <v>1</v>
      </c>
      <c r="J7" s="163">
        <v>3</v>
      </c>
      <c r="K7" s="163">
        <v>0</v>
      </c>
      <c r="L7" s="52">
        <f aca="true" t="shared" si="0" ref="L7:L48">IF(J7=""," ",ROUND(K7/J7*100,1))</f>
        <v>0</v>
      </c>
      <c r="M7" s="24"/>
      <c r="N7" s="5"/>
      <c r="O7" s="14"/>
      <c r="P7" s="52" t="str">
        <f>IF(O7=""," ",ROUND(O7/N7*100,1))</f>
        <v> </v>
      </c>
      <c r="Q7" s="162"/>
      <c r="R7" s="163"/>
      <c r="S7" s="28" t="str">
        <f>IF(Q7=""," ",ROUND(R7/Q7*100,1))</f>
        <v> </v>
      </c>
    </row>
    <row r="8" spans="1:19" ht="13.5" customHeight="1">
      <c r="A8" s="81">
        <v>28</v>
      </c>
      <c r="B8" s="80">
        <v>201</v>
      </c>
      <c r="C8" s="81" t="s">
        <v>57</v>
      </c>
      <c r="D8" s="91" t="s">
        <v>60</v>
      </c>
      <c r="E8" s="25"/>
      <c r="F8" s="5"/>
      <c r="G8" s="170"/>
      <c r="H8" s="171">
        <v>0</v>
      </c>
      <c r="I8" s="168">
        <v>1</v>
      </c>
      <c r="J8" s="163">
        <v>2</v>
      </c>
      <c r="K8" s="163">
        <v>0</v>
      </c>
      <c r="L8" s="52">
        <f aca="true" t="shared" si="1" ref="L8:L14">IF(J8=""," ",ROUND(K8/J8*100,1))</f>
        <v>0</v>
      </c>
      <c r="M8" s="24"/>
      <c r="N8" s="5"/>
      <c r="O8" s="14"/>
      <c r="P8" s="52" t="str">
        <f aca="true" t="shared" si="2" ref="P8:P14">IF(O8=""," ",ROUND(O8/N8*100,1))</f>
        <v> </v>
      </c>
      <c r="Q8" s="162">
        <v>942</v>
      </c>
      <c r="R8" s="163">
        <v>16</v>
      </c>
      <c r="S8" s="28">
        <f aca="true" t="shared" si="3" ref="S8:S14">IF(Q8=""," ",ROUND(R8/Q8*100,1))</f>
        <v>1.7</v>
      </c>
    </row>
    <row r="9" spans="1:19" ht="13.5" customHeight="1">
      <c r="A9" s="81">
        <v>28</v>
      </c>
      <c r="B9" s="80">
        <v>202</v>
      </c>
      <c r="C9" s="81" t="s">
        <v>57</v>
      </c>
      <c r="D9" s="91" t="s">
        <v>62</v>
      </c>
      <c r="E9" s="8"/>
      <c r="F9" s="3"/>
      <c r="G9" s="170"/>
      <c r="H9" s="171">
        <v>0</v>
      </c>
      <c r="I9" s="168">
        <v>2</v>
      </c>
      <c r="J9" s="163">
        <v>2</v>
      </c>
      <c r="K9" s="163">
        <v>0</v>
      </c>
      <c r="L9" s="52">
        <f t="shared" si="1"/>
        <v>0</v>
      </c>
      <c r="M9" s="24"/>
      <c r="N9" s="5"/>
      <c r="O9" s="14"/>
      <c r="P9" s="52" t="str">
        <f t="shared" si="2"/>
        <v> </v>
      </c>
      <c r="Q9" s="162">
        <v>624</v>
      </c>
      <c r="R9" s="163">
        <v>102</v>
      </c>
      <c r="S9" s="28">
        <f t="shared" si="3"/>
        <v>16.3</v>
      </c>
    </row>
    <row r="10" spans="1:19" ht="13.5" customHeight="1">
      <c r="A10" s="81">
        <v>28</v>
      </c>
      <c r="B10" s="80">
        <v>203</v>
      </c>
      <c r="C10" s="81" t="s">
        <v>57</v>
      </c>
      <c r="D10" s="91" t="s">
        <v>64</v>
      </c>
      <c r="E10" s="8"/>
      <c r="F10" s="3"/>
      <c r="G10" s="170"/>
      <c r="H10" s="171">
        <v>0</v>
      </c>
      <c r="I10" s="168">
        <v>1</v>
      </c>
      <c r="J10" s="163">
        <v>2</v>
      </c>
      <c r="K10" s="163">
        <v>0</v>
      </c>
      <c r="L10" s="52">
        <f t="shared" si="1"/>
        <v>0</v>
      </c>
      <c r="M10" s="24"/>
      <c r="N10" s="5"/>
      <c r="O10" s="14"/>
      <c r="P10" s="52" t="str">
        <f t="shared" si="2"/>
        <v> </v>
      </c>
      <c r="Q10" s="162">
        <v>473</v>
      </c>
      <c r="R10" s="163">
        <v>80</v>
      </c>
      <c r="S10" s="28">
        <f t="shared" si="3"/>
        <v>16.9</v>
      </c>
    </row>
    <row r="11" spans="1:19" ht="13.5" customHeight="1">
      <c r="A11" s="81">
        <v>28</v>
      </c>
      <c r="B11" s="80">
        <v>204</v>
      </c>
      <c r="C11" s="81" t="s">
        <v>57</v>
      </c>
      <c r="D11" s="91" t="s">
        <v>65</v>
      </c>
      <c r="E11" s="8"/>
      <c r="F11" s="3"/>
      <c r="G11" s="170"/>
      <c r="H11" s="171">
        <v>0</v>
      </c>
      <c r="I11" s="168">
        <v>1</v>
      </c>
      <c r="J11" s="163">
        <v>2</v>
      </c>
      <c r="K11" s="163">
        <v>0</v>
      </c>
      <c r="L11" s="52">
        <f t="shared" si="1"/>
        <v>0</v>
      </c>
      <c r="M11" s="24"/>
      <c r="N11" s="5"/>
      <c r="O11" s="14"/>
      <c r="P11" s="52" t="str">
        <f t="shared" si="2"/>
        <v> </v>
      </c>
      <c r="Q11" s="162">
        <v>453</v>
      </c>
      <c r="R11" s="163"/>
      <c r="S11" s="28"/>
    </row>
    <row r="12" spans="1:19" ht="13.5" customHeight="1">
      <c r="A12" s="81">
        <v>28</v>
      </c>
      <c r="B12" s="80">
        <v>205</v>
      </c>
      <c r="C12" s="81" t="s">
        <v>57</v>
      </c>
      <c r="D12" s="91" t="s">
        <v>66</v>
      </c>
      <c r="E12" s="8"/>
      <c r="F12" s="3"/>
      <c r="G12" s="170"/>
      <c r="H12" s="171">
        <v>0</v>
      </c>
      <c r="I12" s="168">
        <v>1</v>
      </c>
      <c r="J12" s="163">
        <v>2</v>
      </c>
      <c r="K12" s="163">
        <v>0</v>
      </c>
      <c r="L12" s="52">
        <f t="shared" si="1"/>
        <v>0</v>
      </c>
      <c r="M12" s="24"/>
      <c r="N12" s="5"/>
      <c r="O12" s="14"/>
      <c r="P12" s="52" t="str">
        <f t="shared" si="2"/>
        <v> </v>
      </c>
      <c r="Q12" s="162">
        <v>164</v>
      </c>
      <c r="R12" s="163">
        <v>2</v>
      </c>
      <c r="S12" s="28">
        <f t="shared" si="3"/>
        <v>1.2</v>
      </c>
    </row>
    <row r="13" spans="1:19" ht="13.5" customHeight="1">
      <c r="A13" s="81">
        <v>28</v>
      </c>
      <c r="B13" s="80">
        <v>206</v>
      </c>
      <c r="C13" s="81" t="s">
        <v>57</v>
      </c>
      <c r="D13" s="91" t="s">
        <v>68</v>
      </c>
      <c r="E13" s="8"/>
      <c r="F13" s="3"/>
      <c r="G13" s="170"/>
      <c r="H13" s="171">
        <v>0</v>
      </c>
      <c r="I13" s="168">
        <v>1</v>
      </c>
      <c r="J13" s="163">
        <v>1</v>
      </c>
      <c r="K13" s="163">
        <v>0</v>
      </c>
      <c r="L13" s="52">
        <f t="shared" si="1"/>
        <v>0</v>
      </c>
      <c r="M13" s="24"/>
      <c r="N13" s="5"/>
      <c r="O13" s="14"/>
      <c r="P13" s="52" t="str">
        <f t="shared" si="2"/>
        <v> </v>
      </c>
      <c r="Q13" s="162">
        <v>80</v>
      </c>
      <c r="R13" s="163">
        <v>10</v>
      </c>
      <c r="S13" s="28">
        <f t="shared" si="3"/>
        <v>12.5</v>
      </c>
    </row>
    <row r="14" spans="1:19" ht="13.5" customHeight="1">
      <c r="A14" s="81">
        <v>28</v>
      </c>
      <c r="B14" s="80">
        <v>207</v>
      </c>
      <c r="C14" s="81" t="s">
        <v>57</v>
      </c>
      <c r="D14" s="91" t="s">
        <v>70</v>
      </c>
      <c r="E14" s="8"/>
      <c r="F14" s="3"/>
      <c r="G14" s="170"/>
      <c r="H14" s="171">
        <v>0</v>
      </c>
      <c r="I14" s="168">
        <v>1</v>
      </c>
      <c r="J14" s="163">
        <v>1</v>
      </c>
      <c r="K14" s="163">
        <v>0</v>
      </c>
      <c r="L14" s="52">
        <f t="shared" si="1"/>
        <v>0</v>
      </c>
      <c r="M14" s="24"/>
      <c r="N14" s="5"/>
      <c r="O14" s="14"/>
      <c r="P14" s="52" t="str">
        <f t="shared" si="2"/>
        <v> </v>
      </c>
      <c r="Q14" s="162">
        <v>215</v>
      </c>
      <c r="R14" s="163">
        <v>34</v>
      </c>
      <c r="S14" s="28">
        <f t="shared" si="3"/>
        <v>15.8</v>
      </c>
    </row>
    <row r="15" spans="1:19" ht="13.5" customHeight="1">
      <c r="A15" s="81">
        <v>28</v>
      </c>
      <c r="B15" s="80">
        <v>208</v>
      </c>
      <c r="C15" s="81" t="s">
        <v>57</v>
      </c>
      <c r="D15" s="91" t="s">
        <v>71</v>
      </c>
      <c r="E15" s="25"/>
      <c r="F15" s="5"/>
      <c r="G15" s="170"/>
      <c r="H15" s="171">
        <v>0</v>
      </c>
      <c r="I15" s="168">
        <v>1</v>
      </c>
      <c r="J15" s="163">
        <v>1</v>
      </c>
      <c r="K15" s="163">
        <v>0</v>
      </c>
      <c r="L15" s="52">
        <f t="shared" si="0"/>
        <v>0</v>
      </c>
      <c r="M15" s="24"/>
      <c r="N15" s="5"/>
      <c r="O15" s="14"/>
      <c r="P15" s="52" t="str">
        <f aca="true" t="shared" si="4" ref="P15:P27">IF(O15=""," ",ROUND(O15/N15*100,1))</f>
        <v> </v>
      </c>
      <c r="Q15" s="162">
        <v>126</v>
      </c>
      <c r="R15" s="163">
        <v>0</v>
      </c>
      <c r="S15" s="28">
        <f aca="true" t="shared" si="5" ref="S15:S27">IF(Q15=""," ",ROUND(R15/Q15*100,1))</f>
        <v>0</v>
      </c>
    </row>
    <row r="16" spans="1:19" ht="13.5" customHeight="1">
      <c r="A16" s="81">
        <v>28</v>
      </c>
      <c r="B16" s="80">
        <v>209</v>
      </c>
      <c r="C16" s="81" t="s">
        <v>57</v>
      </c>
      <c r="D16" s="91" t="s">
        <v>73</v>
      </c>
      <c r="E16" s="8"/>
      <c r="F16" s="3"/>
      <c r="G16" s="170"/>
      <c r="H16" s="171">
        <v>0</v>
      </c>
      <c r="I16" s="168">
        <v>1</v>
      </c>
      <c r="J16" s="163">
        <v>1</v>
      </c>
      <c r="K16" s="163">
        <v>0</v>
      </c>
      <c r="L16" s="52">
        <f t="shared" si="0"/>
        <v>0</v>
      </c>
      <c r="M16" s="24"/>
      <c r="N16" s="5"/>
      <c r="O16" s="14"/>
      <c r="P16" s="52" t="str">
        <f t="shared" si="4"/>
        <v> </v>
      </c>
      <c r="Q16" s="162">
        <v>357</v>
      </c>
      <c r="R16" s="163">
        <v>0</v>
      </c>
      <c r="S16" s="28">
        <f t="shared" si="5"/>
        <v>0</v>
      </c>
    </row>
    <row r="17" spans="1:19" ht="13.5" customHeight="1">
      <c r="A17" s="81">
        <v>28</v>
      </c>
      <c r="B17" s="80">
        <v>210</v>
      </c>
      <c r="C17" s="81" t="s">
        <v>57</v>
      </c>
      <c r="D17" s="91" t="s">
        <v>75</v>
      </c>
      <c r="E17" s="8"/>
      <c r="F17" s="3"/>
      <c r="G17" s="170"/>
      <c r="H17" s="171">
        <v>0</v>
      </c>
      <c r="I17" s="168">
        <v>1</v>
      </c>
      <c r="J17" s="163">
        <v>2</v>
      </c>
      <c r="K17" s="163">
        <v>0</v>
      </c>
      <c r="L17" s="52">
        <f t="shared" si="0"/>
        <v>0</v>
      </c>
      <c r="M17" s="24"/>
      <c r="N17" s="5"/>
      <c r="O17" s="14"/>
      <c r="P17" s="52" t="str">
        <f t="shared" si="4"/>
        <v> </v>
      </c>
      <c r="Q17" s="162">
        <v>316</v>
      </c>
      <c r="R17" s="163">
        <v>8</v>
      </c>
      <c r="S17" s="28">
        <f t="shared" si="5"/>
        <v>2.5</v>
      </c>
    </row>
    <row r="18" spans="1:19" ht="13.5" customHeight="1">
      <c r="A18" s="81">
        <v>28</v>
      </c>
      <c r="B18" s="80">
        <v>212</v>
      </c>
      <c r="C18" s="81" t="s">
        <v>57</v>
      </c>
      <c r="D18" s="91" t="s">
        <v>77</v>
      </c>
      <c r="E18" s="8"/>
      <c r="F18" s="3"/>
      <c r="G18" s="170"/>
      <c r="H18" s="171">
        <v>0</v>
      </c>
      <c r="I18" s="168">
        <v>1</v>
      </c>
      <c r="J18" s="163">
        <v>1</v>
      </c>
      <c r="K18" s="163">
        <v>0</v>
      </c>
      <c r="L18" s="52">
        <f t="shared" si="0"/>
        <v>0</v>
      </c>
      <c r="M18" s="24"/>
      <c r="N18" s="5"/>
      <c r="O18" s="14"/>
      <c r="P18" s="52" t="str">
        <f t="shared" si="4"/>
        <v> </v>
      </c>
      <c r="Q18" s="162">
        <v>95</v>
      </c>
      <c r="R18" s="163">
        <v>0</v>
      </c>
      <c r="S18" s="28">
        <f t="shared" si="5"/>
        <v>0</v>
      </c>
    </row>
    <row r="19" spans="1:19" ht="13.5" customHeight="1">
      <c r="A19" s="81">
        <v>28</v>
      </c>
      <c r="B19" s="80">
        <v>213</v>
      </c>
      <c r="C19" s="81" t="s">
        <v>57</v>
      </c>
      <c r="D19" s="91" t="s">
        <v>79</v>
      </c>
      <c r="E19" s="8"/>
      <c r="F19" s="3"/>
      <c r="G19" s="170"/>
      <c r="H19" s="171">
        <v>0</v>
      </c>
      <c r="I19" s="168">
        <v>1</v>
      </c>
      <c r="J19" s="163">
        <v>1</v>
      </c>
      <c r="K19" s="163">
        <v>0</v>
      </c>
      <c r="L19" s="52">
        <f t="shared" si="0"/>
        <v>0</v>
      </c>
      <c r="M19" s="24"/>
      <c r="N19" s="5"/>
      <c r="O19" s="14"/>
      <c r="P19" s="52" t="str">
        <f t="shared" si="4"/>
        <v> </v>
      </c>
      <c r="Q19" s="162">
        <v>91</v>
      </c>
      <c r="R19" s="163">
        <v>0</v>
      </c>
      <c r="S19" s="28">
        <f t="shared" si="5"/>
        <v>0</v>
      </c>
    </row>
    <row r="20" spans="1:19" ht="13.5" customHeight="1">
      <c r="A20" s="81">
        <v>28</v>
      </c>
      <c r="B20" s="80">
        <v>214</v>
      </c>
      <c r="C20" s="81" t="s">
        <v>57</v>
      </c>
      <c r="D20" s="91" t="s">
        <v>80</v>
      </c>
      <c r="E20" s="25">
        <v>34628</v>
      </c>
      <c r="F20" s="115" t="s">
        <v>181</v>
      </c>
      <c r="G20" s="170">
        <v>1</v>
      </c>
      <c r="H20" s="171">
        <v>1</v>
      </c>
      <c r="I20" s="168">
        <v>1</v>
      </c>
      <c r="J20" s="163">
        <v>2</v>
      </c>
      <c r="K20" s="163">
        <v>0</v>
      </c>
      <c r="L20" s="52">
        <f t="shared" si="0"/>
        <v>0</v>
      </c>
      <c r="M20" s="24"/>
      <c r="N20" s="5"/>
      <c r="O20" s="14"/>
      <c r="P20" s="52" t="str">
        <f t="shared" si="4"/>
        <v> </v>
      </c>
      <c r="Q20" s="162">
        <v>278</v>
      </c>
      <c r="R20" s="163">
        <v>38</v>
      </c>
      <c r="S20" s="28">
        <f t="shared" si="5"/>
        <v>13.7</v>
      </c>
    </row>
    <row r="21" spans="1:19" ht="13.5" customHeight="1">
      <c r="A21" s="81">
        <v>28</v>
      </c>
      <c r="B21" s="80">
        <v>215</v>
      </c>
      <c r="C21" s="81" t="s">
        <v>57</v>
      </c>
      <c r="D21" s="91" t="s">
        <v>81</v>
      </c>
      <c r="E21" s="8"/>
      <c r="F21" s="115"/>
      <c r="G21" s="170"/>
      <c r="H21" s="171">
        <v>0</v>
      </c>
      <c r="I21" s="168">
        <v>1</v>
      </c>
      <c r="J21" s="163">
        <v>0</v>
      </c>
      <c r="K21" s="163">
        <v>0</v>
      </c>
      <c r="L21" s="52">
        <v>0</v>
      </c>
      <c r="M21" s="24"/>
      <c r="N21" s="5"/>
      <c r="O21" s="14"/>
      <c r="P21" s="52" t="str">
        <f t="shared" si="4"/>
        <v> </v>
      </c>
      <c r="Q21" s="162">
        <v>194</v>
      </c>
      <c r="R21" s="163">
        <v>3</v>
      </c>
      <c r="S21" s="28">
        <f t="shared" si="5"/>
        <v>1.5</v>
      </c>
    </row>
    <row r="22" spans="1:19" ht="13.5" customHeight="1">
      <c r="A22" s="81">
        <v>28</v>
      </c>
      <c r="B22" s="80">
        <v>216</v>
      </c>
      <c r="C22" s="81" t="s">
        <v>57</v>
      </c>
      <c r="D22" s="91" t="s">
        <v>82</v>
      </c>
      <c r="E22" s="8"/>
      <c r="F22" s="115"/>
      <c r="G22" s="170"/>
      <c r="H22" s="171">
        <v>0</v>
      </c>
      <c r="I22" s="168">
        <v>1</v>
      </c>
      <c r="J22" s="163">
        <v>1</v>
      </c>
      <c r="K22" s="163">
        <v>0</v>
      </c>
      <c r="L22" s="52">
        <f t="shared" si="0"/>
        <v>0</v>
      </c>
      <c r="M22" s="24"/>
      <c r="N22" s="5"/>
      <c r="O22" s="14"/>
      <c r="P22" s="52" t="str">
        <f t="shared" si="4"/>
        <v> </v>
      </c>
      <c r="Q22" s="162">
        <v>127</v>
      </c>
      <c r="R22" s="163">
        <v>2</v>
      </c>
      <c r="S22" s="28">
        <f t="shared" si="5"/>
        <v>1.6</v>
      </c>
    </row>
    <row r="23" spans="1:19" ht="13.5" customHeight="1">
      <c r="A23" s="81">
        <v>28</v>
      </c>
      <c r="B23" s="80">
        <v>217</v>
      </c>
      <c r="C23" s="81" t="s">
        <v>57</v>
      </c>
      <c r="D23" s="91" t="s">
        <v>84</v>
      </c>
      <c r="E23" s="8"/>
      <c r="F23" s="115"/>
      <c r="G23" s="170"/>
      <c r="H23" s="171">
        <v>0</v>
      </c>
      <c r="I23" s="168">
        <v>1</v>
      </c>
      <c r="J23" s="163">
        <v>2</v>
      </c>
      <c r="K23" s="163">
        <v>0</v>
      </c>
      <c r="L23" s="52">
        <f t="shared" si="0"/>
        <v>0</v>
      </c>
      <c r="M23" s="24"/>
      <c r="N23" s="5"/>
      <c r="O23" s="14"/>
      <c r="P23" s="52" t="str">
        <f t="shared" si="4"/>
        <v> </v>
      </c>
      <c r="Q23" s="162">
        <v>136</v>
      </c>
      <c r="R23" s="163">
        <v>15</v>
      </c>
      <c r="S23" s="28">
        <f t="shared" si="5"/>
        <v>11</v>
      </c>
    </row>
    <row r="24" spans="1:19" ht="13.5" customHeight="1">
      <c r="A24" s="81">
        <v>28</v>
      </c>
      <c r="B24" s="80">
        <v>218</v>
      </c>
      <c r="C24" s="81" t="s">
        <v>57</v>
      </c>
      <c r="D24" s="91" t="s">
        <v>85</v>
      </c>
      <c r="E24" s="8"/>
      <c r="F24" s="115"/>
      <c r="G24" s="170"/>
      <c r="H24" s="171">
        <v>0</v>
      </c>
      <c r="I24" s="168">
        <v>1</v>
      </c>
      <c r="J24" s="163">
        <v>2</v>
      </c>
      <c r="K24" s="163">
        <v>0</v>
      </c>
      <c r="L24" s="52">
        <f t="shared" si="0"/>
        <v>0</v>
      </c>
      <c r="M24" s="24"/>
      <c r="N24" s="5"/>
      <c r="O24" s="14"/>
      <c r="P24" s="52" t="str">
        <f t="shared" si="4"/>
        <v> </v>
      </c>
      <c r="Q24" s="162">
        <v>78</v>
      </c>
      <c r="R24" s="163">
        <v>1</v>
      </c>
      <c r="S24" s="28">
        <f t="shared" si="5"/>
        <v>1.3</v>
      </c>
    </row>
    <row r="25" spans="1:19" ht="13.5" customHeight="1">
      <c r="A25" s="81">
        <v>28</v>
      </c>
      <c r="B25" s="80">
        <v>219</v>
      </c>
      <c r="C25" s="81" t="s">
        <v>57</v>
      </c>
      <c r="D25" s="91" t="s">
        <v>87</v>
      </c>
      <c r="E25" s="8"/>
      <c r="F25" s="115"/>
      <c r="G25" s="170"/>
      <c r="H25" s="171">
        <v>0</v>
      </c>
      <c r="I25" s="168">
        <v>1</v>
      </c>
      <c r="J25" s="163">
        <v>1</v>
      </c>
      <c r="K25" s="163">
        <v>0</v>
      </c>
      <c r="L25" s="52">
        <f t="shared" si="0"/>
        <v>0</v>
      </c>
      <c r="M25" s="24"/>
      <c r="N25" s="5"/>
      <c r="O25" s="14"/>
      <c r="P25" s="52" t="str">
        <f t="shared" si="4"/>
        <v> </v>
      </c>
      <c r="Q25" s="162">
        <v>186</v>
      </c>
      <c r="R25" s="163">
        <v>7</v>
      </c>
      <c r="S25" s="28">
        <f t="shared" si="5"/>
        <v>3.8</v>
      </c>
    </row>
    <row r="26" spans="1:19" ht="13.5" customHeight="1">
      <c r="A26" s="81">
        <v>28</v>
      </c>
      <c r="B26" s="80">
        <v>220</v>
      </c>
      <c r="C26" s="81" t="s">
        <v>57</v>
      </c>
      <c r="D26" s="91" t="s">
        <v>89</v>
      </c>
      <c r="E26" s="25">
        <v>39397</v>
      </c>
      <c r="F26" s="115" t="s">
        <v>242</v>
      </c>
      <c r="G26" s="170">
        <v>1</v>
      </c>
      <c r="H26" s="171">
        <v>0</v>
      </c>
      <c r="I26" s="168">
        <v>1</v>
      </c>
      <c r="J26" s="163">
        <v>1</v>
      </c>
      <c r="K26" s="163">
        <v>0</v>
      </c>
      <c r="L26" s="52">
        <f t="shared" si="0"/>
        <v>0</v>
      </c>
      <c r="M26" s="24"/>
      <c r="N26" s="5"/>
      <c r="O26" s="14"/>
      <c r="P26" s="52" t="str">
        <f t="shared" si="4"/>
        <v> </v>
      </c>
      <c r="Q26" s="162">
        <v>142</v>
      </c>
      <c r="R26" s="163">
        <v>0</v>
      </c>
      <c r="S26" s="28">
        <f t="shared" si="5"/>
        <v>0</v>
      </c>
    </row>
    <row r="27" spans="1:19" ht="13.5" customHeight="1">
      <c r="A27" s="81">
        <v>28</v>
      </c>
      <c r="B27" s="80">
        <v>221</v>
      </c>
      <c r="C27" s="81" t="s">
        <v>57</v>
      </c>
      <c r="D27" s="91" t="s">
        <v>90</v>
      </c>
      <c r="E27" s="8"/>
      <c r="F27" s="115"/>
      <c r="G27" s="170"/>
      <c r="H27" s="171">
        <v>0</v>
      </c>
      <c r="I27" s="168">
        <v>1</v>
      </c>
      <c r="J27" s="163">
        <v>1</v>
      </c>
      <c r="K27" s="163">
        <v>0</v>
      </c>
      <c r="L27" s="52">
        <f t="shared" si="0"/>
        <v>0</v>
      </c>
      <c r="M27" s="24"/>
      <c r="N27" s="5"/>
      <c r="O27" s="14"/>
      <c r="P27" s="52" t="str">
        <f t="shared" si="4"/>
        <v> </v>
      </c>
      <c r="Q27" s="162">
        <v>261</v>
      </c>
      <c r="R27" s="163">
        <v>0</v>
      </c>
      <c r="S27" s="28">
        <f t="shared" si="5"/>
        <v>0</v>
      </c>
    </row>
    <row r="28" spans="1:19" ht="13.5" customHeight="1">
      <c r="A28" s="81">
        <v>28</v>
      </c>
      <c r="B28" s="80">
        <v>222</v>
      </c>
      <c r="C28" s="81" t="s">
        <v>57</v>
      </c>
      <c r="D28" s="91" t="s">
        <v>91</v>
      </c>
      <c r="E28" s="25"/>
      <c r="F28" s="5"/>
      <c r="G28" s="170"/>
      <c r="H28" s="171">
        <v>0</v>
      </c>
      <c r="I28" s="168">
        <v>1</v>
      </c>
      <c r="J28" s="163">
        <v>1</v>
      </c>
      <c r="K28" s="163">
        <v>0</v>
      </c>
      <c r="L28" s="52">
        <f aca="true" t="shared" si="6" ref="L28:L40">IF(J28=""," ",ROUND(K28/J28*100,1))</f>
        <v>0</v>
      </c>
      <c r="M28" s="24"/>
      <c r="N28" s="5"/>
      <c r="O28" s="14"/>
      <c r="P28" s="52" t="str">
        <f aca="true" t="shared" si="7" ref="P28:P40">IF(O28=""," ",ROUND(O28/N28*100,1))</f>
        <v> </v>
      </c>
      <c r="Q28" s="162">
        <v>171</v>
      </c>
      <c r="R28" s="149">
        <v>1</v>
      </c>
      <c r="S28" s="28">
        <f aca="true" t="shared" si="8" ref="S28:S40">IF(Q28=""," ",ROUND(R28/Q28*100,1))</f>
        <v>0.6</v>
      </c>
    </row>
    <row r="29" spans="1:19" ht="13.5" customHeight="1">
      <c r="A29" s="81">
        <v>28</v>
      </c>
      <c r="B29" s="80">
        <v>223</v>
      </c>
      <c r="C29" s="81" t="s">
        <v>57</v>
      </c>
      <c r="D29" s="91" t="s">
        <v>92</v>
      </c>
      <c r="E29" s="8"/>
      <c r="F29" s="3"/>
      <c r="G29" s="170"/>
      <c r="H29" s="171">
        <v>0</v>
      </c>
      <c r="I29" s="168">
        <v>1</v>
      </c>
      <c r="J29" s="163">
        <v>1</v>
      </c>
      <c r="K29" s="163">
        <v>0</v>
      </c>
      <c r="L29" s="52">
        <f t="shared" si="6"/>
        <v>0</v>
      </c>
      <c r="M29" s="24"/>
      <c r="N29" s="5"/>
      <c r="O29" s="14"/>
      <c r="P29" s="52" t="str">
        <f t="shared" si="7"/>
        <v> </v>
      </c>
      <c r="Q29" s="162">
        <v>298</v>
      </c>
      <c r="R29" s="163">
        <v>0</v>
      </c>
      <c r="S29" s="28">
        <f t="shared" si="8"/>
        <v>0</v>
      </c>
    </row>
    <row r="30" spans="1:19" ht="13.5" customHeight="1">
      <c r="A30" s="81">
        <v>28</v>
      </c>
      <c r="B30" s="80">
        <v>224</v>
      </c>
      <c r="C30" s="81" t="s">
        <v>57</v>
      </c>
      <c r="D30" s="91" t="s">
        <v>94</v>
      </c>
      <c r="E30" s="8"/>
      <c r="F30" s="3"/>
      <c r="G30" s="170"/>
      <c r="H30" s="171">
        <v>0</v>
      </c>
      <c r="I30" s="168">
        <v>1</v>
      </c>
      <c r="J30" s="163">
        <v>1</v>
      </c>
      <c r="K30" s="163">
        <v>0</v>
      </c>
      <c r="L30" s="52">
        <f t="shared" si="6"/>
        <v>0</v>
      </c>
      <c r="M30" s="24"/>
      <c r="N30" s="5"/>
      <c r="O30" s="14"/>
      <c r="P30" s="52" t="str">
        <f t="shared" si="7"/>
        <v> </v>
      </c>
      <c r="Q30" s="162">
        <v>203</v>
      </c>
      <c r="R30" s="163">
        <v>2</v>
      </c>
      <c r="S30" s="28">
        <f t="shared" si="8"/>
        <v>1</v>
      </c>
    </row>
    <row r="31" spans="1:19" ht="13.5" customHeight="1">
      <c r="A31" s="81">
        <v>28</v>
      </c>
      <c r="B31" s="80">
        <v>225</v>
      </c>
      <c r="C31" s="81" t="s">
        <v>57</v>
      </c>
      <c r="D31" s="91" t="s">
        <v>96</v>
      </c>
      <c r="E31" s="8"/>
      <c r="F31" s="3"/>
      <c r="G31" s="170"/>
      <c r="H31" s="171">
        <v>0</v>
      </c>
      <c r="I31" s="168">
        <v>1</v>
      </c>
      <c r="J31" s="163">
        <v>1</v>
      </c>
      <c r="K31" s="163">
        <v>0</v>
      </c>
      <c r="L31" s="52">
        <f t="shared" si="6"/>
        <v>0</v>
      </c>
      <c r="M31" s="24"/>
      <c r="N31" s="5"/>
      <c r="O31" s="14"/>
      <c r="P31" s="52" t="str">
        <f t="shared" si="7"/>
        <v> </v>
      </c>
      <c r="Q31" s="162">
        <v>161</v>
      </c>
      <c r="R31" s="163">
        <v>1</v>
      </c>
      <c r="S31" s="28">
        <f t="shared" si="8"/>
        <v>0.6</v>
      </c>
    </row>
    <row r="32" spans="1:19" ht="13.5" customHeight="1">
      <c r="A32" s="81">
        <v>28</v>
      </c>
      <c r="B32" s="80">
        <v>226</v>
      </c>
      <c r="C32" s="81" t="s">
        <v>57</v>
      </c>
      <c r="D32" s="91" t="s">
        <v>98</v>
      </c>
      <c r="E32" s="8"/>
      <c r="F32" s="3"/>
      <c r="G32" s="170"/>
      <c r="H32" s="171">
        <v>0</v>
      </c>
      <c r="I32" s="168">
        <v>1</v>
      </c>
      <c r="J32" s="163">
        <v>1</v>
      </c>
      <c r="K32" s="163">
        <v>0</v>
      </c>
      <c r="L32" s="52">
        <f t="shared" si="6"/>
        <v>0</v>
      </c>
      <c r="M32" s="24"/>
      <c r="N32" s="5"/>
      <c r="O32" s="14"/>
      <c r="P32" s="52" t="str">
        <f t="shared" si="7"/>
        <v> </v>
      </c>
      <c r="Q32" s="162">
        <v>235</v>
      </c>
      <c r="R32" s="163">
        <v>1</v>
      </c>
      <c r="S32" s="28">
        <f t="shared" si="8"/>
        <v>0.4</v>
      </c>
    </row>
    <row r="33" spans="1:19" ht="13.5" customHeight="1">
      <c r="A33" s="81">
        <v>28</v>
      </c>
      <c r="B33" s="80">
        <v>227</v>
      </c>
      <c r="C33" s="81" t="s">
        <v>57</v>
      </c>
      <c r="D33" s="91" t="s">
        <v>100</v>
      </c>
      <c r="E33" s="8"/>
      <c r="F33" s="3"/>
      <c r="G33" s="170"/>
      <c r="H33" s="171">
        <v>0</v>
      </c>
      <c r="I33" s="168">
        <v>1</v>
      </c>
      <c r="J33" s="163">
        <v>1</v>
      </c>
      <c r="K33" s="163">
        <v>0</v>
      </c>
      <c r="L33" s="52">
        <f t="shared" si="6"/>
        <v>0</v>
      </c>
      <c r="M33" s="24"/>
      <c r="N33" s="5"/>
      <c r="O33" s="14"/>
      <c r="P33" s="52" t="str">
        <f t="shared" si="7"/>
        <v> </v>
      </c>
      <c r="Q33" s="162">
        <v>157</v>
      </c>
      <c r="R33" s="163">
        <v>0</v>
      </c>
      <c r="S33" s="28">
        <f t="shared" si="8"/>
        <v>0</v>
      </c>
    </row>
    <row r="34" spans="1:19" ht="13.5" customHeight="1">
      <c r="A34" s="81">
        <v>28</v>
      </c>
      <c r="B34" s="80">
        <v>228</v>
      </c>
      <c r="C34" s="81" t="s">
        <v>101</v>
      </c>
      <c r="D34" s="91" t="s">
        <v>102</v>
      </c>
      <c r="E34" s="8"/>
      <c r="F34" s="3"/>
      <c r="G34" s="170"/>
      <c r="H34" s="171">
        <v>0</v>
      </c>
      <c r="I34" s="168">
        <v>1</v>
      </c>
      <c r="J34" s="163">
        <v>2</v>
      </c>
      <c r="K34" s="163">
        <v>0</v>
      </c>
      <c r="L34" s="52">
        <f t="shared" si="6"/>
        <v>0</v>
      </c>
      <c r="M34" s="24"/>
      <c r="N34" s="5"/>
      <c r="O34" s="14"/>
      <c r="P34" s="52" t="str">
        <f t="shared" si="7"/>
        <v> </v>
      </c>
      <c r="Q34" s="162">
        <v>98</v>
      </c>
      <c r="R34" s="163">
        <v>1</v>
      </c>
      <c r="S34" s="28">
        <f t="shared" si="8"/>
        <v>1</v>
      </c>
    </row>
    <row r="35" spans="1:19" ht="13.5" customHeight="1">
      <c r="A35" s="92">
        <v>28</v>
      </c>
      <c r="B35" s="93">
        <v>229</v>
      </c>
      <c r="C35" s="94" t="s">
        <v>57</v>
      </c>
      <c r="D35" s="95" t="s">
        <v>180</v>
      </c>
      <c r="E35" s="8"/>
      <c r="F35" s="3"/>
      <c r="G35" s="170"/>
      <c r="H35" s="171">
        <v>0</v>
      </c>
      <c r="I35" s="168">
        <v>1</v>
      </c>
      <c r="J35" s="163">
        <v>2</v>
      </c>
      <c r="K35" s="163">
        <v>0</v>
      </c>
      <c r="L35" s="52">
        <f t="shared" si="6"/>
        <v>0</v>
      </c>
      <c r="M35" s="24"/>
      <c r="N35" s="5"/>
      <c r="O35" s="14"/>
      <c r="P35" s="52" t="str">
        <f t="shared" si="7"/>
        <v> </v>
      </c>
      <c r="Q35" s="162">
        <v>216</v>
      </c>
      <c r="R35" s="163">
        <v>2</v>
      </c>
      <c r="S35" s="28">
        <f t="shared" si="8"/>
        <v>0.9</v>
      </c>
    </row>
    <row r="36" spans="1:19" ht="13.5" customHeight="1">
      <c r="A36" s="81">
        <v>28</v>
      </c>
      <c r="B36" s="80">
        <v>301</v>
      </c>
      <c r="C36" s="81" t="s">
        <v>57</v>
      </c>
      <c r="D36" s="91" t="s">
        <v>105</v>
      </c>
      <c r="E36" s="8"/>
      <c r="F36" s="3"/>
      <c r="G36" s="170"/>
      <c r="H36" s="171">
        <v>0</v>
      </c>
      <c r="I36" s="168"/>
      <c r="J36" s="163"/>
      <c r="K36" s="163"/>
      <c r="L36" s="52" t="str">
        <f t="shared" si="6"/>
        <v> </v>
      </c>
      <c r="M36" s="162">
        <v>1</v>
      </c>
      <c r="N36" s="166">
        <v>1</v>
      </c>
      <c r="O36" s="163">
        <v>0</v>
      </c>
      <c r="P36" s="52">
        <f t="shared" si="7"/>
        <v>0</v>
      </c>
      <c r="Q36" s="162">
        <v>49</v>
      </c>
      <c r="R36" s="163">
        <v>2</v>
      </c>
      <c r="S36" s="28">
        <f t="shared" si="8"/>
        <v>4.1</v>
      </c>
    </row>
    <row r="37" spans="1:19" ht="13.5" customHeight="1">
      <c r="A37" s="81">
        <v>28</v>
      </c>
      <c r="B37" s="80">
        <v>365</v>
      </c>
      <c r="C37" s="81" t="s">
        <v>101</v>
      </c>
      <c r="D37" s="91" t="s">
        <v>107</v>
      </c>
      <c r="E37" s="8"/>
      <c r="F37" s="3"/>
      <c r="G37" s="170"/>
      <c r="H37" s="171">
        <v>0</v>
      </c>
      <c r="I37" s="168"/>
      <c r="J37" s="163"/>
      <c r="K37" s="163"/>
      <c r="L37" s="52" t="str">
        <f t="shared" si="6"/>
        <v> </v>
      </c>
      <c r="M37" s="162">
        <v>1</v>
      </c>
      <c r="N37" s="166">
        <v>1</v>
      </c>
      <c r="O37" s="163">
        <v>0</v>
      </c>
      <c r="P37" s="52">
        <f t="shared" si="7"/>
        <v>0</v>
      </c>
      <c r="Q37" s="162">
        <v>62</v>
      </c>
      <c r="R37" s="163">
        <v>0</v>
      </c>
      <c r="S37" s="28">
        <f t="shared" si="8"/>
        <v>0</v>
      </c>
    </row>
    <row r="38" spans="1:19" ht="13.5" customHeight="1">
      <c r="A38" s="81">
        <v>28</v>
      </c>
      <c r="B38" s="80">
        <v>381</v>
      </c>
      <c r="C38" s="81" t="s">
        <v>57</v>
      </c>
      <c r="D38" s="91" t="s">
        <v>109</v>
      </c>
      <c r="E38" s="8"/>
      <c r="F38" s="3"/>
      <c r="G38" s="170"/>
      <c r="H38" s="171">
        <v>0</v>
      </c>
      <c r="I38" s="168"/>
      <c r="J38" s="163"/>
      <c r="K38" s="163"/>
      <c r="L38" s="52" t="str">
        <f t="shared" si="6"/>
        <v> </v>
      </c>
      <c r="M38" s="162">
        <v>1</v>
      </c>
      <c r="N38" s="166">
        <v>1</v>
      </c>
      <c r="O38" s="163">
        <v>0</v>
      </c>
      <c r="P38" s="52">
        <f t="shared" si="7"/>
        <v>0</v>
      </c>
      <c r="Q38" s="162">
        <v>66</v>
      </c>
      <c r="R38" s="163">
        <v>0</v>
      </c>
      <c r="S38" s="28">
        <f t="shared" si="8"/>
        <v>0</v>
      </c>
    </row>
    <row r="39" spans="1:19" ht="13.5" customHeight="1">
      <c r="A39" s="81">
        <v>28</v>
      </c>
      <c r="B39" s="80">
        <v>382</v>
      </c>
      <c r="C39" s="81" t="s">
        <v>57</v>
      </c>
      <c r="D39" s="91" t="s">
        <v>111</v>
      </c>
      <c r="E39" s="8"/>
      <c r="F39" s="3"/>
      <c r="G39" s="170"/>
      <c r="H39" s="171">
        <v>0</v>
      </c>
      <c r="I39" s="168"/>
      <c r="J39" s="163"/>
      <c r="K39" s="163"/>
      <c r="L39" s="52" t="str">
        <f t="shared" si="6"/>
        <v> </v>
      </c>
      <c r="M39" s="162">
        <v>2</v>
      </c>
      <c r="N39" s="166">
        <v>1</v>
      </c>
      <c r="O39" s="163">
        <v>0</v>
      </c>
      <c r="P39" s="52">
        <f t="shared" si="7"/>
        <v>0</v>
      </c>
      <c r="Q39" s="162">
        <v>47</v>
      </c>
      <c r="R39" s="163">
        <v>3</v>
      </c>
      <c r="S39" s="28">
        <f t="shared" si="8"/>
        <v>6.4</v>
      </c>
    </row>
    <row r="40" spans="1:19" ht="13.5" customHeight="1">
      <c r="A40" s="81">
        <v>28</v>
      </c>
      <c r="B40" s="80">
        <v>442</v>
      </c>
      <c r="C40" s="81" t="s">
        <v>57</v>
      </c>
      <c r="D40" s="91" t="s">
        <v>113</v>
      </c>
      <c r="E40" s="8"/>
      <c r="F40" s="3"/>
      <c r="G40" s="170"/>
      <c r="H40" s="171">
        <v>0</v>
      </c>
      <c r="I40" s="168"/>
      <c r="J40" s="163"/>
      <c r="K40" s="163"/>
      <c r="L40" s="52" t="str">
        <f t="shared" si="6"/>
        <v> </v>
      </c>
      <c r="M40" s="162">
        <v>1</v>
      </c>
      <c r="N40" s="166">
        <v>1</v>
      </c>
      <c r="O40" s="163">
        <v>0</v>
      </c>
      <c r="P40" s="52">
        <f t="shared" si="7"/>
        <v>0</v>
      </c>
      <c r="Q40" s="162">
        <v>29</v>
      </c>
      <c r="R40" s="163">
        <v>0</v>
      </c>
      <c r="S40" s="28">
        <f t="shared" si="8"/>
        <v>0</v>
      </c>
    </row>
    <row r="41" spans="1:19" ht="13.5" customHeight="1">
      <c r="A41" s="81">
        <v>28</v>
      </c>
      <c r="B41" s="80">
        <v>443</v>
      </c>
      <c r="C41" s="81" t="s">
        <v>57</v>
      </c>
      <c r="D41" s="91" t="s">
        <v>114</v>
      </c>
      <c r="E41" s="25"/>
      <c r="F41" s="5"/>
      <c r="G41" s="170"/>
      <c r="H41" s="171">
        <v>0</v>
      </c>
      <c r="I41" s="168"/>
      <c r="J41" s="163"/>
      <c r="K41" s="163"/>
      <c r="L41" s="52" t="str">
        <f t="shared" si="0"/>
        <v> </v>
      </c>
      <c r="M41" s="162">
        <v>1</v>
      </c>
      <c r="N41" s="166">
        <v>1</v>
      </c>
      <c r="O41" s="163">
        <v>0</v>
      </c>
      <c r="P41" s="52">
        <f aca="true" t="shared" si="9" ref="P41:P47">IF(O41=""," ",ROUND(O41/N41*100,1))</f>
        <v>0</v>
      </c>
      <c r="Q41" s="162">
        <v>33</v>
      </c>
      <c r="R41" s="163">
        <v>0</v>
      </c>
      <c r="S41" s="28">
        <f aca="true" t="shared" si="10" ref="S41:S47">IF(Q41=""," ",ROUND(R41/Q41*100,1))</f>
        <v>0</v>
      </c>
    </row>
    <row r="42" spans="1:19" ht="13.5" customHeight="1">
      <c r="A42" s="81">
        <v>28</v>
      </c>
      <c r="B42" s="80">
        <v>446</v>
      </c>
      <c r="C42" s="81" t="s">
        <v>57</v>
      </c>
      <c r="D42" s="91" t="s">
        <v>116</v>
      </c>
      <c r="E42" s="8"/>
      <c r="F42" s="3"/>
      <c r="G42" s="170"/>
      <c r="H42" s="171">
        <v>0</v>
      </c>
      <c r="I42" s="168"/>
      <c r="J42" s="163"/>
      <c r="K42" s="163"/>
      <c r="L42" s="52" t="str">
        <f t="shared" si="0"/>
        <v> </v>
      </c>
      <c r="M42" s="162">
        <v>1</v>
      </c>
      <c r="N42" s="166">
        <v>1</v>
      </c>
      <c r="O42" s="163">
        <v>0</v>
      </c>
      <c r="P42" s="52">
        <f t="shared" si="9"/>
        <v>0</v>
      </c>
      <c r="Q42" s="162">
        <v>39</v>
      </c>
      <c r="R42" s="163">
        <v>0</v>
      </c>
      <c r="S42" s="28">
        <f t="shared" si="10"/>
        <v>0</v>
      </c>
    </row>
    <row r="43" spans="1:19" ht="13.5" customHeight="1">
      <c r="A43" s="81">
        <v>28</v>
      </c>
      <c r="B43" s="80">
        <v>464</v>
      </c>
      <c r="C43" s="81" t="s">
        <v>101</v>
      </c>
      <c r="D43" s="91" t="s">
        <v>117</v>
      </c>
      <c r="E43" s="8"/>
      <c r="F43" s="3"/>
      <c r="G43" s="170"/>
      <c r="H43" s="171">
        <v>0</v>
      </c>
      <c r="I43" s="168"/>
      <c r="J43" s="163"/>
      <c r="K43" s="163"/>
      <c r="L43" s="52" t="str">
        <f t="shared" si="0"/>
        <v> </v>
      </c>
      <c r="M43" s="162">
        <v>1</v>
      </c>
      <c r="N43" s="166">
        <v>1</v>
      </c>
      <c r="O43" s="163">
        <v>0</v>
      </c>
      <c r="P43" s="52">
        <f t="shared" si="9"/>
        <v>0</v>
      </c>
      <c r="Q43" s="162">
        <v>69</v>
      </c>
      <c r="R43" s="163">
        <v>1</v>
      </c>
      <c r="S43" s="28">
        <f t="shared" si="10"/>
        <v>1.4</v>
      </c>
    </row>
    <row r="44" spans="1:19" ht="13.5" customHeight="1">
      <c r="A44" s="81">
        <v>28</v>
      </c>
      <c r="B44" s="80">
        <v>481</v>
      </c>
      <c r="C44" s="81" t="s">
        <v>57</v>
      </c>
      <c r="D44" s="91" t="s">
        <v>119</v>
      </c>
      <c r="E44" s="8"/>
      <c r="F44" s="3"/>
      <c r="G44" s="170"/>
      <c r="H44" s="171">
        <v>0</v>
      </c>
      <c r="I44" s="168"/>
      <c r="J44" s="163"/>
      <c r="K44" s="163"/>
      <c r="L44" s="52" t="str">
        <f t="shared" si="0"/>
        <v> </v>
      </c>
      <c r="M44" s="162">
        <v>1</v>
      </c>
      <c r="N44" s="166">
        <v>1</v>
      </c>
      <c r="O44" s="163">
        <v>0</v>
      </c>
      <c r="P44" s="52">
        <f t="shared" si="9"/>
        <v>0</v>
      </c>
      <c r="Q44" s="162">
        <v>108</v>
      </c>
      <c r="R44" s="163">
        <v>1</v>
      </c>
      <c r="S44" s="28">
        <f t="shared" si="10"/>
        <v>0.9</v>
      </c>
    </row>
    <row r="45" spans="1:19" ht="13.5" customHeight="1">
      <c r="A45" s="81">
        <v>28</v>
      </c>
      <c r="B45" s="80">
        <v>501</v>
      </c>
      <c r="C45" s="96" t="s">
        <v>57</v>
      </c>
      <c r="D45" s="91" t="s">
        <v>121</v>
      </c>
      <c r="E45" s="8"/>
      <c r="F45" s="3"/>
      <c r="G45" s="170"/>
      <c r="H45" s="171">
        <v>0</v>
      </c>
      <c r="I45" s="168"/>
      <c r="J45" s="163"/>
      <c r="K45" s="163"/>
      <c r="L45" s="52" t="str">
        <f t="shared" si="0"/>
        <v> </v>
      </c>
      <c r="M45" s="162">
        <v>1</v>
      </c>
      <c r="N45" s="166">
        <v>1</v>
      </c>
      <c r="O45" s="163">
        <v>0</v>
      </c>
      <c r="P45" s="52">
        <f t="shared" si="9"/>
        <v>0</v>
      </c>
      <c r="Q45" s="162">
        <v>142</v>
      </c>
      <c r="R45" s="163">
        <v>0</v>
      </c>
      <c r="S45" s="28">
        <f t="shared" si="10"/>
        <v>0</v>
      </c>
    </row>
    <row r="46" spans="1:19" ht="13.5" customHeight="1">
      <c r="A46" s="81">
        <v>28</v>
      </c>
      <c r="B46" s="80">
        <v>585</v>
      </c>
      <c r="C46" s="96" t="s">
        <v>57</v>
      </c>
      <c r="D46" s="91" t="s">
        <v>122</v>
      </c>
      <c r="E46" s="8"/>
      <c r="F46" s="3"/>
      <c r="G46" s="170"/>
      <c r="H46" s="171">
        <v>0</v>
      </c>
      <c r="I46" s="168"/>
      <c r="J46" s="163"/>
      <c r="K46" s="163"/>
      <c r="L46" s="52" t="str">
        <f t="shared" si="0"/>
        <v> </v>
      </c>
      <c r="M46" s="162">
        <v>1</v>
      </c>
      <c r="N46" s="166">
        <v>1</v>
      </c>
      <c r="O46" s="163">
        <v>0</v>
      </c>
      <c r="P46" s="52">
        <f t="shared" si="9"/>
        <v>0</v>
      </c>
      <c r="Q46" s="162">
        <v>120</v>
      </c>
      <c r="R46" s="163">
        <v>0</v>
      </c>
      <c r="S46" s="28">
        <f t="shared" si="10"/>
        <v>0</v>
      </c>
    </row>
    <row r="47" spans="1:19" ht="13.5" customHeight="1" thickBot="1">
      <c r="A47" s="81">
        <v>28</v>
      </c>
      <c r="B47" s="80">
        <v>586</v>
      </c>
      <c r="C47" s="81" t="s">
        <v>101</v>
      </c>
      <c r="D47" s="91" t="s">
        <v>124</v>
      </c>
      <c r="E47" s="8"/>
      <c r="F47" s="3"/>
      <c r="G47" s="170"/>
      <c r="H47" s="171">
        <v>0</v>
      </c>
      <c r="I47" s="168"/>
      <c r="J47" s="163"/>
      <c r="K47" s="163"/>
      <c r="L47" s="52" t="str">
        <f t="shared" si="0"/>
        <v> </v>
      </c>
      <c r="M47" s="162">
        <v>1</v>
      </c>
      <c r="N47" s="166">
        <v>1</v>
      </c>
      <c r="O47" s="163">
        <v>0</v>
      </c>
      <c r="P47" s="52">
        <f t="shared" si="9"/>
        <v>0</v>
      </c>
      <c r="Q47" s="162">
        <v>114</v>
      </c>
      <c r="R47" s="163">
        <v>2</v>
      </c>
      <c r="S47" s="28">
        <f t="shared" si="10"/>
        <v>1.8</v>
      </c>
    </row>
    <row r="48" spans="1:19" ht="16.5" customHeight="1" thickBot="1">
      <c r="A48" s="15"/>
      <c r="B48" s="16">
        <v>1000</v>
      </c>
      <c r="C48" s="193" t="s">
        <v>10</v>
      </c>
      <c r="D48" s="193"/>
      <c r="E48" s="12"/>
      <c r="F48" s="59">
        <f>COUNTA(F7:F47)</f>
        <v>2</v>
      </c>
      <c r="G48" s="172"/>
      <c r="H48" s="173">
        <f>SUM(H7:H47)</f>
        <v>1</v>
      </c>
      <c r="I48" s="169">
        <f>SUM(I7:I47)</f>
        <v>30</v>
      </c>
      <c r="J48" s="165">
        <f>SUM(J7:J47)</f>
        <v>41</v>
      </c>
      <c r="K48" s="164">
        <f>SUM(K7:K47)</f>
        <v>0</v>
      </c>
      <c r="L48" s="53">
        <f t="shared" si="0"/>
        <v>0</v>
      </c>
      <c r="M48" s="167">
        <f>SUM(M7:M47)</f>
        <v>13</v>
      </c>
      <c r="N48" s="165">
        <f>SUM(N7:N47)</f>
        <v>12</v>
      </c>
      <c r="O48" s="165">
        <f>SUM(O7:O47)</f>
        <v>0</v>
      </c>
      <c r="P48" s="53">
        <f>IF(N48=""," ",ROUND(O48/N48*100,1))</f>
        <v>0</v>
      </c>
      <c r="Q48" s="164">
        <f>SUM(Q7:Q47)</f>
        <v>7755</v>
      </c>
      <c r="R48" s="165">
        <f>SUM(R7:R47)</f>
        <v>335</v>
      </c>
      <c r="S48" s="32">
        <f>IF(Q48=""," ",ROUND(R48/Q48*100,1))</f>
        <v>4.3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48:D48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2" horizontalDpi="600" verticalDpi="600" orientation="landscape" paperSize="9" scale="90" r:id="rId1"/>
  <headerFooter alignWithMargins="0">
    <oddHeader>&amp;R（兵庫県）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375" style="2" customWidth="1"/>
    <col min="5" max="5" width="6.00390625" style="2" customWidth="1"/>
    <col min="6" max="6" width="10.125" style="128" customWidth="1"/>
    <col min="7" max="8" width="5.375" style="2" customWidth="1"/>
    <col min="9" max="9" width="6.625" style="2" customWidth="1"/>
    <col min="10" max="10" width="6.125" style="2" customWidth="1"/>
    <col min="11" max="13" width="5.375" style="2" customWidth="1"/>
    <col min="14" max="14" width="6.875" style="2" customWidth="1"/>
    <col min="15" max="16" width="5.625" style="2" customWidth="1"/>
    <col min="17" max="19" width="5.125" style="2" customWidth="1"/>
    <col min="20" max="21" width="5.625" style="2" customWidth="1"/>
    <col min="22" max="22" width="5.875" style="2" customWidth="1"/>
    <col min="23" max="24" width="5.125" style="2" customWidth="1"/>
    <col min="25" max="27" width="5.625" style="2" customWidth="1"/>
    <col min="28" max="16384" width="9.00390625" style="2" customWidth="1"/>
  </cols>
  <sheetData>
    <row r="1" ht="12">
      <c r="A1" s="2" t="s">
        <v>50</v>
      </c>
    </row>
    <row r="2" spans="1:2" ht="22.5" customHeight="1">
      <c r="A2" s="23" t="s">
        <v>23</v>
      </c>
      <c r="B2" s="4"/>
    </row>
    <row r="3" spans="1:2" ht="15" thickBot="1">
      <c r="A3" s="23"/>
      <c r="B3" s="57" t="s">
        <v>30</v>
      </c>
    </row>
    <row r="4" spans="1:27" s="55" customFormat="1" ht="19.5" customHeight="1" thickBot="1">
      <c r="A4" s="54"/>
      <c r="B4" s="125">
        <v>1</v>
      </c>
      <c r="C4" s="281">
        <v>39539</v>
      </c>
      <c r="D4" s="282"/>
      <c r="E4" s="126">
        <v>2</v>
      </c>
      <c r="F4" s="283">
        <v>39569</v>
      </c>
      <c r="G4" s="282"/>
      <c r="H4" s="284"/>
      <c r="I4" s="127">
        <v>3</v>
      </c>
      <c r="J4" s="283" t="s">
        <v>29</v>
      </c>
      <c r="K4" s="282"/>
      <c r="L4" s="282"/>
      <c r="M4" s="282"/>
      <c r="N4" s="284"/>
      <c r="AA4" s="56"/>
    </row>
    <row r="5" spans="1:27" ht="9.75" customHeight="1" thickBot="1">
      <c r="A5"/>
      <c r="B5" s="45"/>
      <c r="C5" s="45"/>
      <c r="D5" s="45"/>
      <c r="E5" s="45"/>
      <c r="F5" s="129"/>
      <c r="G5" s="45"/>
      <c r="H5" s="45"/>
      <c r="I5" s="46"/>
      <c r="J5" s="47"/>
      <c r="K5" s="47"/>
      <c r="L5" s="45"/>
      <c r="M5" s="45"/>
      <c r="N5" s="45"/>
      <c r="O5" s="45"/>
      <c r="P5" s="45"/>
      <c r="Q5" s="45"/>
      <c r="R5" s="45"/>
      <c r="S5" s="46"/>
      <c r="T5" s="47"/>
      <c r="U5" s="47"/>
      <c r="V5" s="45"/>
      <c r="W5" s="45"/>
      <c r="X5" s="47"/>
      <c r="Y5" s="47"/>
      <c r="Z5" s="47"/>
      <c r="AA5"/>
    </row>
    <row r="6" spans="1:27" ht="13.5" customHeight="1" thickBot="1">
      <c r="A6"/>
      <c r="B6" s="45"/>
      <c r="C6" s="45"/>
      <c r="D6" s="45"/>
      <c r="E6" s="285" t="s">
        <v>27</v>
      </c>
      <c r="F6" s="286"/>
      <c r="G6" s="49">
        <v>1</v>
      </c>
      <c r="H6" s="48"/>
      <c r="I6" s="48"/>
      <c r="J6" s="48"/>
      <c r="K6" s="48"/>
      <c r="L6" s="285" t="s">
        <v>27</v>
      </c>
      <c r="M6" s="287"/>
      <c r="N6" s="287"/>
      <c r="O6" s="49">
        <v>1</v>
      </c>
      <c r="P6" s="45"/>
      <c r="Q6" s="285" t="s">
        <v>27</v>
      </c>
      <c r="R6" s="287"/>
      <c r="S6" s="287"/>
      <c r="T6" s="49">
        <v>1</v>
      </c>
      <c r="U6" s="47"/>
      <c r="V6" s="285" t="s">
        <v>27</v>
      </c>
      <c r="W6" s="287"/>
      <c r="X6" s="287"/>
      <c r="Y6" s="49">
        <v>1</v>
      </c>
      <c r="Z6" s="47"/>
      <c r="AA6"/>
    </row>
    <row r="7" spans="1:27" ht="31.5" customHeight="1">
      <c r="A7" s="237" t="s">
        <v>39</v>
      </c>
      <c r="B7" s="306" t="s">
        <v>281</v>
      </c>
      <c r="C7" s="303" t="s">
        <v>0</v>
      </c>
      <c r="D7" s="246" t="s">
        <v>24</v>
      </c>
      <c r="E7" s="290" t="s">
        <v>282</v>
      </c>
      <c r="F7" s="291"/>
      <c r="G7" s="291"/>
      <c r="H7" s="291"/>
      <c r="I7" s="291"/>
      <c r="J7" s="291"/>
      <c r="K7" s="292"/>
      <c r="L7" s="290" t="s">
        <v>6</v>
      </c>
      <c r="M7" s="291"/>
      <c r="N7" s="291"/>
      <c r="O7" s="291"/>
      <c r="P7" s="292"/>
      <c r="Q7" s="290" t="s">
        <v>3</v>
      </c>
      <c r="R7" s="291"/>
      <c r="S7" s="291"/>
      <c r="T7" s="291"/>
      <c r="U7" s="292"/>
      <c r="V7" s="314" t="s">
        <v>49</v>
      </c>
      <c r="W7" s="315"/>
      <c r="X7" s="315"/>
      <c r="Y7" s="315"/>
      <c r="Z7" s="315"/>
      <c r="AA7" s="316"/>
    </row>
    <row r="8" spans="1:27" ht="15" customHeight="1">
      <c r="A8" s="238"/>
      <c r="B8" s="307"/>
      <c r="C8" s="304"/>
      <c r="D8" s="247"/>
      <c r="E8" s="297" t="s">
        <v>283</v>
      </c>
      <c r="F8" s="301" t="s">
        <v>284</v>
      </c>
      <c r="G8" s="299" t="s">
        <v>2</v>
      </c>
      <c r="H8" s="119"/>
      <c r="I8" s="293" t="s">
        <v>1</v>
      </c>
      <c r="J8" s="119"/>
      <c r="K8" s="295" t="s">
        <v>275</v>
      </c>
      <c r="L8" s="299" t="s">
        <v>2</v>
      </c>
      <c r="M8" s="119"/>
      <c r="N8" s="293" t="s">
        <v>1</v>
      </c>
      <c r="O8" s="119"/>
      <c r="P8" s="295" t="s">
        <v>275</v>
      </c>
      <c r="Q8" s="299" t="s">
        <v>2</v>
      </c>
      <c r="R8" s="119"/>
      <c r="S8" s="293" t="s">
        <v>1</v>
      </c>
      <c r="T8" s="119"/>
      <c r="U8" s="295" t="s">
        <v>275</v>
      </c>
      <c r="V8" s="312" t="s">
        <v>17</v>
      </c>
      <c r="W8" s="119"/>
      <c r="X8" s="339" t="s">
        <v>275</v>
      </c>
      <c r="Y8" s="309" t="s">
        <v>18</v>
      </c>
      <c r="Z8" s="310"/>
      <c r="AA8" s="311"/>
    </row>
    <row r="9" spans="1:27" ht="61.5" customHeight="1">
      <c r="A9" s="239"/>
      <c r="B9" s="308"/>
      <c r="C9" s="305"/>
      <c r="D9" s="248"/>
      <c r="E9" s="298"/>
      <c r="F9" s="302"/>
      <c r="G9" s="300"/>
      <c r="H9" s="120" t="s">
        <v>285</v>
      </c>
      <c r="I9" s="294"/>
      <c r="J9" s="121" t="s">
        <v>286</v>
      </c>
      <c r="K9" s="296"/>
      <c r="L9" s="300"/>
      <c r="M9" s="120" t="s">
        <v>285</v>
      </c>
      <c r="N9" s="294"/>
      <c r="O9" s="122" t="s">
        <v>286</v>
      </c>
      <c r="P9" s="296"/>
      <c r="Q9" s="300"/>
      <c r="R9" s="120" t="s">
        <v>285</v>
      </c>
      <c r="S9" s="294"/>
      <c r="T9" s="121" t="s">
        <v>286</v>
      </c>
      <c r="U9" s="296"/>
      <c r="V9" s="313"/>
      <c r="W9" s="121" t="s">
        <v>287</v>
      </c>
      <c r="X9" s="340"/>
      <c r="Y9" s="123" t="s">
        <v>288</v>
      </c>
      <c r="Z9" s="120" t="s">
        <v>287</v>
      </c>
      <c r="AA9" s="124" t="s">
        <v>275</v>
      </c>
    </row>
    <row r="10" spans="1:27" ht="12.75" customHeight="1">
      <c r="A10" s="10">
        <v>28</v>
      </c>
      <c r="B10" s="6">
        <v>100</v>
      </c>
      <c r="C10" s="8" t="s">
        <v>57</v>
      </c>
      <c r="D10" s="80" t="s">
        <v>58</v>
      </c>
      <c r="E10" s="175">
        <v>35</v>
      </c>
      <c r="F10" s="130" t="s">
        <v>191</v>
      </c>
      <c r="G10" s="166">
        <v>113</v>
      </c>
      <c r="H10" s="166">
        <v>92</v>
      </c>
      <c r="I10" s="166">
        <v>2755</v>
      </c>
      <c r="J10" s="166">
        <v>828</v>
      </c>
      <c r="K10" s="28">
        <f>IF(G10=""," ",ROUND(J10/I10*100,1))</f>
        <v>30.1</v>
      </c>
      <c r="L10" s="183">
        <v>69</v>
      </c>
      <c r="M10" s="184">
        <v>55</v>
      </c>
      <c r="N10" s="166">
        <v>1862</v>
      </c>
      <c r="O10" s="166">
        <v>472</v>
      </c>
      <c r="P10" s="28">
        <f>IF(L10=""," ",ROUND(O10/N10*100,1))</f>
        <v>25.3</v>
      </c>
      <c r="Q10" s="185">
        <v>6</v>
      </c>
      <c r="R10" s="166">
        <v>3</v>
      </c>
      <c r="S10" s="166">
        <v>108</v>
      </c>
      <c r="T10" s="166">
        <v>10</v>
      </c>
      <c r="U10" s="28">
        <f>IF(Q10=""," ",ROUND(T10/S10*100,1))</f>
        <v>9.3</v>
      </c>
      <c r="V10" s="168">
        <v>978</v>
      </c>
      <c r="W10" s="166">
        <v>84</v>
      </c>
      <c r="X10" s="40">
        <f>IF(V10=""," ",ROUND(W10/V10*100,1))</f>
        <v>8.6</v>
      </c>
      <c r="Y10" s="166">
        <v>412</v>
      </c>
      <c r="Z10" s="166">
        <v>16</v>
      </c>
      <c r="AA10" s="36">
        <f aca="true" t="shared" si="0" ref="AA10:AA21">IF(Y10=""," ",ROUND(Z10/Y10*100,1))</f>
        <v>3.9</v>
      </c>
    </row>
    <row r="11" spans="1:27" ht="12.75" customHeight="1">
      <c r="A11" s="10">
        <v>28</v>
      </c>
      <c r="B11" s="6">
        <v>201</v>
      </c>
      <c r="C11" s="8" t="s">
        <v>57</v>
      </c>
      <c r="D11" s="80" t="s">
        <v>60</v>
      </c>
      <c r="E11" s="175">
        <v>30</v>
      </c>
      <c r="F11" s="130" t="s">
        <v>192</v>
      </c>
      <c r="G11" s="166">
        <v>102</v>
      </c>
      <c r="H11" s="166">
        <v>89</v>
      </c>
      <c r="I11" s="166">
        <v>1679</v>
      </c>
      <c r="J11" s="166">
        <v>356</v>
      </c>
      <c r="K11" s="28">
        <f aca="true" t="shared" si="1" ref="K11:K50">IF(G11=""," ",ROUND(J11/I11*100,1))</f>
        <v>21.2</v>
      </c>
      <c r="L11" s="183">
        <v>62</v>
      </c>
      <c r="M11" s="184">
        <v>55</v>
      </c>
      <c r="N11" s="166">
        <v>1146</v>
      </c>
      <c r="O11" s="166">
        <v>252</v>
      </c>
      <c r="P11" s="28">
        <f>IF(L11=""," ",ROUND(O11/N11*100,1))</f>
        <v>22</v>
      </c>
      <c r="Q11" s="185">
        <v>6</v>
      </c>
      <c r="R11" s="166">
        <v>1</v>
      </c>
      <c r="S11" s="166">
        <v>69</v>
      </c>
      <c r="T11" s="166">
        <v>1</v>
      </c>
      <c r="U11" s="28">
        <f>IF(Q11=""," ",ROUND(T11/S11*100,1))</f>
        <v>1.4</v>
      </c>
      <c r="V11" s="168">
        <v>258</v>
      </c>
      <c r="W11" s="166">
        <v>7</v>
      </c>
      <c r="X11" s="40">
        <f>IF(V11=""," ",ROUND(W11/V11*100,1))</f>
        <v>2.7</v>
      </c>
      <c r="Y11" s="166">
        <v>208</v>
      </c>
      <c r="Z11" s="166">
        <v>4</v>
      </c>
      <c r="AA11" s="36">
        <f t="shared" si="0"/>
        <v>1.9</v>
      </c>
    </row>
    <row r="12" spans="1:27" ht="12.75" customHeight="1">
      <c r="A12" s="10">
        <v>28</v>
      </c>
      <c r="B12" s="6">
        <v>202</v>
      </c>
      <c r="C12" s="8" t="s">
        <v>57</v>
      </c>
      <c r="D12" s="80" t="s">
        <v>62</v>
      </c>
      <c r="E12" s="175">
        <v>33</v>
      </c>
      <c r="F12" s="130" t="s">
        <v>193</v>
      </c>
      <c r="G12" s="166">
        <v>45</v>
      </c>
      <c r="H12" s="166">
        <v>45</v>
      </c>
      <c r="I12" s="166">
        <v>762</v>
      </c>
      <c r="J12" s="166">
        <v>247</v>
      </c>
      <c r="K12" s="28">
        <f t="shared" si="1"/>
        <v>32.4</v>
      </c>
      <c r="L12" s="185">
        <v>45</v>
      </c>
      <c r="M12" s="166">
        <v>45</v>
      </c>
      <c r="N12" s="166">
        <v>762</v>
      </c>
      <c r="O12" s="166">
        <v>247</v>
      </c>
      <c r="P12" s="28">
        <f aca="true" t="shared" si="2" ref="P12:P48">IF(L12=""," ",ROUND(O12/N12*100,1))</f>
        <v>32.4</v>
      </c>
      <c r="Q12" s="185">
        <v>6</v>
      </c>
      <c r="R12" s="166">
        <v>5</v>
      </c>
      <c r="S12" s="166">
        <v>36</v>
      </c>
      <c r="T12" s="166">
        <v>7</v>
      </c>
      <c r="U12" s="28">
        <f aca="true" t="shared" si="3" ref="U12:U50">IF(Q12=""," ",ROUND(T12/S12*100,1))</f>
        <v>19.4</v>
      </c>
      <c r="V12" s="168">
        <v>260</v>
      </c>
      <c r="W12" s="166">
        <v>12</v>
      </c>
      <c r="X12" s="40">
        <f aca="true" t="shared" si="4" ref="X12:X49">IF(V12=""," ",ROUND(W12/V12*100,1))</f>
        <v>4.6</v>
      </c>
      <c r="Y12" s="166">
        <v>194</v>
      </c>
      <c r="Z12" s="166">
        <v>6</v>
      </c>
      <c r="AA12" s="36">
        <f t="shared" si="0"/>
        <v>3.1</v>
      </c>
    </row>
    <row r="13" spans="1:27" ht="12.75" customHeight="1">
      <c r="A13" s="10">
        <v>28</v>
      </c>
      <c r="B13" s="6">
        <v>203</v>
      </c>
      <c r="C13" s="8" t="s">
        <v>57</v>
      </c>
      <c r="D13" s="80" t="s">
        <v>64</v>
      </c>
      <c r="E13" s="175">
        <v>30</v>
      </c>
      <c r="F13" s="130" t="s">
        <v>191</v>
      </c>
      <c r="G13" s="166">
        <v>32</v>
      </c>
      <c r="H13" s="166">
        <v>24</v>
      </c>
      <c r="I13" s="166">
        <v>630</v>
      </c>
      <c r="J13" s="166">
        <v>126</v>
      </c>
      <c r="K13" s="28">
        <f t="shared" si="1"/>
        <v>20</v>
      </c>
      <c r="L13" s="185">
        <v>32</v>
      </c>
      <c r="M13" s="166">
        <v>24</v>
      </c>
      <c r="N13" s="166">
        <v>630</v>
      </c>
      <c r="O13" s="166">
        <v>126</v>
      </c>
      <c r="P13" s="28">
        <f t="shared" si="2"/>
        <v>20</v>
      </c>
      <c r="Q13" s="185">
        <v>6</v>
      </c>
      <c r="R13" s="166">
        <v>2</v>
      </c>
      <c r="S13" s="166">
        <v>46</v>
      </c>
      <c r="T13" s="166">
        <v>3</v>
      </c>
      <c r="U13" s="28">
        <f t="shared" si="3"/>
        <v>6.5</v>
      </c>
      <c r="V13" s="168">
        <v>307</v>
      </c>
      <c r="W13" s="166">
        <v>43</v>
      </c>
      <c r="X13" s="40">
        <f t="shared" si="4"/>
        <v>14</v>
      </c>
      <c r="Y13" s="166">
        <v>219</v>
      </c>
      <c r="Z13" s="166">
        <v>14</v>
      </c>
      <c r="AA13" s="36">
        <f t="shared" si="0"/>
        <v>6.4</v>
      </c>
    </row>
    <row r="14" spans="1:27" ht="12.75" customHeight="1">
      <c r="A14" s="10">
        <v>28</v>
      </c>
      <c r="B14" s="6">
        <v>204</v>
      </c>
      <c r="C14" s="8" t="s">
        <v>57</v>
      </c>
      <c r="D14" s="80" t="s">
        <v>65</v>
      </c>
      <c r="E14" s="175">
        <v>35</v>
      </c>
      <c r="F14" s="130" t="s">
        <v>193</v>
      </c>
      <c r="G14" s="166">
        <v>37</v>
      </c>
      <c r="H14" s="166">
        <v>34</v>
      </c>
      <c r="I14" s="166">
        <v>467</v>
      </c>
      <c r="J14" s="166">
        <v>119</v>
      </c>
      <c r="K14" s="28">
        <f t="shared" si="1"/>
        <v>25.5</v>
      </c>
      <c r="L14" s="185">
        <v>37</v>
      </c>
      <c r="M14" s="166">
        <v>34</v>
      </c>
      <c r="N14" s="166">
        <v>467</v>
      </c>
      <c r="O14" s="166">
        <v>119</v>
      </c>
      <c r="P14" s="28">
        <f t="shared" si="2"/>
        <v>25.5</v>
      </c>
      <c r="Q14" s="185">
        <v>6</v>
      </c>
      <c r="R14" s="166">
        <v>5</v>
      </c>
      <c r="S14" s="166">
        <v>37</v>
      </c>
      <c r="T14" s="166">
        <v>8</v>
      </c>
      <c r="U14" s="28">
        <f t="shared" si="3"/>
        <v>21.6</v>
      </c>
      <c r="V14" s="168">
        <v>306</v>
      </c>
      <c r="W14" s="166">
        <v>21</v>
      </c>
      <c r="X14" s="40">
        <f t="shared" si="4"/>
        <v>6.9</v>
      </c>
      <c r="Y14" s="166">
        <v>210</v>
      </c>
      <c r="Z14" s="166">
        <v>11</v>
      </c>
      <c r="AA14" s="36">
        <f t="shared" si="0"/>
        <v>5.2</v>
      </c>
    </row>
    <row r="15" spans="1:27" ht="12.75" customHeight="1">
      <c r="A15" s="10">
        <v>28</v>
      </c>
      <c r="B15" s="6">
        <v>205</v>
      </c>
      <c r="C15" s="8" t="s">
        <v>57</v>
      </c>
      <c r="D15" s="80" t="s">
        <v>66</v>
      </c>
      <c r="E15" s="175"/>
      <c r="F15" s="130"/>
      <c r="G15" s="166"/>
      <c r="H15" s="166"/>
      <c r="I15" s="166"/>
      <c r="J15" s="166"/>
      <c r="K15" s="28" t="str">
        <f t="shared" si="1"/>
        <v> </v>
      </c>
      <c r="L15" s="185">
        <v>22</v>
      </c>
      <c r="M15" s="166">
        <v>13</v>
      </c>
      <c r="N15" s="166">
        <v>361</v>
      </c>
      <c r="O15" s="166">
        <v>59</v>
      </c>
      <c r="P15" s="28">
        <f t="shared" si="2"/>
        <v>16.3</v>
      </c>
      <c r="Q15" s="185">
        <v>5</v>
      </c>
      <c r="R15" s="166">
        <v>1</v>
      </c>
      <c r="S15" s="166">
        <v>50</v>
      </c>
      <c r="T15" s="166">
        <v>2</v>
      </c>
      <c r="U15" s="28">
        <f t="shared" si="3"/>
        <v>4</v>
      </c>
      <c r="V15" s="168">
        <v>68</v>
      </c>
      <c r="W15" s="166">
        <v>1</v>
      </c>
      <c r="X15" s="40">
        <f t="shared" si="4"/>
        <v>1.5</v>
      </c>
      <c r="Y15" s="166">
        <v>58</v>
      </c>
      <c r="Z15" s="166">
        <v>1</v>
      </c>
      <c r="AA15" s="36">
        <f t="shared" si="0"/>
        <v>1.7</v>
      </c>
    </row>
    <row r="16" spans="1:27" ht="12.75" customHeight="1">
      <c r="A16" s="10">
        <v>28</v>
      </c>
      <c r="B16" s="6">
        <v>206</v>
      </c>
      <c r="C16" s="8" t="s">
        <v>57</v>
      </c>
      <c r="D16" s="80" t="s">
        <v>68</v>
      </c>
      <c r="E16" s="175">
        <v>40</v>
      </c>
      <c r="F16" s="130" t="s">
        <v>296</v>
      </c>
      <c r="G16" s="166">
        <v>57</v>
      </c>
      <c r="H16" s="166">
        <v>48</v>
      </c>
      <c r="I16" s="166">
        <v>568</v>
      </c>
      <c r="J16" s="166">
        <v>187</v>
      </c>
      <c r="K16" s="28">
        <f t="shared" si="1"/>
        <v>32.9</v>
      </c>
      <c r="L16" s="185">
        <v>33</v>
      </c>
      <c r="M16" s="166">
        <v>27</v>
      </c>
      <c r="N16" s="166">
        <v>347</v>
      </c>
      <c r="O16" s="166">
        <v>101</v>
      </c>
      <c r="P16" s="28">
        <f t="shared" si="2"/>
        <v>29.1</v>
      </c>
      <c r="Q16" s="185">
        <v>5</v>
      </c>
      <c r="R16" s="166">
        <v>3</v>
      </c>
      <c r="S16" s="166">
        <v>17</v>
      </c>
      <c r="T16" s="166">
        <v>4</v>
      </c>
      <c r="U16" s="28">
        <f t="shared" si="3"/>
        <v>23.5</v>
      </c>
      <c r="V16" s="168">
        <v>119</v>
      </c>
      <c r="W16" s="166">
        <v>15</v>
      </c>
      <c r="X16" s="40">
        <f t="shared" si="4"/>
        <v>12.6</v>
      </c>
      <c r="Y16" s="166">
        <v>90</v>
      </c>
      <c r="Z16" s="166">
        <v>7</v>
      </c>
      <c r="AA16" s="36">
        <f t="shared" si="0"/>
        <v>7.8</v>
      </c>
    </row>
    <row r="17" spans="1:27" ht="12.75" customHeight="1">
      <c r="A17" s="10">
        <v>28</v>
      </c>
      <c r="B17" s="6">
        <v>207</v>
      </c>
      <c r="C17" s="8" t="s">
        <v>57</v>
      </c>
      <c r="D17" s="80" t="s">
        <v>70</v>
      </c>
      <c r="E17" s="175">
        <v>40</v>
      </c>
      <c r="F17" s="130" t="s">
        <v>195</v>
      </c>
      <c r="G17" s="166">
        <v>63</v>
      </c>
      <c r="H17" s="166">
        <v>58</v>
      </c>
      <c r="I17" s="166">
        <v>778</v>
      </c>
      <c r="J17" s="166">
        <v>232</v>
      </c>
      <c r="K17" s="28">
        <f t="shared" si="1"/>
        <v>29.8</v>
      </c>
      <c r="L17" s="185">
        <v>32</v>
      </c>
      <c r="M17" s="166">
        <v>29</v>
      </c>
      <c r="N17" s="166">
        <v>436</v>
      </c>
      <c r="O17" s="166">
        <v>121</v>
      </c>
      <c r="P17" s="28">
        <f t="shared" si="2"/>
        <v>27.8</v>
      </c>
      <c r="Q17" s="185">
        <v>6</v>
      </c>
      <c r="R17" s="166">
        <v>5</v>
      </c>
      <c r="S17" s="166">
        <v>37</v>
      </c>
      <c r="T17" s="166">
        <v>9</v>
      </c>
      <c r="U17" s="28">
        <f t="shared" si="3"/>
        <v>24.3</v>
      </c>
      <c r="V17" s="168">
        <v>229</v>
      </c>
      <c r="W17" s="166">
        <v>35</v>
      </c>
      <c r="X17" s="40">
        <f t="shared" si="4"/>
        <v>15.3</v>
      </c>
      <c r="Y17" s="166">
        <v>135</v>
      </c>
      <c r="Z17" s="166">
        <v>13</v>
      </c>
      <c r="AA17" s="36">
        <f t="shared" si="0"/>
        <v>9.6</v>
      </c>
    </row>
    <row r="18" spans="1:27" ht="12.75" customHeight="1">
      <c r="A18" s="10">
        <v>28</v>
      </c>
      <c r="B18" s="6">
        <v>208</v>
      </c>
      <c r="C18" s="8" t="s">
        <v>57</v>
      </c>
      <c r="D18" s="80" t="s">
        <v>71</v>
      </c>
      <c r="E18" s="175">
        <v>30</v>
      </c>
      <c r="F18" s="130" t="s">
        <v>192</v>
      </c>
      <c r="G18" s="166">
        <v>19</v>
      </c>
      <c r="H18" s="166">
        <v>16</v>
      </c>
      <c r="I18" s="166">
        <v>246</v>
      </c>
      <c r="J18" s="166">
        <v>38</v>
      </c>
      <c r="K18" s="28">
        <f t="shared" si="1"/>
        <v>15.4</v>
      </c>
      <c r="L18" s="185">
        <v>19</v>
      </c>
      <c r="M18" s="166">
        <v>16</v>
      </c>
      <c r="N18" s="166">
        <v>246</v>
      </c>
      <c r="O18" s="166">
        <v>38</v>
      </c>
      <c r="P18" s="28">
        <f t="shared" si="2"/>
        <v>15.4</v>
      </c>
      <c r="Q18" s="185">
        <v>6</v>
      </c>
      <c r="R18" s="166">
        <v>3</v>
      </c>
      <c r="S18" s="166">
        <v>34</v>
      </c>
      <c r="T18" s="166">
        <v>4</v>
      </c>
      <c r="U18" s="28">
        <f t="shared" si="3"/>
        <v>11.8</v>
      </c>
      <c r="V18" s="168">
        <v>61</v>
      </c>
      <c r="W18" s="166">
        <v>6</v>
      </c>
      <c r="X18" s="40">
        <f t="shared" si="4"/>
        <v>9.8</v>
      </c>
      <c r="Y18" s="166">
        <v>48</v>
      </c>
      <c r="Z18" s="166">
        <v>5</v>
      </c>
      <c r="AA18" s="36">
        <f t="shared" si="0"/>
        <v>10.4</v>
      </c>
    </row>
    <row r="19" spans="1:27" ht="12.75" customHeight="1">
      <c r="A19" s="10">
        <v>28</v>
      </c>
      <c r="B19" s="6">
        <v>209</v>
      </c>
      <c r="C19" s="8" t="s">
        <v>57</v>
      </c>
      <c r="D19" s="80" t="s">
        <v>73</v>
      </c>
      <c r="E19" s="175">
        <v>50</v>
      </c>
      <c r="F19" s="130" t="s">
        <v>193</v>
      </c>
      <c r="G19" s="166">
        <v>56</v>
      </c>
      <c r="H19" s="166">
        <v>43</v>
      </c>
      <c r="I19" s="166">
        <v>893</v>
      </c>
      <c r="J19" s="166">
        <v>220</v>
      </c>
      <c r="K19" s="28">
        <f t="shared" si="1"/>
        <v>24.6</v>
      </c>
      <c r="L19" s="185">
        <v>25</v>
      </c>
      <c r="M19" s="166">
        <v>22</v>
      </c>
      <c r="N19" s="166">
        <v>528</v>
      </c>
      <c r="O19" s="166">
        <v>122</v>
      </c>
      <c r="P19" s="28">
        <f t="shared" si="2"/>
        <v>23.1</v>
      </c>
      <c r="Q19" s="185">
        <v>5</v>
      </c>
      <c r="R19" s="166">
        <v>2</v>
      </c>
      <c r="S19" s="166">
        <v>47</v>
      </c>
      <c r="T19" s="166">
        <v>4</v>
      </c>
      <c r="U19" s="28">
        <f t="shared" si="3"/>
        <v>8.5</v>
      </c>
      <c r="V19" s="168">
        <v>125</v>
      </c>
      <c r="W19" s="166">
        <v>5</v>
      </c>
      <c r="X19" s="40">
        <f t="shared" si="4"/>
        <v>4</v>
      </c>
      <c r="Y19" s="166">
        <v>116</v>
      </c>
      <c r="Z19" s="166">
        <v>5</v>
      </c>
      <c r="AA19" s="36">
        <f t="shared" si="0"/>
        <v>4.3</v>
      </c>
    </row>
    <row r="20" spans="1:27" ht="12.75" customHeight="1">
      <c r="A20" s="10">
        <v>28</v>
      </c>
      <c r="B20" s="6">
        <v>210</v>
      </c>
      <c r="C20" s="8" t="s">
        <v>57</v>
      </c>
      <c r="D20" s="80" t="s">
        <v>75</v>
      </c>
      <c r="E20" s="175">
        <v>50</v>
      </c>
      <c r="F20" s="130" t="s">
        <v>191</v>
      </c>
      <c r="G20" s="166">
        <v>50</v>
      </c>
      <c r="H20" s="166">
        <v>42</v>
      </c>
      <c r="I20" s="166">
        <v>517</v>
      </c>
      <c r="J20" s="166">
        <v>148</v>
      </c>
      <c r="K20" s="28">
        <f aca="true" t="shared" si="5" ref="K20:K33">IF(G20=""," ",ROUND(J20/I20*100,1))</f>
        <v>28.6</v>
      </c>
      <c r="L20" s="185">
        <v>47</v>
      </c>
      <c r="M20" s="166">
        <v>38</v>
      </c>
      <c r="N20" s="166">
        <v>527</v>
      </c>
      <c r="O20" s="166">
        <v>125</v>
      </c>
      <c r="P20" s="28">
        <f aca="true" t="shared" si="6" ref="P20:P33">IF(L20=""," ",ROUND(O20/N20*100,1))</f>
        <v>23.7</v>
      </c>
      <c r="Q20" s="185">
        <v>5</v>
      </c>
      <c r="R20" s="166">
        <v>4</v>
      </c>
      <c r="S20" s="166">
        <v>51</v>
      </c>
      <c r="T20" s="166">
        <v>5</v>
      </c>
      <c r="U20" s="28">
        <f aca="true" t="shared" si="7" ref="U20:U33">IF(Q20=""," ",ROUND(T20/S20*100,1))</f>
        <v>9.8</v>
      </c>
      <c r="V20" s="168">
        <v>257</v>
      </c>
      <c r="W20" s="166">
        <v>17</v>
      </c>
      <c r="X20" s="40">
        <f aca="true" t="shared" si="8" ref="X20:X33">IF(V20=""," ",ROUND(W20/V20*100,1))</f>
        <v>6.6</v>
      </c>
      <c r="Y20" s="166">
        <v>200</v>
      </c>
      <c r="Z20" s="166">
        <v>7</v>
      </c>
      <c r="AA20" s="36">
        <f t="shared" si="0"/>
        <v>3.5</v>
      </c>
    </row>
    <row r="21" spans="1:27" ht="12.75" customHeight="1">
      <c r="A21" s="10">
        <v>28</v>
      </c>
      <c r="B21" s="6">
        <v>212</v>
      </c>
      <c r="C21" s="8" t="s">
        <v>57</v>
      </c>
      <c r="D21" s="80" t="s">
        <v>77</v>
      </c>
      <c r="E21" s="175">
        <v>30</v>
      </c>
      <c r="F21" s="130" t="s">
        <v>194</v>
      </c>
      <c r="G21" s="166">
        <v>35</v>
      </c>
      <c r="H21" s="166">
        <v>25</v>
      </c>
      <c r="I21" s="166">
        <v>546</v>
      </c>
      <c r="J21" s="166">
        <v>104</v>
      </c>
      <c r="K21" s="28">
        <f t="shared" si="5"/>
        <v>19</v>
      </c>
      <c r="L21" s="185">
        <v>25</v>
      </c>
      <c r="M21" s="166">
        <v>20</v>
      </c>
      <c r="N21" s="166">
        <v>469</v>
      </c>
      <c r="O21" s="166">
        <v>87</v>
      </c>
      <c r="P21" s="28">
        <f t="shared" si="6"/>
        <v>18.6</v>
      </c>
      <c r="Q21" s="185">
        <v>6</v>
      </c>
      <c r="R21" s="166">
        <v>2</v>
      </c>
      <c r="S21" s="166">
        <v>40</v>
      </c>
      <c r="T21" s="166">
        <v>3</v>
      </c>
      <c r="U21" s="28">
        <f t="shared" si="7"/>
        <v>7.5</v>
      </c>
      <c r="V21" s="168">
        <v>161</v>
      </c>
      <c r="W21" s="166">
        <v>40</v>
      </c>
      <c r="X21" s="40">
        <f t="shared" si="8"/>
        <v>24.8</v>
      </c>
      <c r="Y21" s="166">
        <v>72</v>
      </c>
      <c r="Z21" s="166">
        <v>7</v>
      </c>
      <c r="AA21" s="36">
        <f t="shared" si="0"/>
        <v>9.7</v>
      </c>
    </row>
    <row r="22" spans="1:27" ht="14.25" customHeight="1">
      <c r="A22" s="10">
        <v>28</v>
      </c>
      <c r="B22" s="6">
        <v>213</v>
      </c>
      <c r="C22" s="8" t="s">
        <v>57</v>
      </c>
      <c r="D22" s="80" t="s">
        <v>79</v>
      </c>
      <c r="E22" s="175">
        <v>30</v>
      </c>
      <c r="F22" s="130" t="s">
        <v>193</v>
      </c>
      <c r="G22" s="166">
        <v>20</v>
      </c>
      <c r="H22" s="166">
        <v>13</v>
      </c>
      <c r="I22" s="166">
        <v>232</v>
      </c>
      <c r="J22" s="166">
        <v>30</v>
      </c>
      <c r="K22" s="28">
        <f t="shared" si="5"/>
        <v>12.9</v>
      </c>
      <c r="L22" s="185">
        <v>15</v>
      </c>
      <c r="M22" s="166">
        <v>12</v>
      </c>
      <c r="N22" s="166">
        <v>207</v>
      </c>
      <c r="O22" s="166">
        <v>29</v>
      </c>
      <c r="P22" s="28">
        <f t="shared" si="6"/>
        <v>14</v>
      </c>
      <c r="Q22" s="185">
        <v>6</v>
      </c>
      <c r="R22" s="166">
        <v>3</v>
      </c>
      <c r="S22" s="166">
        <v>44</v>
      </c>
      <c r="T22" s="166">
        <v>4</v>
      </c>
      <c r="U22" s="28">
        <f t="shared" si="7"/>
        <v>9.1</v>
      </c>
      <c r="V22" s="168">
        <v>89</v>
      </c>
      <c r="W22" s="166">
        <v>10</v>
      </c>
      <c r="X22" s="40">
        <f t="shared" si="8"/>
        <v>11.2</v>
      </c>
      <c r="Y22" s="166">
        <v>54</v>
      </c>
      <c r="Z22" s="166">
        <v>6</v>
      </c>
      <c r="AA22" s="36">
        <f aca="true" t="shared" si="9" ref="AA22:AA33">IF(Y22=0," ",ROUND(Z22/Y22*100,1))</f>
        <v>11.1</v>
      </c>
    </row>
    <row r="23" spans="1:27" ht="12.75" customHeight="1">
      <c r="A23" s="10">
        <v>28</v>
      </c>
      <c r="B23" s="6">
        <v>214</v>
      </c>
      <c r="C23" s="8" t="s">
        <v>57</v>
      </c>
      <c r="D23" s="80" t="s">
        <v>80</v>
      </c>
      <c r="E23" s="175">
        <v>40</v>
      </c>
      <c r="F23" s="130" t="s">
        <v>193</v>
      </c>
      <c r="G23" s="166">
        <v>43</v>
      </c>
      <c r="H23" s="166">
        <v>41</v>
      </c>
      <c r="I23" s="166">
        <v>591</v>
      </c>
      <c r="J23" s="166">
        <v>192</v>
      </c>
      <c r="K23" s="28">
        <f t="shared" si="5"/>
        <v>32.5</v>
      </c>
      <c r="L23" s="185">
        <v>43</v>
      </c>
      <c r="M23" s="166">
        <v>41</v>
      </c>
      <c r="N23" s="166">
        <v>591</v>
      </c>
      <c r="O23" s="166">
        <v>192</v>
      </c>
      <c r="P23" s="28">
        <f t="shared" si="6"/>
        <v>32.5</v>
      </c>
      <c r="Q23" s="185">
        <v>6</v>
      </c>
      <c r="R23" s="166">
        <v>4</v>
      </c>
      <c r="S23" s="166">
        <v>35</v>
      </c>
      <c r="T23" s="166">
        <v>6</v>
      </c>
      <c r="U23" s="28">
        <f t="shared" si="7"/>
        <v>17.1</v>
      </c>
      <c r="V23" s="168">
        <v>275</v>
      </c>
      <c r="W23" s="166">
        <v>40</v>
      </c>
      <c r="X23" s="40">
        <f t="shared" si="8"/>
        <v>14.5</v>
      </c>
      <c r="Y23" s="166">
        <v>198</v>
      </c>
      <c r="Z23" s="166">
        <v>27</v>
      </c>
      <c r="AA23" s="36">
        <f t="shared" si="9"/>
        <v>13.6</v>
      </c>
    </row>
    <row r="24" spans="1:27" ht="12.75" customHeight="1">
      <c r="A24" s="10">
        <v>28</v>
      </c>
      <c r="B24" s="6">
        <v>215</v>
      </c>
      <c r="C24" s="8" t="s">
        <v>57</v>
      </c>
      <c r="D24" s="80" t="s">
        <v>81</v>
      </c>
      <c r="E24" s="175">
        <v>30</v>
      </c>
      <c r="F24" s="130" t="s">
        <v>196</v>
      </c>
      <c r="G24" s="166">
        <v>33</v>
      </c>
      <c r="H24" s="166">
        <v>31</v>
      </c>
      <c r="I24" s="166">
        <v>484</v>
      </c>
      <c r="J24" s="166">
        <v>132</v>
      </c>
      <c r="K24" s="28">
        <f t="shared" si="5"/>
        <v>27.3</v>
      </c>
      <c r="L24" s="185">
        <v>33</v>
      </c>
      <c r="M24" s="166">
        <v>31</v>
      </c>
      <c r="N24" s="166">
        <v>484</v>
      </c>
      <c r="O24" s="166">
        <v>132</v>
      </c>
      <c r="P24" s="28">
        <f t="shared" si="6"/>
        <v>27.3</v>
      </c>
      <c r="Q24" s="185">
        <v>6</v>
      </c>
      <c r="R24" s="166">
        <v>2</v>
      </c>
      <c r="S24" s="166">
        <v>41</v>
      </c>
      <c r="T24" s="166">
        <v>2</v>
      </c>
      <c r="U24" s="28">
        <f t="shared" si="7"/>
        <v>4.9</v>
      </c>
      <c r="V24" s="168">
        <v>125</v>
      </c>
      <c r="W24" s="166">
        <v>26</v>
      </c>
      <c r="X24" s="40">
        <f t="shared" si="8"/>
        <v>20.8</v>
      </c>
      <c r="Y24" s="166">
        <v>91</v>
      </c>
      <c r="Z24" s="166">
        <v>10</v>
      </c>
      <c r="AA24" s="36">
        <f t="shared" si="9"/>
        <v>11</v>
      </c>
    </row>
    <row r="25" spans="1:27" ht="12.75" customHeight="1">
      <c r="A25" s="10">
        <v>28</v>
      </c>
      <c r="B25" s="6">
        <v>216</v>
      </c>
      <c r="C25" s="8" t="s">
        <v>57</v>
      </c>
      <c r="D25" s="80" t="s">
        <v>82</v>
      </c>
      <c r="E25" s="175">
        <v>30</v>
      </c>
      <c r="F25" s="130" t="s">
        <v>191</v>
      </c>
      <c r="G25" s="166">
        <v>23</v>
      </c>
      <c r="H25" s="166">
        <v>17</v>
      </c>
      <c r="I25" s="166">
        <v>288</v>
      </c>
      <c r="J25" s="166">
        <v>49</v>
      </c>
      <c r="K25" s="28">
        <f t="shared" si="5"/>
        <v>17</v>
      </c>
      <c r="L25" s="185">
        <v>23</v>
      </c>
      <c r="M25" s="166">
        <v>17</v>
      </c>
      <c r="N25" s="166">
        <v>288</v>
      </c>
      <c r="O25" s="166">
        <v>49</v>
      </c>
      <c r="P25" s="28">
        <f t="shared" si="6"/>
        <v>17</v>
      </c>
      <c r="Q25" s="185">
        <v>6</v>
      </c>
      <c r="R25" s="166">
        <v>2</v>
      </c>
      <c r="S25" s="166">
        <v>37</v>
      </c>
      <c r="T25" s="166">
        <v>2</v>
      </c>
      <c r="U25" s="28">
        <f t="shared" si="7"/>
        <v>5.4</v>
      </c>
      <c r="V25" s="168">
        <v>216</v>
      </c>
      <c r="W25" s="166">
        <v>38</v>
      </c>
      <c r="X25" s="40">
        <f t="shared" si="8"/>
        <v>17.6</v>
      </c>
      <c r="Y25" s="166">
        <v>148</v>
      </c>
      <c r="Z25" s="166">
        <v>16</v>
      </c>
      <c r="AA25" s="36">
        <f t="shared" si="9"/>
        <v>10.8</v>
      </c>
    </row>
    <row r="26" spans="1:27" ht="12.75" customHeight="1">
      <c r="A26" s="10">
        <v>28</v>
      </c>
      <c r="B26" s="6">
        <v>217</v>
      </c>
      <c r="C26" s="8" t="s">
        <v>57</v>
      </c>
      <c r="D26" s="80" t="s">
        <v>84</v>
      </c>
      <c r="E26" s="175">
        <v>40</v>
      </c>
      <c r="F26" s="130" t="s">
        <v>192</v>
      </c>
      <c r="G26" s="166">
        <v>48</v>
      </c>
      <c r="H26" s="166">
        <v>38</v>
      </c>
      <c r="I26" s="166">
        <v>645</v>
      </c>
      <c r="J26" s="166">
        <v>152</v>
      </c>
      <c r="K26" s="28">
        <f t="shared" si="5"/>
        <v>23.6</v>
      </c>
      <c r="L26" s="185">
        <v>39</v>
      </c>
      <c r="M26" s="166">
        <v>34</v>
      </c>
      <c r="N26" s="166">
        <v>524</v>
      </c>
      <c r="O26" s="166">
        <v>127</v>
      </c>
      <c r="P26" s="28">
        <f t="shared" si="6"/>
        <v>24.2</v>
      </c>
      <c r="Q26" s="185">
        <v>6</v>
      </c>
      <c r="R26" s="166">
        <v>5</v>
      </c>
      <c r="S26" s="166">
        <v>35</v>
      </c>
      <c r="T26" s="166">
        <v>5</v>
      </c>
      <c r="U26" s="28">
        <f t="shared" si="7"/>
        <v>14.3</v>
      </c>
      <c r="V26" s="168">
        <v>229</v>
      </c>
      <c r="W26" s="166">
        <v>12</v>
      </c>
      <c r="X26" s="40">
        <f t="shared" si="8"/>
        <v>5.2</v>
      </c>
      <c r="Y26" s="166">
        <v>144</v>
      </c>
      <c r="Z26" s="166">
        <v>4</v>
      </c>
      <c r="AA26" s="36">
        <f t="shared" si="9"/>
        <v>2.8</v>
      </c>
    </row>
    <row r="27" spans="1:27" ht="12.75" customHeight="1">
      <c r="A27" s="10">
        <v>28</v>
      </c>
      <c r="B27" s="6">
        <v>218</v>
      </c>
      <c r="C27" s="8" t="s">
        <v>57</v>
      </c>
      <c r="D27" s="80" t="s">
        <v>85</v>
      </c>
      <c r="E27" s="175">
        <v>30</v>
      </c>
      <c r="F27" s="130" t="s">
        <v>193</v>
      </c>
      <c r="G27" s="166">
        <v>31</v>
      </c>
      <c r="H27" s="166">
        <v>27</v>
      </c>
      <c r="I27" s="166">
        <v>423</v>
      </c>
      <c r="J27" s="166">
        <v>120</v>
      </c>
      <c r="K27" s="28">
        <f t="shared" si="5"/>
        <v>28.4</v>
      </c>
      <c r="L27" s="185">
        <v>18</v>
      </c>
      <c r="M27" s="166">
        <v>16</v>
      </c>
      <c r="N27" s="166">
        <v>274</v>
      </c>
      <c r="O27" s="166">
        <v>80</v>
      </c>
      <c r="P27" s="28">
        <f t="shared" si="6"/>
        <v>29.2</v>
      </c>
      <c r="Q27" s="185">
        <v>6</v>
      </c>
      <c r="R27" s="166">
        <v>4</v>
      </c>
      <c r="S27" s="166">
        <v>37</v>
      </c>
      <c r="T27" s="166">
        <v>6</v>
      </c>
      <c r="U27" s="28">
        <f t="shared" si="7"/>
        <v>16.2</v>
      </c>
      <c r="V27" s="168">
        <v>129</v>
      </c>
      <c r="W27" s="166">
        <v>30</v>
      </c>
      <c r="X27" s="40">
        <f t="shared" si="8"/>
        <v>23.3</v>
      </c>
      <c r="Y27" s="166">
        <v>57</v>
      </c>
      <c r="Z27" s="166">
        <v>5</v>
      </c>
      <c r="AA27" s="36">
        <f t="shared" si="9"/>
        <v>8.8</v>
      </c>
    </row>
    <row r="28" spans="1:27" ht="12.75" customHeight="1">
      <c r="A28" s="10">
        <v>28</v>
      </c>
      <c r="B28" s="6">
        <v>219</v>
      </c>
      <c r="C28" s="8" t="s">
        <v>57</v>
      </c>
      <c r="D28" s="80" t="s">
        <v>87</v>
      </c>
      <c r="E28" s="175">
        <v>30</v>
      </c>
      <c r="F28" s="130" t="s">
        <v>191</v>
      </c>
      <c r="G28" s="166">
        <v>74</v>
      </c>
      <c r="H28" s="166">
        <v>61</v>
      </c>
      <c r="I28" s="166">
        <v>1311</v>
      </c>
      <c r="J28" s="166">
        <v>333</v>
      </c>
      <c r="K28" s="28">
        <f t="shared" si="5"/>
        <v>25.4</v>
      </c>
      <c r="L28" s="185">
        <v>20</v>
      </c>
      <c r="M28" s="166">
        <v>18</v>
      </c>
      <c r="N28" s="166">
        <v>259</v>
      </c>
      <c r="O28" s="166">
        <v>62</v>
      </c>
      <c r="P28" s="28">
        <f t="shared" si="6"/>
        <v>23.9</v>
      </c>
      <c r="Q28" s="185">
        <v>6</v>
      </c>
      <c r="R28" s="166">
        <v>2</v>
      </c>
      <c r="S28" s="166">
        <v>38</v>
      </c>
      <c r="T28" s="166">
        <v>3</v>
      </c>
      <c r="U28" s="28">
        <f t="shared" si="7"/>
        <v>7.9</v>
      </c>
      <c r="V28" s="168">
        <v>220</v>
      </c>
      <c r="W28" s="166">
        <v>37</v>
      </c>
      <c r="X28" s="40">
        <f t="shared" si="8"/>
        <v>16.8</v>
      </c>
      <c r="Y28" s="166">
        <v>140</v>
      </c>
      <c r="Z28" s="166">
        <v>8</v>
      </c>
      <c r="AA28" s="36">
        <f t="shared" si="9"/>
        <v>5.7</v>
      </c>
    </row>
    <row r="29" spans="1:27" ht="14.25" customHeight="1">
      <c r="A29" s="10">
        <v>28</v>
      </c>
      <c r="B29" s="6">
        <v>220</v>
      </c>
      <c r="C29" s="8" t="s">
        <v>57</v>
      </c>
      <c r="D29" s="80" t="s">
        <v>89</v>
      </c>
      <c r="E29" s="175">
        <v>30</v>
      </c>
      <c r="F29" s="130" t="s">
        <v>297</v>
      </c>
      <c r="G29" s="166">
        <v>17</v>
      </c>
      <c r="H29" s="166">
        <v>12</v>
      </c>
      <c r="I29" s="166">
        <v>236</v>
      </c>
      <c r="J29" s="166">
        <v>36</v>
      </c>
      <c r="K29" s="28">
        <f t="shared" si="5"/>
        <v>15.3</v>
      </c>
      <c r="L29" s="185">
        <v>17</v>
      </c>
      <c r="M29" s="166">
        <v>12</v>
      </c>
      <c r="N29" s="166">
        <v>236</v>
      </c>
      <c r="O29" s="166">
        <v>36</v>
      </c>
      <c r="P29" s="28">
        <f t="shared" si="6"/>
        <v>15.3</v>
      </c>
      <c r="Q29" s="185">
        <v>5</v>
      </c>
      <c r="R29" s="166">
        <v>4</v>
      </c>
      <c r="S29" s="166">
        <v>33</v>
      </c>
      <c r="T29" s="166">
        <v>5</v>
      </c>
      <c r="U29" s="28">
        <f t="shared" si="7"/>
        <v>15.2</v>
      </c>
      <c r="V29" s="168">
        <v>99</v>
      </c>
      <c r="W29" s="166">
        <v>14</v>
      </c>
      <c r="X29" s="40">
        <f t="shared" si="8"/>
        <v>14.1</v>
      </c>
      <c r="Y29" s="166">
        <v>51</v>
      </c>
      <c r="Z29" s="166">
        <v>0</v>
      </c>
      <c r="AA29" s="36">
        <f t="shared" si="9"/>
        <v>0</v>
      </c>
    </row>
    <row r="30" spans="1:27" ht="12.75" customHeight="1">
      <c r="A30" s="10">
        <v>28</v>
      </c>
      <c r="B30" s="6">
        <v>221</v>
      </c>
      <c r="C30" s="8" t="s">
        <v>57</v>
      </c>
      <c r="D30" s="80" t="s">
        <v>90</v>
      </c>
      <c r="E30" s="175">
        <v>30</v>
      </c>
      <c r="F30" s="130" t="s">
        <v>193</v>
      </c>
      <c r="G30" s="166">
        <v>64</v>
      </c>
      <c r="H30" s="166">
        <v>51</v>
      </c>
      <c r="I30" s="166">
        <v>883</v>
      </c>
      <c r="J30" s="166">
        <v>192</v>
      </c>
      <c r="K30" s="28">
        <f t="shared" si="5"/>
        <v>21.7</v>
      </c>
      <c r="L30" s="185">
        <v>30</v>
      </c>
      <c r="M30" s="166">
        <v>25</v>
      </c>
      <c r="N30" s="166">
        <v>396</v>
      </c>
      <c r="O30" s="166">
        <v>72</v>
      </c>
      <c r="P30" s="28">
        <f t="shared" si="6"/>
        <v>18.2</v>
      </c>
      <c r="Q30" s="185">
        <v>6</v>
      </c>
      <c r="R30" s="166">
        <v>4</v>
      </c>
      <c r="S30" s="166">
        <v>48</v>
      </c>
      <c r="T30" s="166">
        <v>7</v>
      </c>
      <c r="U30" s="28">
        <f t="shared" si="7"/>
        <v>14.6</v>
      </c>
      <c r="V30" s="168">
        <v>99</v>
      </c>
      <c r="W30" s="166">
        <v>15</v>
      </c>
      <c r="X30" s="40">
        <f t="shared" si="8"/>
        <v>15.2</v>
      </c>
      <c r="Y30" s="166">
        <v>89</v>
      </c>
      <c r="Z30" s="166">
        <v>15</v>
      </c>
      <c r="AA30" s="36">
        <f t="shared" si="9"/>
        <v>16.9</v>
      </c>
    </row>
    <row r="31" spans="1:27" ht="12.75" customHeight="1">
      <c r="A31" s="10">
        <v>28</v>
      </c>
      <c r="B31" s="6">
        <v>222</v>
      </c>
      <c r="C31" s="8" t="s">
        <v>57</v>
      </c>
      <c r="D31" s="80" t="s">
        <v>91</v>
      </c>
      <c r="E31" s="175">
        <v>30</v>
      </c>
      <c r="F31" s="130" t="s">
        <v>193</v>
      </c>
      <c r="G31" s="166">
        <v>20</v>
      </c>
      <c r="H31" s="166">
        <v>19</v>
      </c>
      <c r="I31" s="166">
        <v>370</v>
      </c>
      <c r="J31" s="166">
        <v>80</v>
      </c>
      <c r="K31" s="28">
        <f t="shared" si="5"/>
        <v>21.6</v>
      </c>
      <c r="L31" s="185">
        <v>20</v>
      </c>
      <c r="M31" s="166">
        <v>19</v>
      </c>
      <c r="N31" s="166">
        <v>370</v>
      </c>
      <c r="O31" s="166">
        <v>80</v>
      </c>
      <c r="P31" s="28">
        <f t="shared" si="6"/>
        <v>21.6</v>
      </c>
      <c r="Q31" s="185">
        <v>5</v>
      </c>
      <c r="R31" s="166">
        <v>3</v>
      </c>
      <c r="S31" s="166">
        <v>40</v>
      </c>
      <c r="T31" s="166">
        <v>3</v>
      </c>
      <c r="U31" s="28">
        <f t="shared" si="7"/>
        <v>7.5</v>
      </c>
      <c r="V31" s="168">
        <v>71</v>
      </c>
      <c r="W31" s="166">
        <v>5</v>
      </c>
      <c r="X31" s="40">
        <f t="shared" si="8"/>
        <v>7</v>
      </c>
      <c r="Y31" s="166">
        <v>71</v>
      </c>
      <c r="Z31" s="166">
        <v>5</v>
      </c>
      <c r="AA31" s="36">
        <f t="shared" si="9"/>
        <v>7</v>
      </c>
    </row>
    <row r="32" spans="1:27" ht="12.75" customHeight="1">
      <c r="A32" s="10">
        <v>28</v>
      </c>
      <c r="B32" s="6">
        <v>223</v>
      </c>
      <c r="C32" s="8" t="s">
        <v>57</v>
      </c>
      <c r="D32" s="80" t="s">
        <v>92</v>
      </c>
      <c r="E32" s="175"/>
      <c r="F32" s="130"/>
      <c r="G32" s="166"/>
      <c r="H32" s="166"/>
      <c r="I32" s="166"/>
      <c r="J32" s="166"/>
      <c r="K32" s="28" t="str">
        <f t="shared" si="5"/>
        <v> </v>
      </c>
      <c r="L32" s="185">
        <v>33</v>
      </c>
      <c r="M32" s="166">
        <v>23</v>
      </c>
      <c r="N32" s="166">
        <v>462</v>
      </c>
      <c r="O32" s="166">
        <v>103</v>
      </c>
      <c r="P32" s="28">
        <f t="shared" si="6"/>
        <v>22.3</v>
      </c>
      <c r="Q32" s="185">
        <v>5</v>
      </c>
      <c r="R32" s="166">
        <v>2</v>
      </c>
      <c r="S32" s="166">
        <v>63</v>
      </c>
      <c r="T32" s="166">
        <v>2</v>
      </c>
      <c r="U32" s="28">
        <f t="shared" si="7"/>
        <v>3.2</v>
      </c>
      <c r="V32" s="168">
        <v>84</v>
      </c>
      <c r="W32" s="166">
        <v>4</v>
      </c>
      <c r="X32" s="40">
        <f t="shared" si="8"/>
        <v>4.8</v>
      </c>
      <c r="Y32" s="166">
        <v>73</v>
      </c>
      <c r="Z32" s="166">
        <v>3</v>
      </c>
      <c r="AA32" s="36">
        <f t="shared" si="9"/>
        <v>4.1</v>
      </c>
    </row>
    <row r="33" spans="1:27" ht="12.75" customHeight="1">
      <c r="A33" s="10">
        <v>28</v>
      </c>
      <c r="B33" s="6">
        <v>224</v>
      </c>
      <c r="C33" s="8" t="s">
        <v>57</v>
      </c>
      <c r="D33" s="80" t="s">
        <v>94</v>
      </c>
      <c r="E33" s="175">
        <v>33</v>
      </c>
      <c r="F33" s="130" t="s">
        <v>197</v>
      </c>
      <c r="G33" s="166">
        <v>33</v>
      </c>
      <c r="H33" s="166">
        <v>25</v>
      </c>
      <c r="I33" s="166">
        <v>513</v>
      </c>
      <c r="J33" s="166">
        <v>98</v>
      </c>
      <c r="K33" s="28">
        <f t="shared" si="5"/>
        <v>19.1</v>
      </c>
      <c r="L33" s="185">
        <v>33</v>
      </c>
      <c r="M33" s="166">
        <v>25</v>
      </c>
      <c r="N33" s="166">
        <v>513</v>
      </c>
      <c r="O33" s="166">
        <v>98</v>
      </c>
      <c r="P33" s="28">
        <f t="shared" si="6"/>
        <v>19.1</v>
      </c>
      <c r="Q33" s="185">
        <v>5</v>
      </c>
      <c r="R33" s="166">
        <v>2</v>
      </c>
      <c r="S33" s="166">
        <v>50</v>
      </c>
      <c r="T33" s="166">
        <v>2</v>
      </c>
      <c r="U33" s="28">
        <f t="shared" si="7"/>
        <v>4</v>
      </c>
      <c r="V33" s="168">
        <v>88</v>
      </c>
      <c r="W33" s="166">
        <v>6</v>
      </c>
      <c r="X33" s="40">
        <f t="shared" si="8"/>
        <v>6.8</v>
      </c>
      <c r="Y33" s="166">
        <v>77</v>
      </c>
      <c r="Z33" s="166">
        <v>5</v>
      </c>
      <c r="AA33" s="36">
        <f t="shared" si="9"/>
        <v>6.5</v>
      </c>
    </row>
    <row r="34" spans="1:27" ht="12.75" customHeight="1">
      <c r="A34" s="10">
        <v>28</v>
      </c>
      <c r="B34" s="6">
        <v>225</v>
      </c>
      <c r="C34" s="8" t="s">
        <v>57</v>
      </c>
      <c r="D34" s="80" t="s">
        <v>96</v>
      </c>
      <c r="E34" s="175">
        <v>30</v>
      </c>
      <c r="F34" s="130" t="s">
        <v>298</v>
      </c>
      <c r="G34" s="166">
        <v>22</v>
      </c>
      <c r="H34" s="166">
        <v>20</v>
      </c>
      <c r="I34" s="166">
        <v>364</v>
      </c>
      <c r="J34" s="166">
        <v>68</v>
      </c>
      <c r="K34" s="28">
        <f t="shared" si="1"/>
        <v>18.7</v>
      </c>
      <c r="L34" s="185">
        <v>22</v>
      </c>
      <c r="M34" s="166">
        <v>20</v>
      </c>
      <c r="N34" s="166">
        <v>364</v>
      </c>
      <c r="O34" s="166">
        <v>68</v>
      </c>
      <c r="P34" s="28">
        <f t="shared" si="2"/>
        <v>18.7</v>
      </c>
      <c r="Q34" s="185">
        <v>5</v>
      </c>
      <c r="R34" s="166">
        <v>2</v>
      </c>
      <c r="S34" s="166">
        <v>50</v>
      </c>
      <c r="T34" s="166">
        <v>3</v>
      </c>
      <c r="U34" s="28">
        <f t="shared" si="3"/>
        <v>6</v>
      </c>
      <c r="V34" s="168">
        <v>95</v>
      </c>
      <c r="W34" s="166">
        <v>6</v>
      </c>
      <c r="X34" s="40">
        <f t="shared" si="4"/>
        <v>6.3</v>
      </c>
      <c r="Y34" s="166">
        <v>73</v>
      </c>
      <c r="Z34" s="166">
        <v>3</v>
      </c>
      <c r="AA34" s="36">
        <f>IF(Y34=""," ",ROUND(Z34/Y34*100,1))</f>
        <v>4.1</v>
      </c>
    </row>
    <row r="35" spans="1:27" ht="12.75" customHeight="1">
      <c r="A35" s="10">
        <v>28</v>
      </c>
      <c r="B35" s="6">
        <v>226</v>
      </c>
      <c r="C35" s="8" t="s">
        <v>57</v>
      </c>
      <c r="D35" s="80" t="s">
        <v>98</v>
      </c>
      <c r="E35" s="175"/>
      <c r="F35" s="130"/>
      <c r="G35" s="166"/>
      <c r="H35" s="166"/>
      <c r="I35" s="166"/>
      <c r="J35" s="166"/>
      <c r="K35" s="28" t="str">
        <f t="shared" si="1"/>
        <v> </v>
      </c>
      <c r="L35" s="185">
        <v>12</v>
      </c>
      <c r="M35" s="166">
        <v>10</v>
      </c>
      <c r="N35" s="166">
        <v>280</v>
      </c>
      <c r="O35" s="166">
        <v>47</v>
      </c>
      <c r="P35" s="28">
        <f t="shared" si="2"/>
        <v>16.8</v>
      </c>
      <c r="Q35" s="185">
        <v>5</v>
      </c>
      <c r="R35" s="166">
        <v>1</v>
      </c>
      <c r="S35" s="166">
        <v>52</v>
      </c>
      <c r="T35" s="166">
        <v>2</v>
      </c>
      <c r="U35" s="28">
        <f t="shared" si="3"/>
        <v>3.8</v>
      </c>
      <c r="V35" s="168">
        <v>170</v>
      </c>
      <c r="W35" s="166">
        <v>38</v>
      </c>
      <c r="X35" s="40">
        <f t="shared" si="4"/>
        <v>22.4</v>
      </c>
      <c r="Y35" s="166">
        <v>142</v>
      </c>
      <c r="Z35" s="166">
        <v>12</v>
      </c>
      <c r="AA35" s="36">
        <f>IF(Y35=""," ",ROUND(Z35/Y35*100,1))</f>
        <v>8.5</v>
      </c>
    </row>
    <row r="36" spans="1:27" ht="14.25" customHeight="1">
      <c r="A36" s="10">
        <v>28</v>
      </c>
      <c r="B36" s="6">
        <v>227</v>
      </c>
      <c r="C36" s="8" t="s">
        <v>57</v>
      </c>
      <c r="D36" s="80" t="s">
        <v>100</v>
      </c>
      <c r="E36" s="175"/>
      <c r="F36" s="130"/>
      <c r="G36" s="166"/>
      <c r="H36" s="166"/>
      <c r="I36" s="166"/>
      <c r="J36" s="166"/>
      <c r="K36" s="28" t="str">
        <f t="shared" si="1"/>
        <v> </v>
      </c>
      <c r="L36" s="185">
        <v>13</v>
      </c>
      <c r="M36" s="166">
        <v>11</v>
      </c>
      <c r="N36" s="166">
        <v>228</v>
      </c>
      <c r="O36" s="166">
        <v>37</v>
      </c>
      <c r="P36" s="28">
        <f t="shared" si="2"/>
        <v>16.2</v>
      </c>
      <c r="Q36" s="185">
        <v>5</v>
      </c>
      <c r="R36" s="166">
        <v>2</v>
      </c>
      <c r="S36" s="166">
        <v>48</v>
      </c>
      <c r="T36" s="166">
        <v>2</v>
      </c>
      <c r="U36" s="28">
        <f t="shared" si="3"/>
        <v>4.2</v>
      </c>
      <c r="V36" s="168">
        <v>103</v>
      </c>
      <c r="W36" s="166">
        <v>6</v>
      </c>
      <c r="X36" s="40">
        <f t="shared" si="4"/>
        <v>5.8</v>
      </c>
      <c r="Y36" s="166">
        <v>72</v>
      </c>
      <c r="Z36" s="166">
        <v>3</v>
      </c>
      <c r="AA36" s="36">
        <f aca="true" t="shared" si="10" ref="AA36:AA50">IF(Y36=0," ",ROUND(Z36/Y36*100,1))</f>
        <v>4.2</v>
      </c>
    </row>
    <row r="37" spans="1:27" ht="12.75" customHeight="1">
      <c r="A37" s="10">
        <v>28</v>
      </c>
      <c r="B37" s="6">
        <v>228</v>
      </c>
      <c r="C37" s="8" t="s">
        <v>101</v>
      </c>
      <c r="D37" s="80" t="s">
        <v>102</v>
      </c>
      <c r="E37" s="175"/>
      <c r="F37" s="130"/>
      <c r="G37" s="166"/>
      <c r="H37" s="166"/>
      <c r="I37" s="166"/>
      <c r="J37" s="166"/>
      <c r="K37" s="28" t="str">
        <f t="shared" si="1"/>
        <v> </v>
      </c>
      <c r="L37" s="185">
        <v>20</v>
      </c>
      <c r="M37" s="166">
        <v>18</v>
      </c>
      <c r="N37" s="166">
        <v>258</v>
      </c>
      <c r="O37" s="166">
        <v>51</v>
      </c>
      <c r="P37" s="28">
        <f t="shared" si="2"/>
        <v>19.8</v>
      </c>
      <c r="Q37" s="185">
        <v>6</v>
      </c>
      <c r="R37" s="166">
        <v>2</v>
      </c>
      <c r="S37" s="166">
        <v>47</v>
      </c>
      <c r="T37" s="166">
        <v>3</v>
      </c>
      <c r="U37" s="28">
        <f t="shared" si="3"/>
        <v>6.4</v>
      </c>
      <c r="V37" s="168">
        <v>79</v>
      </c>
      <c r="W37" s="166">
        <v>21</v>
      </c>
      <c r="X37" s="40">
        <f t="shared" si="4"/>
        <v>26.6</v>
      </c>
      <c r="Y37" s="166">
        <v>41</v>
      </c>
      <c r="Z37" s="166">
        <v>5</v>
      </c>
      <c r="AA37" s="36">
        <f t="shared" si="10"/>
        <v>12.2</v>
      </c>
    </row>
    <row r="38" spans="1:27" ht="12.75" customHeight="1">
      <c r="A38" s="10">
        <v>28</v>
      </c>
      <c r="B38" s="6">
        <v>229</v>
      </c>
      <c r="C38" s="8" t="s">
        <v>57</v>
      </c>
      <c r="D38" s="80" t="s">
        <v>104</v>
      </c>
      <c r="E38" s="175"/>
      <c r="F38" s="130"/>
      <c r="G38" s="166"/>
      <c r="H38" s="166"/>
      <c r="I38" s="166"/>
      <c r="J38" s="166"/>
      <c r="K38" s="28" t="str">
        <f t="shared" si="1"/>
        <v> </v>
      </c>
      <c r="L38" s="185">
        <v>26</v>
      </c>
      <c r="M38" s="166">
        <v>20</v>
      </c>
      <c r="N38" s="166">
        <v>444</v>
      </c>
      <c r="O38" s="166">
        <v>77</v>
      </c>
      <c r="P38" s="28">
        <f t="shared" si="2"/>
        <v>17.3</v>
      </c>
      <c r="Q38" s="185">
        <v>5</v>
      </c>
      <c r="R38" s="166">
        <v>1</v>
      </c>
      <c r="S38" s="166">
        <v>48</v>
      </c>
      <c r="T38" s="166">
        <v>1</v>
      </c>
      <c r="U38" s="28">
        <f t="shared" si="3"/>
        <v>2.1</v>
      </c>
      <c r="V38" s="168">
        <v>181</v>
      </c>
      <c r="W38" s="166">
        <v>17</v>
      </c>
      <c r="X38" s="40">
        <f t="shared" si="4"/>
        <v>9.4</v>
      </c>
      <c r="Y38" s="166">
        <v>131</v>
      </c>
      <c r="Z38" s="166">
        <v>7</v>
      </c>
      <c r="AA38" s="36">
        <f t="shared" si="10"/>
        <v>5.3</v>
      </c>
    </row>
    <row r="39" spans="1:27" ht="12.75" customHeight="1">
      <c r="A39" s="10">
        <v>28</v>
      </c>
      <c r="B39" s="6">
        <v>301</v>
      </c>
      <c r="C39" s="8" t="s">
        <v>57</v>
      </c>
      <c r="D39" s="80" t="s">
        <v>105</v>
      </c>
      <c r="E39" s="175"/>
      <c r="F39" s="130"/>
      <c r="G39" s="166"/>
      <c r="H39" s="166"/>
      <c r="I39" s="166"/>
      <c r="J39" s="166"/>
      <c r="K39" s="28" t="str">
        <f t="shared" si="1"/>
        <v> </v>
      </c>
      <c r="L39" s="185">
        <v>30</v>
      </c>
      <c r="M39" s="166">
        <v>27</v>
      </c>
      <c r="N39" s="166">
        <v>302</v>
      </c>
      <c r="O39" s="166">
        <v>75</v>
      </c>
      <c r="P39" s="28">
        <f t="shared" si="2"/>
        <v>24.8</v>
      </c>
      <c r="Q39" s="185">
        <v>6</v>
      </c>
      <c r="R39" s="166">
        <v>3</v>
      </c>
      <c r="S39" s="166">
        <v>30</v>
      </c>
      <c r="T39" s="166">
        <v>5</v>
      </c>
      <c r="U39" s="28">
        <f t="shared" si="3"/>
        <v>16.7</v>
      </c>
      <c r="V39" s="168">
        <v>52</v>
      </c>
      <c r="W39" s="166">
        <v>7</v>
      </c>
      <c r="X39" s="40">
        <f t="shared" si="4"/>
        <v>13.5</v>
      </c>
      <c r="Y39" s="166">
        <v>48</v>
      </c>
      <c r="Z39" s="166">
        <v>3</v>
      </c>
      <c r="AA39" s="36">
        <f t="shared" si="10"/>
        <v>6.3</v>
      </c>
    </row>
    <row r="40" spans="1:27" ht="12.75" customHeight="1">
      <c r="A40" s="10">
        <v>28</v>
      </c>
      <c r="B40" s="6">
        <v>365</v>
      </c>
      <c r="C40" s="8" t="s">
        <v>101</v>
      </c>
      <c r="D40" s="80" t="s">
        <v>107</v>
      </c>
      <c r="E40" s="175">
        <v>40</v>
      </c>
      <c r="F40" s="130" t="s">
        <v>299</v>
      </c>
      <c r="G40" s="166">
        <v>22</v>
      </c>
      <c r="H40" s="166">
        <v>19</v>
      </c>
      <c r="I40" s="166">
        <v>293</v>
      </c>
      <c r="J40" s="166">
        <v>59</v>
      </c>
      <c r="K40" s="28">
        <f t="shared" si="1"/>
        <v>20.1</v>
      </c>
      <c r="L40" s="185">
        <v>22</v>
      </c>
      <c r="M40" s="166">
        <v>19</v>
      </c>
      <c r="N40" s="166">
        <v>293</v>
      </c>
      <c r="O40" s="166">
        <v>56</v>
      </c>
      <c r="P40" s="28">
        <f t="shared" si="2"/>
        <v>19.1</v>
      </c>
      <c r="Q40" s="185">
        <v>6</v>
      </c>
      <c r="R40" s="166">
        <v>3</v>
      </c>
      <c r="S40" s="166">
        <v>56</v>
      </c>
      <c r="T40" s="166">
        <v>4</v>
      </c>
      <c r="U40" s="28">
        <f t="shared" si="3"/>
        <v>7.1</v>
      </c>
      <c r="V40" s="168">
        <v>20</v>
      </c>
      <c r="W40" s="166">
        <v>1</v>
      </c>
      <c r="X40" s="40">
        <f t="shared" si="4"/>
        <v>5</v>
      </c>
      <c r="Y40" s="166">
        <v>20</v>
      </c>
      <c r="Z40" s="166">
        <v>1</v>
      </c>
      <c r="AA40" s="36">
        <f t="shared" si="10"/>
        <v>5</v>
      </c>
    </row>
    <row r="41" spans="1:27" ht="12.75" customHeight="1">
      <c r="A41" s="10">
        <v>28</v>
      </c>
      <c r="B41" s="6">
        <v>381</v>
      </c>
      <c r="C41" s="8" t="s">
        <v>57</v>
      </c>
      <c r="D41" s="80" t="s">
        <v>109</v>
      </c>
      <c r="E41" s="175"/>
      <c r="F41" s="130"/>
      <c r="G41" s="166"/>
      <c r="H41" s="166"/>
      <c r="I41" s="166"/>
      <c r="J41" s="166"/>
      <c r="K41" s="28" t="str">
        <f t="shared" si="1"/>
        <v> </v>
      </c>
      <c r="L41" s="185">
        <v>16</v>
      </c>
      <c r="M41" s="166">
        <v>14</v>
      </c>
      <c r="N41" s="166">
        <v>174</v>
      </c>
      <c r="O41" s="166">
        <v>38</v>
      </c>
      <c r="P41" s="28">
        <f t="shared" si="2"/>
        <v>21.8</v>
      </c>
      <c r="Q41" s="185">
        <v>6</v>
      </c>
      <c r="R41" s="166">
        <v>4</v>
      </c>
      <c r="S41" s="166">
        <v>37</v>
      </c>
      <c r="T41" s="166">
        <v>4</v>
      </c>
      <c r="U41" s="28">
        <f t="shared" si="3"/>
        <v>10.8</v>
      </c>
      <c r="V41" s="168">
        <v>32</v>
      </c>
      <c r="W41" s="166">
        <v>2</v>
      </c>
      <c r="X41" s="40">
        <f t="shared" si="4"/>
        <v>6.3</v>
      </c>
      <c r="Y41" s="166">
        <v>30</v>
      </c>
      <c r="Z41" s="166">
        <v>2</v>
      </c>
      <c r="AA41" s="36">
        <f t="shared" si="10"/>
        <v>6.7</v>
      </c>
    </row>
    <row r="42" spans="1:27" ht="12.75" customHeight="1">
      <c r="A42" s="10">
        <v>28</v>
      </c>
      <c r="B42" s="6">
        <v>382</v>
      </c>
      <c r="C42" s="8" t="s">
        <v>57</v>
      </c>
      <c r="D42" s="80" t="s">
        <v>111</v>
      </c>
      <c r="E42" s="175">
        <v>40</v>
      </c>
      <c r="F42" s="130" t="s">
        <v>192</v>
      </c>
      <c r="G42" s="166">
        <v>39</v>
      </c>
      <c r="H42" s="166">
        <v>33</v>
      </c>
      <c r="I42" s="166">
        <v>486</v>
      </c>
      <c r="J42" s="166">
        <v>139</v>
      </c>
      <c r="K42" s="28">
        <f t="shared" si="1"/>
        <v>28.6</v>
      </c>
      <c r="L42" s="185">
        <v>16</v>
      </c>
      <c r="M42" s="166">
        <v>14</v>
      </c>
      <c r="N42" s="166">
        <v>151</v>
      </c>
      <c r="O42" s="166">
        <v>45</v>
      </c>
      <c r="P42" s="28">
        <f t="shared" si="2"/>
        <v>29.8</v>
      </c>
      <c r="Q42" s="185">
        <v>5</v>
      </c>
      <c r="R42" s="166">
        <v>4</v>
      </c>
      <c r="S42" s="166">
        <v>22</v>
      </c>
      <c r="T42" s="166">
        <v>4</v>
      </c>
      <c r="U42" s="28">
        <f t="shared" si="3"/>
        <v>18.2</v>
      </c>
      <c r="V42" s="168">
        <v>19</v>
      </c>
      <c r="W42" s="166">
        <v>0</v>
      </c>
      <c r="X42" s="40">
        <f t="shared" si="4"/>
        <v>0</v>
      </c>
      <c r="Y42" s="166">
        <v>19</v>
      </c>
      <c r="Z42" s="166">
        <v>0</v>
      </c>
      <c r="AA42" s="36">
        <f t="shared" si="10"/>
        <v>0</v>
      </c>
    </row>
    <row r="43" spans="1:27" ht="14.25" customHeight="1">
      <c r="A43" s="10">
        <v>28</v>
      </c>
      <c r="B43" s="6">
        <v>442</v>
      </c>
      <c r="C43" s="8" t="s">
        <v>57</v>
      </c>
      <c r="D43" s="80" t="s">
        <v>113</v>
      </c>
      <c r="E43" s="175"/>
      <c r="F43" s="130"/>
      <c r="G43" s="166"/>
      <c r="H43" s="166"/>
      <c r="I43" s="166"/>
      <c r="J43" s="166"/>
      <c r="K43" s="28" t="str">
        <f t="shared" si="1"/>
        <v> </v>
      </c>
      <c r="L43" s="185">
        <v>16</v>
      </c>
      <c r="M43" s="166">
        <v>9</v>
      </c>
      <c r="N43" s="166">
        <v>197</v>
      </c>
      <c r="O43" s="166">
        <v>20</v>
      </c>
      <c r="P43" s="28">
        <f t="shared" si="2"/>
        <v>10.2</v>
      </c>
      <c r="Q43" s="185">
        <v>5</v>
      </c>
      <c r="R43" s="166">
        <v>1</v>
      </c>
      <c r="S43" s="166">
        <v>36</v>
      </c>
      <c r="T43" s="166">
        <v>1</v>
      </c>
      <c r="U43" s="28">
        <f t="shared" si="3"/>
        <v>2.8</v>
      </c>
      <c r="V43" s="168">
        <v>20</v>
      </c>
      <c r="W43" s="166">
        <v>3</v>
      </c>
      <c r="X43" s="40">
        <f t="shared" si="4"/>
        <v>15</v>
      </c>
      <c r="Y43" s="166">
        <v>20</v>
      </c>
      <c r="Z43" s="166">
        <v>3</v>
      </c>
      <c r="AA43" s="36">
        <f t="shared" si="10"/>
        <v>15</v>
      </c>
    </row>
    <row r="44" spans="1:27" ht="12.75" customHeight="1">
      <c r="A44" s="10">
        <v>28</v>
      </c>
      <c r="B44" s="6">
        <v>443</v>
      </c>
      <c r="C44" s="8" t="s">
        <v>101</v>
      </c>
      <c r="D44" s="80" t="s">
        <v>182</v>
      </c>
      <c r="E44" s="175"/>
      <c r="F44" s="130"/>
      <c r="G44" s="166"/>
      <c r="H44" s="166"/>
      <c r="I44" s="166"/>
      <c r="J44" s="166"/>
      <c r="K44" s="28" t="str">
        <f t="shared" si="1"/>
        <v> </v>
      </c>
      <c r="L44" s="185">
        <v>19</v>
      </c>
      <c r="M44" s="166">
        <v>10</v>
      </c>
      <c r="N44" s="166">
        <v>240</v>
      </c>
      <c r="O44" s="166">
        <v>29</v>
      </c>
      <c r="P44" s="28">
        <f t="shared" si="2"/>
        <v>12.1</v>
      </c>
      <c r="Q44" s="185">
        <v>5</v>
      </c>
      <c r="R44" s="166">
        <v>2</v>
      </c>
      <c r="S44" s="166">
        <v>32</v>
      </c>
      <c r="T44" s="166">
        <v>2</v>
      </c>
      <c r="U44" s="28">
        <f t="shared" si="3"/>
        <v>6.3</v>
      </c>
      <c r="V44" s="168">
        <v>21</v>
      </c>
      <c r="W44" s="166">
        <v>0</v>
      </c>
      <c r="X44" s="40">
        <f t="shared" si="4"/>
        <v>0</v>
      </c>
      <c r="Y44" s="166">
        <v>18</v>
      </c>
      <c r="Z44" s="166">
        <v>0</v>
      </c>
      <c r="AA44" s="36">
        <f t="shared" si="10"/>
        <v>0</v>
      </c>
    </row>
    <row r="45" spans="1:27" ht="12.75" customHeight="1">
      <c r="A45" s="10">
        <v>28</v>
      </c>
      <c r="B45" s="6">
        <v>446</v>
      </c>
      <c r="C45" s="8" t="s">
        <v>57</v>
      </c>
      <c r="D45" s="80" t="s">
        <v>116</v>
      </c>
      <c r="E45" s="175"/>
      <c r="F45" s="130"/>
      <c r="G45" s="166"/>
      <c r="H45" s="166"/>
      <c r="I45" s="166"/>
      <c r="J45" s="166"/>
      <c r="K45" s="28" t="str">
        <f t="shared" si="1"/>
        <v> </v>
      </c>
      <c r="L45" s="185">
        <v>19</v>
      </c>
      <c r="M45" s="166">
        <v>16</v>
      </c>
      <c r="N45" s="166">
        <v>263</v>
      </c>
      <c r="O45" s="166">
        <v>51</v>
      </c>
      <c r="P45" s="28">
        <f t="shared" si="2"/>
        <v>19.4</v>
      </c>
      <c r="Q45" s="185">
        <v>5</v>
      </c>
      <c r="R45" s="166">
        <v>2</v>
      </c>
      <c r="S45" s="166">
        <v>42</v>
      </c>
      <c r="T45" s="166">
        <v>2</v>
      </c>
      <c r="U45" s="28">
        <f t="shared" si="3"/>
        <v>4.8</v>
      </c>
      <c r="V45" s="168">
        <v>63</v>
      </c>
      <c r="W45" s="166">
        <v>13</v>
      </c>
      <c r="X45" s="40">
        <f t="shared" si="4"/>
        <v>20.6</v>
      </c>
      <c r="Y45" s="166">
        <v>27</v>
      </c>
      <c r="Z45" s="166">
        <v>1</v>
      </c>
      <c r="AA45" s="36">
        <f t="shared" si="10"/>
        <v>3.7</v>
      </c>
    </row>
    <row r="46" spans="1:27" ht="12.75" customHeight="1">
      <c r="A46" s="10">
        <v>28</v>
      </c>
      <c r="B46" s="6">
        <v>464</v>
      </c>
      <c r="C46" s="8" t="s">
        <v>101</v>
      </c>
      <c r="D46" s="80" t="s">
        <v>117</v>
      </c>
      <c r="E46" s="175"/>
      <c r="F46" s="130"/>
      <c r="G46" s="166"/>
      <c r="H46" s="166"/>
      <c r="I46" s="166"/>
      <c r="J46" s="166"/>
      <c r="K46" s="28" t="str">
        <f t="shared" si="1"/>
        <v> </v>
      </c>
      <c r="L46" s="185">
        <v>14</v>
      </c>
      <c r="M46" s="166">
        <v>8</v>
      </c>
      <c r="N46" s="166">
        <v>158</v>
      </c>
      <c r="O46" s="166">
        <v>22</v>
      </c>
      <c r="P46" s="28">
        <f t="shared" si="2"/>
        <v>13.9</v>
      </c>
      <c r="Q46" s="185">
        <v>5</v>
      </c>
      <c r="R46" s="166">
        <v>1</v>
      </c>
      <c r="S46" s="166">
        <v>33</v>
      </c>
      <c r="T46" s="166">
        <v>1</v>
      </c>
      <c r="U46" s="28">
        <f t="shared" si="3"/>
        <v>3</v>
      </c>
      <c r="V46" s="168">
        <v>45</v>
      </c>
      <c r="W46" s="166">
        <v>1</v>
      </c>
      <c r="X46" s="40">
        <f t="shared" si="4"/>
        <v>2.2</v>
      </c>
      <c r="Y46" s="166">
        <v>36</v>
      </c>
      <c r="Z46" s="166">
        <v>1</v>
      </c>
      <c r="AA46" s="36">
        <f t="shared" si="10"/>
        <v>2.8</v>
      </c>
    </row>
    <row r="47" spans="1:27" ht="12.75" customHeight="1">
      <c r="A47" s="10">
        <v>28</v>
      </c>
      <c r="B47" s="6">
        <v>481</v>
      </c>
      <c r="C47" s="8" t="s">
        <v>57</v>
      </c>
      <c r="D47" s="80" t="s">
        <v>119</v>
      </c>
      <c r="E47" s="175"/>
      <c r="F47" s="130"/>
      <c r="G47" s="166"/>
      <c r="H47" s="166"/>
      <c r="I47" s="166"/>
      <c r="J47" s="166"/>
      <c r="K47" s="28" t="str">
        <f t="shared" si="1"/>
        <v> </v>
      </c>
      <c r="L47" s="185">
        <v>21</v>
      </c>
      <c r="M47" s="166">
        <v>15</v>
      </c>
      <c r="N47" s="166">
        <v>241</v>
      </c>
      <c r="O47" s="166">
        <v>41</v>
      </c>
      <c r="P47" s="28">
        <f t="shared" si="2"/>
        <v>17</v>
      </c>
      <c r="Q47" s="185">
        <v>6</v>
      </c>
      <c r="R47" s="166">
        <v>0</v>
      </c>
      <c r="S47" s="166">
        <v>36</v>
      </c>
      <c r="T47" s="166">
        <v>0</v>
      </c>
      <c r="U47" s="28">
        <f t="shared" si="3"/>
        <v>0</v>
      </c>
      <c r="V47" s="168">
        <v>37</v>
      </c>
      <c r="W47" s="166">
        <v>4</v>
      </c>
      <c r="X47" s="40">
        <f t="shared" si="4"/>
        <v>10.8</v>
      </c>
      <c r="Y47" s="166">
        <v>30</v>
      </c>
      <c r="Z47" s="166">
        <v>4</v>
      </c>
      <c r="AA47" s="36">
        <f t="shared" si="10"/>
        <v>13.3</v>
      </c>
    </row>
    <row r="48" spans="1:27" ht="12.75" customHeight="1">
      <c r="A48" s="10">
        <v>28</v>
      </c>
      <c r="B48" s="6">
        <v>501</v>
      </c>
      <c r="C48" s="8" t="s">
        <v>57</v>
      </c>
      <c r="D48" s="80" t="s">
        <v>121</v>
      </c>
      <c r="E48" s="175"/>
      <c r="F48" s="130"/>
      <c r="G48" s="166"/>
      <c r="H48" s="166"/>
      <c r="I48" s="166"/>
      <c r="J48" s="166"/>
      <c r="K48" s="28" t="str">
        <f t="shared" si="1"/>
        <v> </v>
      </c>
      <c r="L48" s="185">
        <v>18</v>
      </c>
      <c r="M48" s="166">
        <v>9</v>
      </c>
      <c r="N48" s="166">
        <v>226</v>
      </c>
      <c r="O48" s="166">
        <v>22</v>
      </c>
      <c r="P48" s="28">
        <f t="shared" si="2"/>
        <v>9.7</v>
      </c>
      <c r="Q48" s="185">
        <v>6</v>
      </c>
      <c r="R48" s="166">
        <v>1</v>
      </c>
      <c r="S48" s="166">
        <v>38</v>
      </c>
      <c r="T48" s="166">
        <v>1</v>
      </c>
      <c r="U48" s="28">
        <f t="shared" si="3"/>
        <v>2.6</v>
      </c>
      <c r="V48" s="168">
        <v>27</v>
      </c>
      <c r="W48" s="166">
        <v>0</v>
      </c>
      <c r="X48" s="40">
        <f t="shared" si="4"/>
        <v>0</v>
      </c>
      <c r="Y48" s="166">
        <v>24</v>
      </c>
      <c r="Z48" s="166">
        <v>0</v>
      </c>
      <c r="AA48" s="36">
        <f t="shared" si="10"/>
        <v>0</v>
      </c>
    </row>
    <row r="49" spans="1:27" ht="14.25" customHeight="1">
      <c r="A49" s="10">
        <v>28</v>
      </c>
      <c r="B49" s="6">
        <v>585</v>
      </c>
      <c r="C49" s="8" t="s">
        <v>57</v>
      </c>
      <c r="D49" s="80" t="s">
        <v>122</v>
      </c>
      <c r="E49" s="175">
        <v>40</v>
      </c>
      <c r="F49" s="130" t="s">
        <v>197</v>
      </c>
      <c r="G49" s="166">
        <v>13</v>
      </c>
      <c r="H49" s="166">
        <v>10</v>
      </c>
      <c r="I49" s="166">
        <v>191</v>
      </c>
      <c r="J49" s="166">
        <v>61</v>
      </c>
      <c r="K49" s="28">
        <f t="shared" si="1"/>
        <v>31.9</v>
      </c>
      <c r="L49" s="185">
        <v>12</v>
      </c>
      <c r="M49" s="166">
        <v>9</v>
      </c>
      <c r="N49" s="166">
        <v>185</v>
      </c>
      <c r="O49" s="166">
        <v>35</v>
      </c>
      <c r="P49" s="28">
        <f>IF(L49=""," ",ROUND(O49/N49*100,1))</f>
        <v>18.9</v>
      </c>
      <c r="Q49" s="185">
        <v>5</v>
      </c>
      <c r="R49" s="166">
        <v>3</v>
      </c>
      <c r="S49" s="166">
        <v>39</v>
      </c>
      <c r="T49" s="166">
        <v>4</v>
      </c>
      <c r="U49" s="28">
        <f t="shared" si="3"/>
        <v>10.3</v>
      </c>
      <c r="V49" s="168">
        <v>22</v>
      </c>
      <c r="W49" s="166">
        <v>2</v>
      </c>
      <c r="X49" s="40">
        <f t="shared" si="4"/>
        <v>9.1</v>
      </c>
      <c r="Y49" s="166">
        <v>22</v>
      </c>
      <c r="Z49" s="166">
        <v>2</v>
      </c>
      <c r="AA49" s="36">
        <f t="shared" si="10"/>
        <v>9.1</v>
      </c>
    </row>
    <row r="50" spans="1:27" ht="12.75" customHeight="1" thickBot="1">
      <c r="A50" s="11">
        <v>28</v>
      </c>
      <c r="B50" s="7">
        <v>586</v>
      </c>
      <c r="C50" s="9" t="s">
        <v>101</v>
      </c>
      <c r="D50" s="88" t="s">
        <v>124</v>
      </c>
      <c r="E50" s="176">
        <v>30</v>
      </c>
      <c r="F50" s="131" t="s">
        <v>198</v>
      </c>
      <c r="G50" s="180">
        <v>50</v>
      </c>
      <c r="H50" s="166">
        <v>39</v>
      </c>
      <c r="I50" s="180">
        <v>618</v>
      </c>
      <c r="J50" s="166">
        <v>109</v>
      </c>
      <c r="K50" s="28">
        <f t="shared" si="1"/>
        <v>17.6</v>
      </c>
      <c r="L50" s="186">
        <v>26</v>
      </c>
      <c r="M50" s="166">
        <v>22</v>
      </c>
      <c r="N50" s="180">
        <v>341</v>
      </c>
      <c r="O50" s="166">
        <v>57</v>
      </c>
      <c r="P50" s="28">
        <f>IF(L50=""," ",ROUND(O50/N50*100,1))</f>
        <v>16.7</v>
      </c>
      <c r="Q50" s="186">
        <v>5</v>
      </c>
      <c r="R50" s="166">
        <v>2</v>
      </c>
      <c r="S50" s="180">
        <v>35</v>
      </c>
      <c r="T50" s="166">
        <v>3</v>
      </c>
      <c r="U50" s="28">
        <f t="shared" si="3"/>
        <v>8.6</v>
      </c>
      <c r="V50" s="188">
        <v>46</v>
      </c>
      <c r="W50" s="166">
        <v>11</v>
      </c>
      <c r="X50" s="40">
        <f>IF(V50=0," ",ROUND(W50/V50*100,1))</f>
        <v>23.9</v>
      </c>
      <c r="Y50" s="166">
        <v>33</v>
      </c>
      <c r="Z50" s="166">
        <v>9</v>
      </c>
      <c r="AA50" s="36">
        <f t="shared" si="10"/>
        <v>27.3</v>
      </c>
    </row>
    <row r="51" spans="1:27" ht="12.75" customHeight="1" thickBot="1">
      <c r="A51" s="13"/>
      <c r="B51" s="18">
        <v>900</v>
      </c>
      <c r="C51" s="19"/>
      <c r="D51" s="89" t="s">
        <v>20</v>
      </c>
      <c r="E51" s="177"/>
      <c r="F51" s="132"/>
      <c r="G51" s="172"/>
      <c r="H51" s="172"/>
      <c r="I51" s="172"/>
      <c r="J51" s="172"/>
      <c r="K51" s="29"/>
      <c r="L51" s="187">
        <f>SUM(L10:L50)</f>
        <v>1094</v>
      </c>
      <c r="M51" s="187">
        <f>SUM(M10:M50)</f>
        <v>902</v>
      </c>
      <c r="N51" s="187">
        <f>SUM(N10:N50)</f>
        <v>16730</v>
      </c>
      <c r="O51" s="187">
        <f>SUM(O10:O50)</f>
        <v>3700</v>
      </c>
      <c r="P51" s="32">
        <f>IF(L51=" "," ",ROUND(O51/N51*100,1))</f>
        <v>22.1</v>
      </c>
      <c r="Q51" s="187">
        <f>SUM(Q10:Q50)</f>
        <v>227</v>
      </c>
      <c r="R51" s="187">
        <f>SUM(R10:R50)</f>
        <v>107</v>
      </c>
      <c r="S51" s="187">
        <f>SUM(S10:S50)</f>
        <v>1754</v>
      </c>
      <c r="T51" s="187">
        <f>SUM(T10:T50)</f>
        <v>149</v>
      </c>
      <c r="U51" s="32">
        <f aca="true" t="shared" si="11" ref="U51:U59">IF(Q51=""," ",ROUND(T51/S51*100,1))</f>
        <v>8.5</v>
      </c>
      <c r="V51" s="189"/>
      <c r="W51" s="172"/>
      <c r="X51" s="41"/>
      <c r="Y51" s="172"/>
      <c r="Z51" s="172"/>
      <c r="AA51" s="37"/>
    </row>
    <row r="52" spans="1:27" ht="12.75" customHeight="1">
      <c r="A52" s="21">
        <v>28</v>
      </c>
      <c r="B52" s="22"/>
      <c r="C52" s="116" t="s">
        <v>101</v>
      </c>
      <c r="D52" s="117" t="s">
        <v>183</v>
      </c>
      <c r="E52" s="178"/>
      <c r="F52" s="133"/>
      <c r="G52" s="181"/>
      <c r="H52" s="181"/>
      <c r="I52" s="181"/>
      <c r="J52" s="181"/>
      <c r="K52" s="30"/>
      <c r="L52" s="186"/>
      <c r="M52" s="166"/>
      <c r="N52" s="180"/>
      <c r="O52" s="166"/>
      <c r="P52" s="51" t="str">
        <f aca="true" t="shared" si="12" ref="P52:P59">IF(L52=""," ",ROUND(O52/N52*100,1))</f>
        <v> </v>
      </c>
      <c r="Q52" s="186">
        <v>1</v>
      </c>
      <c r="R52" s="166">
        <v>0</v>
      </c>
      <c r="S52" s="180">
        <v>3</v>
      </c>
      <c r="T52" s="166">
        <v>0</v>
      </c>
      <c r="U52" s="51">
        <f t="shared" si="11"/>
        <v>0</v>
      </c>
      <c r="V52" s="190"/>
      <c r="W52" s="181"/>
      <c r="X52" s="42"/>
      <c r="Y52" s="181"/>
      <c r="Z52" s="181"/>
      <c r="AA52" s="38"/>
    </row>
    <row r="53" spans="1:27" ht="14.25" customHeight="1">
      <c r="A53" s="10">
        <v>28</v>
      </c>
      <c r="B53" s="6"/>
      <c r="C53" s="118" t="s">
        <v>101</v>
      </c>
      <c r="D53" s="105" t="s">
        <v>184</v>
      </c>
      <c r="E53" s="179"/>
      <c r="F53" s="134"/>
      <c r="G53" s="182"/>
      <c r="H53" s="182"/>
      <c r="I53" s="182"/>
      <c r="J53" s="182"/>
      <c r="K53" s="31"/>
      <c r="L53" s="186">
        <v>1</v>
      </c>
      <c r="M53" s="166">
        <v>0</v>
      </c>
      <c r="N53" s="180">
        <v>39</v>
      </c>
      <c r="O53" s="166">
        <v>0</v>
      </c>
      <c r="P53" s="28">
        <f t="shared" si="12"/>
        <v>0</v>
      </c>
      <c r="Q53" s="186">
        <v>1</v>
      </c>
      <c r="R53" s="166">
        <v>1</v>
      </c>
      <c r="S53" s="180">
        <v>3</v>
      </c>
      <c r="T53" s="166">
        <v>1</v>
      </c>
      <c r="U53" s="28">
        <f t="shared" si="11"/>
        <v>33.3</v>
      </c>
      <c r="V53" s="191"/>
      <c r="W53" s="182"/>
      <c r="X53" s="43"/>
      <c r="Y53" s="182"/>
      <c r="Z53" s="182"/>
      <c r="AA53" s="39"/>
    </row>
    <row r="54" spans="1:27" ht="14.25" customHeight="1">
      <c r="A54" s="10">
        <v>28</v>
      </c>
      <c r="B54" s="6"/>
      <c r="C54" s="118" t="s">
        <v>101</v>
      </c>
      <c r="D54" s="105" t="s">
        <v>186</v>
      </c>
      <c r="E54" s="179"/>
      <c r="F54" s="134"/>
      <c r="G54" s="182"/>
      <c r="H54" s="182"/>
      <c r="I54" s="182"/>
      <c r="J54" s="182"/>
      <c r="K54" s="31"/>
      <c r="L54" s="186">
        <v>1</v>
      </c>
      <c r="M54" s="166">
        <v>0</v>
      </c>
      <c r="N54" s="180">
        <v>28</v>
      </c>
      <c r="O54" s="166">
        <v>0</v>
      </c>
      <c r="P54" s="28">
        <f t="shared" si="12"/>
        <v>0</v>
      </c>
      <c r="Q54" s="186"/>
      <c r="R54" s="166"/>
      <c r="S54" s="180"/>
      <c r="T54" s="166"/>
      <c r="U54" s="28" t="str">
        <f t="shared" si="11"/>
        <v> </v>
      </c>
      <c r="V54" s="191"/>
      <c r="W54" s="182"/>
      <c r="X54" s="43"/>
      <c r="Y54" s="182"/>
      <c r="Z54" s="182"/>
      <c r="AA54" s="39"/>
    </row>
    <row r="55" spans="1:27" ht="14.25" customHeight="1">
      <c r="A55" s="10">
        <v>28</v>
      </c>
      <c r="B55" s="6"/>
      <c r="C55" s="118" t="s">
        <v>101</v>
      </c>
      <c r="D55" s="105" t="s">
        <v>187</v>
      </c>
      <c r="E55" s="179"/>
      <c r="F55" s="134"/>
      <c r="G55" s="182"/>
      <c r="H55" s="182"/>
      <c r="I55" s="182"/>
      <c r="J55" s="182"/>
      <c r="K55" s="31"/>
      <c r="L55" s="186">
        <v>6</v>
      </c>
      <c r="M55" s="166">
        <v>3</v>
      </c>
      <c r="N55" s="180">
        <v>123</v>
      </c>
      <c r="O55" s="166">
        <v>37</v>
      </c>
      <c r="P55" s="28">
        <f t="shared" si="12"/>
        <v>30.1</v>
      </c>
      <c r="Q55" s="186"/>
      <c r="R55" s="166"/>
      <c r="S55" s="180"/>
      <c r="T55" s="166"/>
      <c r="U55" s="28" t="str">
        <f t="shared" si="11"/>
        <v> </v>
      </c>
      <c r="V55" s="191"/>
      <c r="W55" s="182"/>
      <c r="X55" s="43"/>
      <c r="Y55" s="182"/>
      <c r="Z55" s="182"/>
      <c r="AA55" s="39"/>
    </row>
    <row r="56" spans="1:27" ht="14.25" customHeight="1">
      <c r="A56" s="10">
        <v>28</v>
      </c>
      <c r="B56" s="6"/>
      <c r="C56" s="118" t="s">
        <v>101</v>
      </c>
      <c r="D56" s="105" t="s">
        <v>188</v>
      </c>
      <c r="E56" s="179"/>
      <c r="F56" s="134"/>
      <c r="G56" s="182"/>
      <c r="H56" s="182"/>
      <c r="I56" s="182"/>
      <c r="J56" s="182"/>
      <c r="K56" s="31"/>
      <c r="L56" s="186">
        <v>1</v>
      </c>
      <c r="M56" s="166">
        <v>0</v>
      </c>
      <c r="N56" s="180">
        <v>5</v>
      </c>
      <c r="O56" s="166">
        <v>0</v>
      </c>
      <c r="P56" s="28">
        <f t="shared" si="12"/>
        <v>0</v>
      </c>
      <c r="Q56" s="186">
        <v>1</v>
      </c>
      <c r="R56" s="166">
        <v>0</v>
      </c>
      <c r="S56" s="180">
        <v>3</v>
      </c>
      <c r="T56" s="166">
        <v>0</v>
      </c>
      <c r="U56" s="28">
        <f t="shared" si="11"/>
        <v>0</v>
      </c>
      <c r="V56" s="191"/>
      <c r="W56" s="182"/>
      <c r="X56" s="43"/>
      <c r="Y56" s="182"/>
      <c r="Z56" s="182"/>
      <c r="AA56" s="39"/>
    </row>
    <row r="57" spans="1:27" ht="14.25" customHeight="1">
      <c r="A57" s="10">
        <v>28</v>
      </c>
      <c r="B57" s="6"/>
      <c r="C57" s="118" t="s">
        <v>101</v>
      </c>
      <c r="D57" s="105" t="s">
        <v>189</v>
      </c>
      <c r="E57" s="179"/>
      <c r="F57" s="134"/>
      <c r="G57" s="182"/>
      <c r="H57" s="182"/>
      <c r="I57" s="182"/>
      <c r="J57" s="182"/>
      <c r="K57" s="31"/>
      <c r="L57" s="186">
        <v>1</v>
      </c>
      <c r="M57" s="166">
        <v>1</v>
      </c>
      <c r="N57" s="180">
        <v>9</v>
      </c>
      <c r="O57" s="166">
        <v>1</v>
      </c>
      <c r="P57" s="28">
        <f t="shared" si="12"/>
        <v>11.1</v>
      </c>
      <c r="Q57" s="186"/>
      <c r="R57" s="166"/>
      <c r="S57" s="180"/>
      <c r="T57" s="166"/>
      <c r="U57" s="28" t="str">
        <f t="shared" si="11"/>
        <v> </v>
      </c>
      <c r="V57" s="191"/>
      <c r="W57" s="182"/>
      <c r="X57" s="43"/>
      <c r="Y57" s="182"/>
      <c r="Z57" s="182"/>
      <c r="AA57" s="39"/>
    </row>
    <row r="58" spans="1:27" ht="14.25" customHeight="1">
      <c r="A58" s="10">
        <v>28</v>
      </c>
      <c r="B58" s="6"/>
      <c r="C58" s="118" t="s">
        <v>101</v>
      </c>
      <c r="D58" s="105" t="s">
        <v>185</v>
      </c>
      <c r="E58" s="179"/>
      <c r="F58" s="134"/>
      <c r="G58" s="182"/>
      <c r="H58" s="182"/>
      <c r="I58" s="182"/>
      <c r="J58" s="182"/>
      <c r="K58" s="31"/>
      <c r="L58" s="186"/>
      <c r="M58" s="166"/>
      <c r="N58" s="180"/>
      <c r="O58" s="166"/>
      <c r="P58" s="28" t="str">
        <f>IF(L58=""," ",ROUND(O58/N58*100,1))</f>
        <v> </v>
      </c>
      <c r="Q58" s="186">
        <v>1</v>
      </c>
      <c r="R58" s="166">
        <v>1</v>
      </c>
      <c r="S58" s="180">
        <v>3</v>
      </c>
      <c r="T58" s="166">
        <v>1</v>
      </c>
      <c r="U58" s="28">
        <f>IF(Q58=""," ",ROUND(T58/S58*100,1))</f>
        <v>33.3</v>
      </c>
      <c r="V58" s="191"/>
      <c r="W58" s="182"/>
      <c r="X58" s="43"/>
      <c r="Y58" s="182"/>
      <c r="Z58" s="182"/>
      <c r="AA58" s="39"/>
    </row>
    <row r="59" spans="1:27" ht="14.25" customHeight="1">
      <c r="A59" s="10">
        <v>28</v>
      </c>
      <c r="B59" s="6"/>
      <c r="C59" s="118" t="s">
        <v>101</v>
      </c>
      <c r="D59" s="105" t="s">
        <v>190</v>
      </c>
      <c r="E59" s="179"/>
      <c r="F59" s="134"/>
      <c r="G59" s="182"/>
      <c r="H59" s="182"/>
      <c r="I59" s="182"/>
      <c r="J59" s="182"/>
      <c r="K59" s="31"/>
      <c r="L59" s="186"/>
      <c r="M59" s="166"/>
      <c r="N59" s="180"/>
      <c r="O59" s="166"/>
      <c r="P59" s="28" t="str">
        <f t="shared" si="12"/>
        <v> </v>
      </c>
      <c r="Q59" s="186">
        <v>1</v>
      </c>
      <c r="R59" s="166">
        <v>0</v>
      </c>
      <c r="S59" s="180">
        <v>3</v>
      </c>
      <c r="T59" s="166">
        <v>0</v>
      </c>
      <c r="U59" s="28">
        <f t="shared" si="11"/>
        <v>0</v>
      </c>
      <c r="V59" s="191"/>
      <c r="W59" s="182"/>
      <c r="X59" s="43"/>
      <c r="Y59" s="182"/>
      <c r="Z59" s="182"/>
      <c r="AA59" s="39"/>
    </row>
    <row r="60" spans="1:27" ht="14.25" customHeight="1">
      <c r="A60" s="10">
        <v>28</v>
      </c>
      <c r="B60" s="6"/>
      <c r="C60" s="118" t="s">
        <v>101</v>
      </c>
      <c r="D60" s="105" t="s">
        <v>259</v>
      </c>
      <c r="E60" s="179"/>
      <c r="F60" s="134"/>
      <c r="G60" s="182"/>
      <c r="H60" s="182"/>
      <c r="I60" s="182"/>
      <c r="J60" s="182"/>
      <c r="K60" s="31"/>
      <c r="L60" s="186">
        <v>1</v>
      </c>
      <c r="M60" s="166">
        <v>1</v>
      </c>
      <c r="N60" s="180">
        <v>15</v>
      </c>
      <c r="O60" s="166">
        <v>8</v>
      </c>
      <c r="P60" s="28">
        <f>IF(L60=""," ",ROUND(O60/N60*100,1))</f>
        <v>53.3</v>
      </c>
      <c r="Q60" s="186"/>
      <c r="R60" s="166"/>
      <c r="S60" s="180"/>
      <c r="T60" s="166"/>
      <c r="U60" s="28" t="str">
        <f>IF(Q60=""," ",ROUND(T60/S60*100,1))</f>
        <v> </v>
      </c>
      <c r="V60" s="191"/>
      <c r="W60" s="182"/>
      <c r="X60" s="43"/>
      <c r="Y60" s="182"/>
      <c r="Z60" s="182"/>
      <c r="AA60" s="39"/>
    </row>
    <row r="61" spans="1:27" ht="14.25" customHeight="1" thickBot="1">
      <c r="A61" s="10">
        <v>28</v>
      </c>
      <c r="B61" s="6"/>
      <c r="C61" s="118" t="s">
        <v>101</v>
      </c>
      <c r="D61" s="105" t="s">
        <v>262</v>
      </c>
      <c r="E61" s="179"/>
      <c r="F61" s="134"/>
      <c r="G61" s="182"/>
      <c r="H61" s="182"/>
      <c r="I61" s="182"/>
      <c r="J61" s="182"/>
      <c r="K61" s="31"/>
      <c r="L61" s="186">
        <v>1</v>
      </c>
      <c r="M61" s="166">
        <v>0</v>
      </c>
      <c r="N61" s="180">
        <v>40</v>
      </c>
      <c r="O61" s="166">
        <v>0</v>
      </c>
      <c r="P61" s="28">
        <f>IF(L61=""," ",ROUND(O61/N61*100,1))</f>
        <v>0</v>
      </c>
      <c r="Q61" s="186"/>
      <c r="R61" s="166"/>
      <c r="S61" s="180"/>
      <c r="T61" s="166"/>
      <c r="U61" s="28" t="str">
        <f>IF(Q61=""," ",ROUND(T61/S61*100,1))</f>
        <v> </v>
      </c>
      <c r="V61" s="191"/>
      <c r="W61" s="182"/>
      <c r="X61" s="43"/>
      <c r="Y61" s="182"/>
      <c r="Z61" s="182"/>
      <c r="AA61" s="39"/>
    </row>
    <row r="62" spans="1:27" ht="12.75" thickBot="1">
      <c r="A62" s="13"/>
      <c r="B62" s="18">
        <v>999</v>
      </c>
      <c r="C62" s="19"/>
      <c r="D62" s="20" t="s">
        <v>19</v>
      </c>
      <c r="E62" s="177"/>
      <c r="F62" s="132"/>
      <c r="G62" s="172"/>
      <c r="H62" s="172"/>
      <c r="I62" s="172"/>
      <c r="J62" s="172"/>
      <c r="K62" s="29"/>
      <c r="L62" s="187">
        <f>SUM(L52:L61)</f>
        <v>12</v>
      </c>
      <c r="M62" s="187">
        <f>SUM(M52:M61)</f>
        <v>5</v>
      </c>
      <c r="N62" s="187">
        <f>SUM(N52:N61)</f>
        <v>259</v>
      </c>
      <c r="O62" s="187">
        <f>SUM(O52:O61)</f>
        <v>46</v>
      </c>
      <c r="P62" s="32">
        <f>IF(L62=0,"",ROUND(O62/N62*100,1))</f>
        <v>17.8</v>
      </c>
      <c r="Q62" s="187">
        <f>SUM(Q52:Q61)</f>
        <v>5</v>
      </c>
      <c r="R62" s="187">
        <f>SUM(R52:R61)</f>
        <v>2</v>
      </c>
      <c r="S62" s="187">
        <f>SUM(S52:S61)</f>
        <v>15</v>
      </c>
      <c r="T62" s="187">
        <f>SUM(T52:T61)</f>
        <v>2</v>
      </c>
      <c r="U62" s="32">
        <f>IF(Q62=0," ",ROUND(T62/S62*100,1))</f>
        <v>13.3</v>
      </c>
      <c r="V62" s="189"/>
      <c r="W62" s="172"/>
      <c r="X62" s="41"/>
      <c r="Y62" s="172"/>
      <c r="Z62" s="172"/>
      <c r="AA62" s="37"/>
    </row>
    <row r="63" spans="1:27" ht="14.25" thickBot="1">
      <c r="A63" s="13"/>
      <c r="B63" s="17">
        <v>1000</v>
      </c>
      <c r="C63" s="288" t="s">
        <v>9</v>
      </c>
      <c r="D63" s="289"/>
      <c r="E63" s="177"/>
      <c r="F63" s="132"/>
      <c r="G63" s="165">
        <f>SUM(G10:G50)</f>
        <v>1161</v>
      </c>
      <c r="H63" s="165">
        <f>SUM(H10:H50)</f>
        <v>972</v>
      </c>
      <c r="I63" s="165">
        <f>SUM(I10:I50)</f>
        <v>17769</v>
      </c>
      <c r="J63" s="165">
        <f>SUM(J10:J50)</f>
        <v>4455</v>
      </c>
      <c r="K63" s="32">
        <f>IF(G63=" "," ",ROUND(J63/I63*100,1))</f>
        <v>25.1</v>
      </c>
      <c r="L63" s="164">
        <f>L51+L62</f>
        <v>1106</v>
      </c>
      <c r="M63" s="165">
        <f>M51+M62</f>
        <v>907</v>
      </c>
      <c r="N63" s="165">
        <f>N51+N62</f>
        <v>16989</v>
      </c>
      <c r="O63" s="165">
        <f>O51+O62</f>
        <v>3746</v>
      </c>
      <c r="P63" s="32">
        <f>IF(L63=""," ",ROUND(O63/N63*100,1))</f>
        <v>22</v>
      </c>
      <c r="Q63" s="164">
        <f>Q51+Q62</f>
        <v>232</v>
      </c>
      <c r="R63" s="165">
        <f>R51+R62</f>
        <v>109</v>
      </c>
      <c r="S63" s="165">
        <f>S51+S62</f>
        <v>1769</v>
      </c>
      <c r="T63" s="165">
        <f>T51+T62</f>
        <v>151</v>
      </c>
      <c r="U63" s="32">
        <f>IF(Q63=""," ",ROUND(T63/S63*100,1))</f>
        <v>8.5</v>
      </c>
      <c r="V63" s="192">
        <f>SUM(V10:V50)</f>
        <v>5885</v>
      </c>
      <c r="W63" s="165">
        <f>SUM(W10:W50)</f>
        <v>655</v>
      </c>
      <c r="X63" s="341">
        <f>IF(V63=""," ",ROUND(W63/V63*100,1))</f>
        <v>11.1</v>
      </c>
      <c r="Y63" s="165">
        <f>SUM(Y10:Y50)</f>
        <v>3941</v>
      </c>
      <c r="Z63" s="165">
        <f>SUM(Z10:Z50)</f>
        <v>256</v>
      </c>
      <c r="AA63" s="35">
        <f>IF(Y63=0," ",ROUND(Z63/Y63*100,1))</f>
        <v>6.5</v>
      </c>
    </row>
  </sheetData>
  <sheetProtection/>
  <mergeCells count="30">
    <mergeCell ref="Q7:U7"/>
    <mergeCell ref="V7:AA7"/>
    <mergeCell ref="V6:X6"/>
    <mergeCell ref="Q6:S6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L7:P7"/>
    <mergeCell ref="P8:P9"/>
    <mergeCell ref="N8:N9"/>
    <mergeCell ref="L8:L9"/>
    <mergeCell ref="C63:D63"/>
    <mergeCell ref="E7:K7"/>
    <mergeCell ref="I8:I9"/>
    <mergeCell ref="K8:K9"/>
    <mergeCell ref="E8:E9"/>
    <mergeCell ref="G8:G9"/>
    <mergeCell ref="F8:F9"/>
    <mergeCell ref="C4:D4"/>
    <mergeCell ref="F4:H4"/>
    <mergeCell ref="J4:N4"/>
    <mergeCell ref="E6:F6"/>
    <mergeCell ref="L6:N6"/>
  </mergeCells>
  <conditionalFormatting sqref="J10:J50 H10:H50 O10:O50 M10:M50 T10:T50 R10:R50 W10:W50 Z10:Z50 T52:T61 R52:R61 O52:O61 M52:M61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0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2" horizontalDpi="600" verticalDpi="600" orientation="landscape" paperSize="9" scale="85" r:id="rId1"/>
  <headerFooter alignWithMargins="0">
    <oddHeader>&amp;R（兵庫県）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2008-10-24T07:09:38Z</cp:lastPrinted>
  <dcterms:created xsi:type="dcterms:W3CDTF">2002-01-07T10:53:07Z</dcterms:created>
  <dcterms:modified xsi:type="dcterms:W3CDTF">2008-10-24T07:10:43Z</dcterms:modified>
  <cp:category/>
  <cp:version/>
  <cp:contentType/>
  <cp:contentStatus/>
</cp:coreProperties>
</file>