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06" yWindow="105" windowWidth="14670" windowHeight="8310" activeTab="3"/>
  </bookViews>
  <sheets>
    <sheet name="市町村４－１ (フォーマット)" sheetId="1" r:id="rId1"/>
    <sheet name="市町村４－２ (フォーマット)" sheetId="2" r:id="rId2"/>
    <sheet name="市町村４－３ (フォーマット)" sheetId="3" r:id="rId3"/>
    <sheet name="市町村４－４ (フォーマット)" sheetId="4" r:id="rId4"/>
  </sheets>
  <definedNames>
    <definedName name="_xlnm.Print_Titles" localSheetId="0">'市町村４－１ (フォーマット)'!$4:$6</definedName>
    <definedName name="_xlnm.Print_Titles" localSheetId="1">'市町村４－２ (フォーマット)'!$4:$7</definedName>
    <definedName name="_xlnm.Print_Titles" localSheetId="2">'市町村４－３ (フォーマット)'!$4:$6</definedName>
    <definedName name="_xlnm.Print_Titles" localSheetId="3">'市町村４－４ (フォーマット)'!$7:$9</definedName>
  </definedNames>
  <calcPr fullCalcOnLoad="1"/>
</workbook>
</file>

<file path=xl/sharedStrings.xml><?xml version="1.0" encoding="utf-8"?>
<sst xmlns="http://schemas.openxmlformats.org/spreadsheetml/2006/main" count="912" uniqueCount="469">
  <si>
    <t>都道府県名</t>
  </si>
  <si>
    <t>審議会等数</t>
  </si>
  <si>
    <t>地方自治法(第180条の５）に基づく委員会等における登用状況</t>
  </si>
  <si>
    <t>諮問機関の有無</t>
  </si>
  <si>
    <t>地方自治法（第202条の３）に基づく審議会等における登用状況</t>
  </si>
  <si>
    <t>公布日</t>
  </si>
  <si>
    <t>施行日</t>
  </si>
  <si>
    <t>合　　　　計</t>
  </si>
  <si>
    <t>合　　　計</t>
  </si>
  <si>
    <t>宣言名称</t>
  </si>
  <si>
    <t>宣言の形態</t>
  </si>
  <si>
    <t>国との共催</t>
  </si>
  <si>
    <t>有</t>
  </si>
  <si>
    <t>無</t>
  </si>
  <si>
    <t>有</t>
  </si>
  <si>
    <t>管理職総数</t>
  </si>
  <si>
    <t>うち一般行政職</t>
  </si>
  <si>
    <t>広域小計</t>
  </si>
  <si>
    <t>調査票４－１</t>
  </si>
  <si>
    <t>調査票４－２</t>
  </si>
  <si>
    <t>市（区）町村別集計項目（女性の登用）　</t>
  </si>
  <si>
    <t>市（区）町村名</t>
  </si>
  <si>
    <t>市（区）町村別集計項目（推進体制等）　</t>
  </si>
  <si>
    <t>男女共同参画関係施策についての苦情の処理を行う体制の有無</t>
  </si>
  <si>
    <t>調査時点コード</t>
  </si>
  <si>
    <r>
      <t>男女共同参画に関する条例</t>
    </r>
    <r>
      <rPr>
        <sz val="10"/>
        <color indexed="10"/>
        <rFont val="ＭＳ Ｐゴシック"/>
        <family val="3"/>
      </rPr>
      <t>（可決済のもの）</t>
    </r>
  </si>
  <si>
    <t>その他：平成　年　月　日</t>
  </si>
  <si>
    <t>調査時点ｺｰﾄﾞ</t>
  </si>
  <si>
    <t>宣　 言
年月日</t>
  </si>
  <si>
    <t>調査票４－３</t>
  </si>
  <si>
    <t>自治会長数</t>
  </si>
  <si>
    <t>条　　　例　　　名　　　称</t>
  </si>
  <si>
    <t>計　　　　　画　　　　　名</t>
  </si>
  <si>
    <t>計　画　期　間</t>
  </si>
  <si>
    <t>所　　　　属</t>
  </si>
  <si>
    <r>
      <t>事</t>
    </r>
    <r>
      <rPr>
        <sz val="6"/>
        <rFont val="ＭＳ Ｐゴシック"/>
        <family val="3"/>
      </rPr>
      <t xml:space="preserve"> </t>
    </r>
    <r>
      <rPr>
        <sz val="10"/>
        <rFont val="ＭＳ Ｐゴシック"/>
        <family val="3"/>
      </rPr>
      <t>務</t>
    </r>
    <r>
      <rPr>
        <sz val="6"/>
        <rFont val="ＭＳ Ｐゴシック"/>
        <family val="3"/>
      </rPr>
      <t xml:space="preserve"> </t>
    </r>
    <r>
      <rPr>
        <sz val="10"/>
        <rFont val="ＭＳ Ｐゴシック"/>
        <family val="3"/>
      </rPr>
      <t>所</t>
    </r>
    <r>
      <rPr>
        <sz val="6"/>
        <rFont val="ＭＳ Ｐゴシック"/>
        <family val="3"/>
      </rPr>
      <t xml:space="preserve"> </t>
    </r>
    <r>
      <rPr>
        <sz val="10"/>
        <rFont val="ＭＳ Ｐゴシック"/>
        <family val="3"/>
      </rPr>
      <t>掌</t>
    </r>
  </si>
  <si>
    <t>都道府県コード</t>
  </si>
  <si>
    <r>
      <t>都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道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府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県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名</t>
    </r>
  </si>
  <si>
    <t>愛称・通称</t>
  </si>
  <si>
    <t>郵便番号</t>
  </si>
  <si>
    <t>電話番号</t>
  </si>
  <si>
    <t>住　所</t>
  </si>
  <si>
    <t>所　　　　　在　　　　　地　　　　　等</t>
  </si>
  <si>
    <t>その他</t>
  </si>
  <si>
    <t>市（区）町村別集計項目（総合的な施設、苦情処理体制）　</t>
  </si>
  <si>
    <t>男 女 共 同 参 画 に 関 す る 宣 言</t>
  </si>
  <si>
    <t>管　理　職　の　在　職　状　況</t>
  </si>
  <si>
    <t>調査票４－４</t>
  </si>
  <si>
    <t>男　女　共　同　参　画　・　女　性　の　た　め　の　総　合　的　な　施　設　　(平　成　20　年　４　月　１　日　現　在　で　開　設　済　の　施　設)</t>
  </si>
  <si>
    <t>施　設　管　理</t>
  </si>
  <si>
    <t>事　業　運　営</t>
  </si>
  <si>
    <t>男女共同参画に関する計画
（平成20年4月1日現在で有効なもの）</t>
  </si>
  <si>
    <t>首　　長　、　自　　治　　会　　長　　等　　の　　状　　況</t>
  </si>
  <si>
    <t>市（区）町村別集計項目（男女共同参画に関する宣言、首長、自治会長等の状況）　</t>
  </si>
  <si>
    <t>大阪府</t>
  </si>
  <si>
    <t>大阪市</t>
  </si>
  <si>
    <t>男女共同参画担当</t>
  </si>
  <si>
    <t>堺市</t>
  </si>
  <si>
    <t>男女共同参画推進課</t>
  </si>
  <si>
    <t>大阪府</t>
  </si>
  <si>
    <t>岸和田市</t>
  </si>
  <si>
    <t>自治振興課</t>
  </si>
  <si>
    <t>豊中市</t>
  </si>
  <si>
    <t>男女共同参画推進課</t>
  </si>
  <si>
    <t>池田市</t>
  </si>
  <si>
    <t>人権推進課</t>
  </si>
  <si>
    <t>吹田市</t>
  </si>
  <si>
    <t>男女共同参画室</t>
  </si>
  <si>
    <t>泉大津市</t>
  </si>
  <si>
    <t>人権啓発課</t>
  </si>
  <si>
    <t>高槻市</t>
  </si>
  <si>
    <t>男女共同参画課</t>
  </si>
  <si>
    <t>貝塚市</t>
  </si>
  <si>
    <t>人権政策課</t>
  </si>
  <si>
    <t>守口市</t>
  </si>
  <si>
    <t>人権室</t>
  </si>
  <si>
    <t>枚方市</t>
  </si>
  <si>
    <t>企画課</t>
  </si>
  <si>
    <t>茨木市</t>
  </si>
  <si>
    <t>男女共同参画課</t>
  </si>
  <si>
    <t>八尾市</t>
  </si>
  <si>
    <t>泉佐野市</t>
  </si>
  <si>
    <t>富田林市</t>
  </si>
  <si>
    <t>寝屋川市</t>
  </si>
  <si>
    <t>河内長野市</t>
  </si>
  <si>
    <t>生涯学習推進室</t>
  </si>
  <si>
    <t>松原市</t>
  </si>
  <si>
    <t>人権文化室</t>
  </si>
  <si>
    <t>大東市</t>
  </si>
  <si>
    <t>和泉市</t>
  </si>
  <si>
    <t>箕面市</t>
  </si>
  <si>
    <t>男女協働参画課</t>
  </si>
  <si>
    <t>柏原市</t>
  </si>
  <si>
    <t>羽曳野市</t>
  </si>
  <si>
    <t>門真市</t>
  </si>
  <si>
    <t>人権政策室</t>
  </si>
  <si>
    <t>摂津市</t>
  </si>
  <si>
    <t>女性政策課</t>
  </si>
  <si>
    <t>高石市</t>
  </si>
  <si>
    <t>藤井寺市</t>
  </si>
  <si>
    <t>東大阪市</t>
  </si>
  <si>
    <t>泉南市</t>
  </si>
  <si>
    <t>四條畷市</t>
  </si>
  <si>
    <t>人権政策推進課</t>
  </si>
  <si>
    <t>交野市</t>
  </si>
  <si>
    <t>人権政策担当</t>
  </si>
  <si>
    <t>大阪狭山市</t>
  </si>
  <si>
    <t>人権広報グループ</t>
  </si>
  <si>
    <t>阪南市</t>
  </si>
  <si>
    <t>島本町</t>
  </si>
  <si>
    <t>豊能町</t>
  </si>
  <si>
    <t>自治人権課</t>
  </si>
  <si>
    <t>能勢町</t>
  </si>
  <si>
    <t>人権総務課</t>
  </si>
  <si>
    <t>忠岡町</t>
  </si>
  <si>
    <t>人権平和室</t>
  </si>
  <si>
    <t>熊取町</t>
  </si>
  <si>
    <t>田尻町</t>
  </si>
  <si>
    <t>企画人権課</t>
  </si>
  <si>
    <t>岬町</t>
  </si>
  <si>
    <t>太子町</t>
  </si>
  <si>
    <t>住民生活課</t>
  </si>
  <si>
    <t>河南町</t>
  </si>
  <si>
    <t>人権男女共同社会室</t>
  </si>
  <si>
    <t>千早赤阪村</t>
  </si>
  <si>
    <t>住民課</t>
  </si>
  <si>
    <t>千早赤阪村男女共同参画推進計画</t>
  </si>
  <si>
    <t>小計</t>
  </si>
  <si>
    <t>働く婦人の家</t>
  </si>
  <si>
    <t>泉大津市男女共同参画のまちづくりを推進する条例</t>
  </si>
  <si>
    <t>泉大津市男女共同参画推進計画</t>
  </si>
  <si>
    <t>いずみおおつ男女共同参画交流サロン</t>
  </si>
  <si>
    <t>泉大津市小松町1-60</t>
  </si>
  <si>
    <t>H18年4月1日～H28年3月31日</t>
  </si>
  <si>
    <t>泉北郡忠岡町忠岡南1-18-17</t>
  </si>
  <si>
    <t>平成27年度</t>
  </si>
  <si>
    <t>太子町女性プラン</t>
  </si>
  <si>
    <t>H10年4月　　～H20年3月</t>
  </si>
  <si>
    <t>豊能町男女共同参画プラン</t>
  </si>
  <si>
    <t>H17年4月1日～</t>
  </si>
  <si>
    <t>河内長野市男女共同参画推進条例</t>
  </si>
  <si>
    <t>河内長野市男女共同参画計画(第3期）</t>
  </si>
  <si>
    <t>市民交流ｾﾝﾀｰ内男女共同参画ｾﾝﾀｰ</t>
  </si>
  <si>
    <t>河内長野市昭栄町7-1</t>
  </si>
  <si>
    <t>平成22年度</t>
  </si>
  <si>
    <t>高槻市男女共同参画推進条例</t>
  </si>
  <si>
    <t>H19.12</t>
  </si>
  <si>
    <t>H20.4</t>
  </si>
  <si>
    <t>H17.9</t>
  </si>
  <si>
    <t>H18.1</t>
  </si>
  <si>
    <t>たかつき男女共同参画プラン</t>
  </si>
  <si>
    <t>高槻市紺屋町1-2</t>
  </si>
  <si>
    <t>平成24年度</t>
  </si>
  <si>
    <t>高槻市立男女共同参画センター</t>
  </si>
  <si>
    <t>H15年4月1日～H24年3月31日</t>
  </si>
  <si>
    <t>H13年4月1日～H23年3月31日</t>
  </si>
  <si>
    <t>女性ネットワークルーム</t>
  </si>
  <si>
    <t>藤井寺市北岡1-2-3</t>
  </si>
  <si>
    <t>摂津市立男女共同参画センター</t>
  </si>
  <si>
    <t>摂津市香露園34-1</t>
  </si>
  <si>
    <t>平成23年度</t>
  </si>
  <si>
    <t>茨木市男女共同参画計画</t>
  </si>
  <si>
    <t>H14年4月1日～H23年3月31日</t>
  </si>
  <si>
    <t>茨木市立男女共生センターローズWAM</t>
  </si>
  <si>
    <t>茨木市元町4-7</t>
  </si>
  <si>
    <t>羽曳野市男女共同参画推進プラン</t>
  </si>
  <si>
    <t>（第2期はびきのピーチプラン）</t>
  </si>
  <si>
    <t>H19年4月1日～H29年3月31日</t>
  </si>
  <si>
    <t>羽曳野市誉田4-1-1</t>
  </si>
  <si>
    <t>平成29年度</t>
  </si>
  <si>
    <t>高石市男女共同参画計画</t>
  </si>
  <si>
    <t>高石市立ふれあいゾーン複合センター内婦人文化センター</t>
  </si>
  <si>
    <t>高石市綾園4-5-28</t>
  </si>
  <si>
    <t>平成28年度</t>
  </si>
  <si>
    <t>和泉市男女共同参画推進条例</t>
  </si>
  <si>
    <t>和泉市男女共同参画行動計画</t>
  </si>
  <si>
    <t>H17年4月1日～H27年3月31日</t>
  </si>
  <si>
    <t>和泉市男女共同参画センター</t>
  </si>
  <si>
    <t>和泉市いぶき野5-4-7</t>
  </si>
  <si>
    <t>平成26年度</t>
  </si>
  <si>
    <t>柏原市男女共同参画推進条例</t>
  </si>
  <si>
    <t>H18.12</t>
  </si>
  <si>
    <t>H19.4</t>
  </si>
  <si>
    <t>かしわら男女共同参画プラン</t>
  </si>
  <si>
    <t>柏原市立女性センター</t>
  </si>
  <si>
    <t>柏原市安堂町1-35</t>
  </si>
  <si>
    <t>堺市男女平等社会の形成の推進に関する条例</t>
  </si>
  <si>
    <t>第3期さかい男女共同参画プラン</t>
  </si>
  <si>
    <t>堺市立女性センター</t>
  </si>
  <si>
    <t>堺市堺区宿院町東4-1-27</t>
  </si>
  <si>
    <t>男女共同参画交流の広場</t>
  </si>
  <si>
    <t>堺市北区百舌鳥赤畑町1-3</t>
  </si>
  <si>
    <t>女と男がいきるのやSAKAI宣言</t>
  </si>
  <si>
    <t>平成21年度</t>
  </si>
  <si>
    <t>第3期ねやがわ男女共同参画プラン</t>
  </si>
  <si>
    <t>熊取町男女共同参画プラン</t>
  </si>
  <si>
    <t>H15年4月1日～H25年3月31日</t>
  </si>
  <si>
    <t>池田市男女共同参画推進条例</t>
  </si>
  <si>
    <t>（池田市男女共同参画推進計画）</t>
  </si>
  <si>
    <t>H12年4月1日～H24年3月31日</t>
  </si>
  <si>
    <t>池田市働く婦人の家</t>
  </si>
  <si>
    <t>池田市栄本町9-1</t>
  </si>
  <si>
    <t>島本町男女共同参画推進条例</t>
  </si>
  <si>
    <t>H18.2</t>
  </si>
  <si>
    <t>H18.4</t>
  </si>
  <si>
    <t>島本町男女共同参画社会をめざす計画</t>
  </si>
  <si>
    <t>H14年4月1日～H24年3月31日</t>
  </si>
  <si>
    <t>女性交流室</t>
  </si>
  <si>
    <t>三島郡島本町桜井3-4-1</t>
  </si>
  <si>
    <t>吹田市男女共同参画推進条例</t>
  </si>
  <si>
    <t>H14.10</t>
  </si>
  <si>
    <t>H14.11</t>
  </si>
  <si>
    <t>第2次すいた男女共同参画プラン</t>
  </si>
  <si>
    <t>H20年4月1日～H25年3月31日</t>
  </si>
  <si>
    <t>吹田市立男女共同参画センター</t>
  </si>
  <si>
    <t>吹田市出口町2-1</t>
  </si>
  <si>
    <t>富田林市男女共同参画計画</t>
  </si>
  <si>
    <t>ウィズプラン</t>
  </si>
  <si>
    <t>男女共同参画センターウィズ</t>
  </si>
  <si>
    <t>改定やお女と男のはつらつプラン</t>
  </si>
  <si>
    <t>～地域に根ざした男女共同参画社会をめざして～</t>
  </si>
  <si>
    <t>H16年4月1日～H21年3月31日</t>
  </si>
  <si>
    <t>八尾市男女共同参画スペース</t>
  </si>
  <si>
    <t>八尾市本町2-1-8</t>
  </si>
  <si>
    <t>平成20年度</t>
  </si>
  <si>
    <t>せんなん男女共同参画プラン</t>
  </si>
  <si>
    <t>せんなん男女共同参画ルーム</t>
  </si>
  <si>
    <t>泉南市樽井７３７</t>
  </si>
  <si>
    <t>きしわだ女性プラン</t>
  </si>
  <si>
    <t>～男女共同参画社会をめざして～</t>
  </si>
  <si>
    <t>岸和田市立女性センター</t>
  </si>
  <si>
    <t>女性センター</t>
  </si>
  <si>
    <t>岸和田市加守町4-28-25</t>
  </si>
  <si>
    <t>改訂泉佐野市男女共同参画すいしん計画</t>
  </si>
  <si>
    <t>いずみさの女性センター</t>
  </si>
  <si>
    <t>泉佐野市市場東1-293-1</t>
  </si>
  <si>
    <t>第4期箕面市男女協働参画推進計画</t>
  </si>
  <si>
    <t>H17年4月1日～H23年3月31日</t>
  </si>
  <si>
    <t>男女協働参画ルーム</t>
  </si>
  <si>
    <t>能勢町男女共同参画計画</t>
  </si>
  <si>
    <t>豊中市男女共同参画推進条例</t>
  </si>
  <si>
    <t>H15.10</t>
  </si>
  <si>
    <t>豊中市男女共同参画計画</t>
  </si>
  <si>
    <t>H16年4月1日～H24年3月31日</t>
  </si>
  <si>
    <t>とよなか男女共同参画推進センターすてっぷ</t>
  </si>
  <si>
    <t>豊中市玉井町1-1-1-501</t>
  </si>
  <si>
    <t>田尻町男女共同参画推進条例</t>
  </si>
  <si>
    <t>H17.3</t>
  </si>
  <si>
    <t>H17.4</t>
  </si>
  <si>
    <t>田尻町男女共同参画プラン</t>
  </si>
  <si>
    <t>河南町男女共同参画プラン</t>
  </si>
  <si>
    <t>H15年4月　　～H25年3月</t>
  </si>
  <si>
    <t>河南町女性センター</t>
  </si>
  <si>
    <t>南河内郡河南町大字白木1371</t>
  </si>
  <si>
    <t>大阪狭山市男女共同参画推進条例</t>
  </si>
  <si>
    <t>大阪狭山市男女共同参画推進プラン</t>
  </si>
  <si>
    <t>枚方市男女共同参画計画</t>
  </si>
  <si>
    <t>(男女共生フロア）</t>
  </si>
  <si>
    <t>枚方市新町2-1-5</t>
  </si>
  <si>
    <t>松原市男女協働参画プラン</t>
  </si>
  <si>
    <t>H11年4月1日～H21年3月31日</t>
  </si>
  <si>
    <t>寝屋川市立男女共同参画推進ｾﾝﾀｰ</t>
  </si>
  <si>
    <t>門真市男女共同参画推進条例</t>
  </si>
  <si>
    <t>かどま男女共同参画プラン</t>
  </si>
  <si>
    <t>守口市男女共同参画推進計画</t>
  </si>
  <si>
    <t>東大阪市男女共同参画推進条例</t>
  </si>
  <si>
    <t>H16.7</t>
  </si>
  <si>
    <t>男女共同参画推進プラン</t>
  </si>
  <si>
    <t>「ひがしおおさか２１」</t>
  </si>
  <si>
    <t>H15年4月1日～H23年3月31日</t>
  </si>
  <si>
    <t>東大阪市立男女共同参画センター</t>
  </si>
  <si>
    <t>東大阪市岩田町4-3-22-600</t>
  </si>
  <si>
    <t>大東市男女共同参画推進条例</t>
  </si>
  <si>
    <t>H19.3</t>
  </si>
  <si>
    <t>大東市男女共同参画社会行動計画</t>
  </si>
  <si>
    <t>大東市立生涯学習ｾﾝﾀｰ「ｱｸﾛｽ」内男女共同参画ルーム</t>
  </si>
  <si>
    <t>平成18年度</t>
  </si>
  <si>
    <t>予定</t>
  </si>
  <si>
    <t>人権文化課</t>
  </si>
  <si>
    <t>男女共同参画担当</t>
  </si>
  <si>
    <t>池田市立男女共生サロン</t>
  </si>
  <si>
    <t>池田市栄本町1-8</t>
  </si>
  <si>
    <t>岬町男女共同参画プラン</t>
  </si>
  <si>
    <t>平成19年度</t>
  </si>
  <si>
    <t>男女共同参画計画</t>
  </si>
  <si>
    <t>阪南市男女共同参画プラン</t>
  </si>
  <si>
    <t>大阪市男女共同参画推進条例</t>
  </si>
  <si>
    <t>H14.12</t>
  </si>
  <si>
    <t>H15.1</t>
  </si>
  <si>
    <t>「大阪市男女共同参画基本計画</t>
  </si>
  <si>
    <t>ー大阪市男女きらめき計画ー」</t>
  </si>
  <si>
    <t>大阪市立男女共同参画ｾﾝﾀｰ中央館</t>
  </si>
  <si>
    <t>クレオ大阪中央</t>
  </si>
  <si>
    <t>大阪市天王寺区上汐5-6-25</t>
  </si>
  <si>
    <t>大阪市立男女共同参画ｾﾝﾀｰ北部館</t>
  </si>
  <si>
    <t>クレオ大阪北</t>
  </si>
  <si>
    <t>大阪市東淀川区東淡路1-4-21</t>
  </si>
  <si>
    <t>大阪市立男女共同参画ｾﾝﾀｰ西部館</t>
  </si>
  <si>
    <t>クレオ大阪西</t>
  </si>
  <si>
    <t>大阪市此花区西九条6-1-20</t>
  </si>
  <si>
    <t>大阪市立男女共同参画ｾﾝﾀｰ南部館</t>
  </si>
  <si>
    <t>大阪市立男女共同参画ｾﾝﾀｰ東部館</t>
  </si>
  <si>
    <t>クレオ大阪南</t>
  </si>
  <si>
    <t>クレオ大阪東</t>
  </si>
  <si>
    <t>大阪市平野区喜連西6-2-23</t>
  </si>
  <si>
    <t>大阪市城東区鴫野西2-1-21</t>
  </si>
  <si>
    <t>H20年4月1日～H30年3月31日</t>
  </si>
  <si>
    <t>人権啓発室</t>
  </si>
  <si>
    <t>四条畷市男女共同参画推進条例</t>
  </si>
  <si>
    <t>H18.6</t>
  </si>
  <si>
    <t>H18.7</t>
  </si>
  <si>
    <t>しじょうなわて女性プラン　改訂版</t>
  </si>
  <si>
    <t>四条畷市男女共同参画ルーム</t>
  </si>
  <si>
    <t>四条畷市中野新町11-35</t>
  </si>
  <si>
    <t>○</t>
  </si>
  <si>
    <t>○</t>
  </si>
  <si>
    <t>543-0002</t>
  </si>
  <si>
    <t>06-6770-7200</t>
  </si>
  <si>
    <t>533-0023</t>
  </si>
  <si>
    <t>06-6320-6300</t>
  </si>
  <si>
    <t>554-0012</t>
  </si>
  <si>
    <t>06-6460-7800</t>
  </si>
  <si>
    <t>547-0026</t>
  </si>
  <si>
    <t>06-6705-1100</t>
  </si>
  <si>
    <t>536-0014</t>
  </si>
  <si>
    <t>06-6965-1200</t>
  </si>
  <si>
    <t>590-0955</t>
  </si>
  <si>
    <t>072-223-9153</t>
  </si>
  <si>
    <t xml:space="preserve">http://www.city.sakai.osaka.jp/kyoiku/_syougai/shisetu/lady_center.html </t>
  </si>
  <si>
    <t>591-8037</t>
  </si>
  <si>
    <t>072-252-4608</t>
  </si>
  <si>
    <t>http://www.city.sakai.osaka.jp/city/info/_danjyo/openspace.html</t>
  </si>
  <si>
    <t>596-0042</t>
  </si>
  <si>
    <t>072-441-2535</t>
  </si>
  <si>
    <t>http://www.city.kishiwada.osaka.jp/</t>
  </si>
  <si>
    <t>すてっぷ</t>
  </si>
  <si>
    <t>560-0026</t>
  </si>
  <si>
    <t>06-6844-9772</t>
  </si>
  <si>
    <t>http://www.tcct.zaq.ne.jp/toyonaka-step/</t>
  </si>
  <si>
    <t>563-0058</t>
  </si>
  <si>
    <t>072-751-1445</t>
  </si>
  <si>
    <t>http://www.city.ikeda.osaka.jp/sisetu/fujin/index.html</t>
  </si>
  <si>
    <t>072-754-2891</t>
  </si>
  <si>
    <t>デュオ</t>
  </si>
  <si>
    <t>564-0072</t>
  </si>
  <si>
    <t>06-6388-1451</t>
  </si>
  <si>
    <t>http://www.city.suita.osaka.jp/home/soshiki/div-jichijinken/danjoc.html</t>
  </si>
  <si>
    <t>にんじんサロン</t>
  </si>
  <si>
    <t>595-0067</t>
  </si>
  <si>
    <t>0725-21-6555</t>
  </si>
  <si>
    <t>569-0804</t>
  </si>
  <si>
    <t>072-685-3725</t>
  </si>
  <si>
    <t>http://www.city.takatsuki.osaka.jp/db/danzyo/danzyo.html</t>
  </si>
  <si>
    <t>メセナひらかた</t>
  </si>
  <si>
    <t>ウィル</t>
  </si>
  <si>
    <t>573-1191</t>
  </si>
  <si>
    <t>072-843-5636</t>
  </si>
  <si>
    <t>567-0882</t>
  </si>
  <si>
    <t>072-620-9920</t>
  </si>
  <si>
    <t>http://www.city.ibaraki.osaka.jp/kikou/wam/index.html</t>
  </si>
  <si>
    <t>581-0003</t>
  </si>
  <si>
    <t>072-923-4940</t>
  </si>
  <si>
    <t>http://www.city.yao.osaka.jp</t>
  </si>
  <si>
    <t>598-0005</t>
  </si>
  <si>
    <t>072-469-7125</t>
  </si>
  <si>
    <t>http://www.city.izumisano.osaka.jp/ka/hitohito.html</t>
  </si>
  <si>
    <t>584-0084</t>
  </si>
  <si>
    <t>0721-23-0030</t>
  </si>
  <si>
    <t>ふらっとねやがわ</t>
  </si>
  <si>
    <t>572-0084</t>
  </si>
  <si>
    <t>072-832-5580</t>
  </si>
  <si>
    <t>http://www.city.neyagawa.osaka.jp/index/soshiki/danjyo-c/danjyo-c01.html</t>
  </si>
  <si>
    <t>586-0025</t>
  </si>
  <si>
    <t>0721-54-0003</t>
  </si>
  <si>
    <t>http://www.city.kawachinagano.osaka.jp/kakuka/kiccs/gyoumu/danjyo.html</t>
  </si>
  <si>
    <t>574-0036</t>
  </si>
  <si>
    <t>072-869-6505</t>
  </si>
  <si>
    <t>http://www.city.daito.osaka.jp/sec/kyoiku/shogai/across/acrosstop.html</t>
  </si>
  <si>
    <t>594-0041</t>
  </si>
  <si>
    <t>0725-57-6640</t>
  </si>
  <si>
    <t>http://www.city.izumi.osaka.jp/</t>
  </si>
  <si>
    <t>562-0015</t>
  </si>
  <si>
    <t>072-724-6943</t>
  </si>
  <si>
    <t xml:space="preserve">http://www2.city.minoh.osaka.jp/DANJYO/New_Folder/room.htm </t>
  </si>
  <si>
    <t>フローラルセンター</t>
  </si>
  <si>
    <t>582-8555</t>
  </si>
  <si>
    <t>072-972-1501</t>
  </si>
  <si>
    <t>http://www.city.kashiwara.osaka.jp/</t>
  </si>
  <si>
    <t>はびきのレディースセンター</t>
  </si>
  <si>
    <t>583-8585</t>
  </si>
  <si>
    <t>072-958-1111</t>
  </si>
  <si>
    <t>ウィズせっつ</t>
  </si>
  <si>
    <t>566-0034</t>
  </si>
  <si>
    <t>072-635-1407</t>
  </si>
  <si>
    <t>http://with-settsu.jp</t>
  </si>
  <si>
    <t>592-0014</t>
  </si>
  <si>
    <t>072-261-3831</t>
  </si>
  <si>
    <t>583-0035</t>
  </si>
  <si>
    <t>072-939-7020</t>
  </si>
  <si>
    <t>イコーラム</t>
  </si>
  <si>
    <t>578-0941</t>
  </si>
  <si>
    <t>072-960-9201</t>
  </si>
  <si>
    <t>http://www.city.higashiosaka.osaka.jp/060/060030/center/centertop.html</t>
  </si>
  <si>
    <t>ステップ</t>
  </si>
  <si>
    <t>590-0521</t>
  </si>
  <si>
    <t>072-480-2855</t>
  </si>
  <si>
    <t>http://www.city.sennan.osaka.jp/jinkenkeihatu/2/j_j_room.htm</t>
  </si>
  <si>
    <t>575-0054</t>
  </si>
  <si>
    <t>072-862-1444</t>
  </si>
  <si>
    <t>618-0022</t>
  </si>
  <si>
    <t>075-961-1010</t>
  </si>
  <si>
    <t>595-0813</t>
  </si>
  <si>
    <t>0725-33-1151</t>
  </si>
  <si>
    <t>585-8585</t>
  </si>
  <si>
    <t>0721-93-2500</t>
  </si>
  <si>
    <t>いけだパートナーシップ２１</t>
  </si>
  <si>
    <t>With You　プラン</t>
  </si>
  <si>
    <t>「オアシスプラン」</t>
  </si>
  <si>
    <t>（ウイッシュプラン）</t>
  </si>
  <si>
    <t>コード
市（区）町村</t>
  </si>
  <si>
    <t>都道府県名</t>
  </si>
  <si>
    <t>市(区)町村名</t>
  </si>
  <si>
    <t>ﾎｰﾑﾍﾟｰｼﾞ</t>
  </si>
  <si>
    <t>　　　　 コード
　 市（区）町村　</t>
  </si>
  <si>
    <t>審議会等委員の目標
（目標を設定している市（区）町村のみ記入）</t>
  </si>
  <si>
    <t>目
標
値
（％）</t>
  </si>
  <si>
    <t xml:space="preserve">目標年度
</t>
  </si>
  <si>
    <t>女
性
比
率
（％）</t>
  </si>
  <si>
    <t>うち
　女性
　委員
　を含
　む数</t>
  </si>
  <si>
    <t>うち
　女性
　委員
　等数</t>
  </si>
  <si>
    <t xml:space="preserve">うち
　女性
　管理
　職数
</t>
  </si>
  <si>
    <t>管
理
職
総
数</t>
  </si>
  <si>
    <t>　調査時点コード</t>
  </si>
  <si>
    <t>総委員数</t>
  </si>
  <si>
    <t xml:space="preserve">市
（区）
長　 </t>
  </si>
  <si>
    <t xml:space="preserve">副
市
(区)
長
数 </t>
  </si>
  <si>
    <t xml:space="preserve">
うち
　女性
　副市
　（区）
　長数</t>
  </si>
  <si>
    <t>町村長　</t>
  </si>
  <si>
    <t>副町村長数　</t>
  </si>
  <si>
    <t xml:space="preserve"> 
うち
　女性
　副町
　村長
　数</t>
  </si>
  <si>
    <t xml:space="preserve">
うち
　女性
　自治
　会長
　数</t>
  </si>
  <si>
    <t>富田林市桜ヶ丘町2-8　
すばるホール内</t>
  </si>
  <si>
    <t>寝屋川市香里南之町16-15
(JAﾋﾞﾙ香里4階）</t>
  </si>
  <si>
    <t>大東市広末町1-301
ﾛｰﾚﾙｽｸｴｱ住道ｻﾝﾀﾜｰ内</t>
  </si>
  <si>
    <t>箕面市稲1-14-5
箕面市第3別館2階</t>
  </si>
  <si>
    <t>H18年4月～
H28年3月</t>
  </si>
  <si>
    <t>H14年1月～
H24年3月</t>
  </si>
  <si>
    <t>H15年4月1日～
H25年3月31日</t>
  </si>
  <si>
    <t>H18年6月1日～
H23年3月31日</t>
  </si>
  <si>
    <t>H13年4月～
H23年3月31日</t>
  </si>
  <si>
    <t>H19年4月
～H24年3月</t>
  </si>
  <si>
    <t>H14年11月～
H17年3月31日</t>
  </si>
  <si>
    <t>H10年4月～
H20年3月</t>
  </si>
  <si>
    <t>H16年度～
H25年度</t>
  </si>
  <si>
    <t>現在
の
状況</t>
  </si>
  <si>
    <t>H19年4月～
H24年3月</t>
  </si>
  <si>
    <t>H15年4月1日～H25年3月31日</t>
  </si>
  <si>
    <t>　　　　コード　　
　市(区)町村　　</t>
  </si>
  <si>
    <t xml:space="preserve">
担当課（室）名</t>
  </si>
  <si>
    <t>連絡会議の有無</t>
  </si>
  <si>
    <t>貝塚市男女共同参画計画
（第2期）コスモスプラン</t>
  </si>
  <si>
    <t>摂津市男女共同参画計画せっつ女性プラン
（第2期）</t>
  </si>
  <si>
    <t>男女共同参画のための藤井寺市行動計画
「ふじいでら女性プラン」</t>
  </si>
  <si>
    <t xml:space="preserve">  コ　ー　ド
  市（区）町</t>
  </si>
  <si>
    <t>管　理　・　運　営　主　体</t>
  </si>
  <si>
    <t xml:space="preserve">
名　　称</t>
  </si>
  <si>
    <t>そ　の　他</t>
  </si>
  <si>
    <t>直 営</t>
  </si>
  <si>
    <t>管理者
指 定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</si>
</sst>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"/>
    <numFmt numFmtId="178" formatCode="0.000"/>
    <numFmt numFmtId="179" formatCode="0.0_);[Red]\(0.0\)"/>
    <numFmt numFmtId="180" formatCode="0.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-411]ggge&quot;年&quot;m&quot;月&quot;d&quot;日&quot;;@"/>
    <numFmt numFmtId="185" formatCode="[$-411]ge\.m\.d;@"/>
    <numFmt numFmtId="186" formatCode="0_ "/>
    <numFmt numFmtId="187" formatCode="[$€-2]\ #,##0.00_);[Red]\([$€-2]\ #,##0.00\)"/>
    <numFmt numFmtId="188" formatCode="#,##0_ "/>
    <numFmt numFmtId="189" formatCode="0_);[Red]\(0\)"/>
  </numFmts>
  <fonts count="1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0"/>
      <name val="ＭＳ Ｐゴシック"/>
      <family val="3"/>
    </font>
    <font>
      <sz val="10"/>
      <color indexed="10"/>
      <name val="ＭＳ Ｐゴシック"/>
      <family val="3"/>
    </font>
    <font>
      <b/>
      <i/>
      <sz val="14"/>
      <name val="ＭＳ Ｐゴシック"/>
      <family val="3"/>
    </font>
    <font>
      <sz val="3"/>
      <name val="ＭＳ Ｐゴシック"/>
      <family val="3"/>
    </font>
    <font>
      <sz val="10"/>
      <color indexed="8"/>
      <name val="ＭＳ Ｐゴシック"/>
      <family val="3"/>
    </font>
    <font>
      <u val="single"/>
      <sz val="10"/>
      <color indexed="12"/>
      <name val="ＭＳ Ｐゴシック"/>
      <family val="3"/>
    </font>
    <font>
      <sz val="9"/>
      <color indexed="8"/>
      <name val="ＭＳ Ｐゴシック"/>
      <family val="3"/>
    </font>
    <font>
      <sz val="9"/>
      <color indexed="10"/>
      <name val="ＭＳ Ｐゴシック"/>
      <family val="3"/>
    </font>
  </fonts>
  <fills count="8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7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 diagonalUp="1">
      <left style="medium"/>
      <right style="thin"/>
      <top style="medium"/>
      <bottom style="medium"/>
      <diagonal style="thin"/>
    </border>
    <border diagonalUp="1">
      <left style="thin"/>
      <right style="thin"/>
      <top style="medium"/>
      <bottom style="medium"/>
      <diagonal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 diagonalUp="1">
      <left style="thin"/>
      <right style="thin"/>
      <top>
        <color indexed="63"/>
      </top>
      <bottom style="thin"/>
      <diagonal style="thin"/>
    </border>
    <border diagonalUp="1">
      <left style="thin"/>
      <right style="thin"/>
      <top style="thin"/>
      <bottom style="thin"/>
      <diagonal style="thin"/>
    </border>
    <border diagonalUp="1">
      <left style="thin"/>
      <right style="thin"/>
      <top>
        <color indexed="63"/>
      </top>
      <bottom>
        <color indexed="63"/>
      </bottom>
      <diagonal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 diagonalUp="1">
      <left style="thin"/>
      <right style="medium"/>
      <top style="medium"/>
      <bottom style="medium"/>
      <diagonal style="thin"/>
    </border>
    <border diagonalUp="1">
      <left style="thin"/>
      <right style="medium"/>
      <top>
        <color indexed="63"/>
      </top>
      <bottom style="thin"/>
      <diagonal style="thin"/>
    </border>
    <border diagonalUp="1">
      <left style="thin"/>
      <right style="medium"/>
      <top style="thin"/>
      <bottom style="thin"/>
      <diagonal style="thin"/>
    </border>
    <border diagonalUp="1">
      <left style="thin"/>
      <right style="medium"/>
      <top>
        <color indexed="63"/>
      </top>
      <bottom>
        <color indexed="63"/>
      </bottom>
      <diagonal style="thin"/>
    </border>
    <border>
      <left style="thin"/>
      <right style="thin"/>
      <top style="medium"/>
      <bottom style="medium"/>
    </border>
    <border diagonalUp="1">
      <left style="thin"/>
      <right>
        <color indexed="63"/>
      </right>
      <top style="medium"/>
      <bottom style="medium"/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 diagonalUp="1">
      <left style="thin"/>
      <right style="thin"/>
      <top>
        <color indexed="63"/>
      </top>
      <bottom style="medium"/>
      <diagonal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 diagonalUp="1">
      <left style="thin"/>
      <right>
        <color indexed="63"/>
      </right>
      <top>
        <color indexed="63"/>
      </top>
      <bottom style="medium"/>
      <diagonal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>
        <color indexed="10"/>
      </left>
      <right style="thin">
        <color indexed="10"/>
      </right>
      <top style="medium">
        <color indexed="10"/>
      </top>
      <bottom style="medium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 diagonalUp="1">
      <left style="medium"/>
      <right style="thin"/>
      <top>
        <color indexed="63"/>
      </top>
      <bottom style="thin"/>
      <diagonal style="thin"/>
    </border>
    <border diagonalUp="1">
      <left style="medium"/>
      <right style="thin"/>
      <top style="thin"/>
      <bottom style="thin"/>
      <diagonal style="thin"/>
    </border>
    <border diagonalUp="1">
      <left style="medium"/>
      <right style="thin"/>
      <top>
        <color indexed="63"/>
      </top>
      <bottom>
        <color indexed="63"/>
      </bottom>
      <diagonal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535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3" fillId="0" borderId="0" xfId="0" applyFont="1" applyAlignment="1">
      <alignment/>
    </xf>
    <xf numFmtId="0" fontId="2" fillId="2" borderId="1" xfId="0" applyFont="1" applyFill="1" applyBorder="1" applyAlignment="1">
      <alignment/>
    </xf>
    <xf numFmtId="0" fontId="2" fillId="0" borderId="2" xfId="0" applyFont="1" applyBorder="1" applyAlignment="1">
      <alignment/>
    </xf>
    <xf numFmtId="0" fontId="2" fillId="2" borderId="2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2" fillId="2" borderId="5" xfId="0" applyFont="1" applyFill="1" applyBorder="1" applyAlignment="1">
      <alignment/>
    </xf>
    <xf numFmtId="0" fontId="2" fillId="0" borderId="3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2" borderId="8" xfId="0" applyFont="1" applyFill="1" applyBorder="1" applyAlignment="1">
      <alignment/>
    </xf>
    <xf numFmtId="0" fontId="2" fillId="2" borderId="9" xfId="0" applyFont="1" applyFill="1" applyBorder="1" applyAlignment="1">
      <alignment/>
    </xf>
    <xf numFmtId="0" fontId="2" fillId="2" borderId="6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2" borderId="11" xfId="0" applyFont="1" applyFill="1" applyBorder="1" applyAlignment="1">
      <alignment/>
    </xf>
    <xf numFmtId="0" fontId="2" fillId="2" borderId="12" xfId="0" applyFont="1" applyFill="1" applyBorder="1" applyAlignment="1">
      <alignment/>
    </xf>
    <xf numFmtId="0" fontId="2" fillId="0" borderId="10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2" fillId="2" borderId="13" xfId="0" applyFont="1" applyFill="1" applyBorder="1" applyAlignment="1">
      <alignment horizontal="right"/>
    </xf>
    <xf numFmtId="0" fontId="2" fillId="0" borderId="14" xfId="0" applyFont="1" applyBorder="1" applyAlignment="1">
      <alignment/>
    </xf>
    <xf numFmtId="0" fontId="2" fillId="2" borderId="10" xfId="0" applyFont="1" applyFill="1" applyBorder="1" applyAlignment="1">
      <alignment/>
    </xf>
    <xf numFmtId="0" fontId="2" fillId="2" borderId="13" xfId="0" applyFont="1" applyFill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2" borderId="15" xfId="0" applyFont="1" applyFill="1" applyBorder="1" applyAlignment="1">
      <alignment/>
    </xf>
    <xf numFmtId="0" fontId="2" fillId="2" borderId="17" xfId="0" applyFont="1" applyFill="1" applyBorder="1" applyAlignment="1">
      <alignment/>
    </xf>
    <xf numFmtId="0" fontId="2" fillId="2" borderId="18" xfId="0" applyFont="1" applyFill="1" applyBorder="1" applyAlignment="1">
      <alignment/>
    </xf>
    <xf numFmtId="0" fontId="2" fillId="2" borderId="19" xfId="0" applyFont="1" applyFill="1" applyBorder="1" applyAlignment="1">
      <alignment/>
    </xf>
    <xf numFmtId="0" fontId="2" fillId="2" borderId="20" xfId="0" applyFont="1" applyFill="1" applyBorder="1" applyAlignment="1">
      <alignment/>
    </xf>
    <xf numFmtId="0" fontId="5" fillId="0" borderId="0" xfId="0" applyFont="1" applyAlignment="1">
      <alignment/>
    </xf>
    <xf numFmtId="0" fontId="2" fillId="2" borderId="21" xfId="0" applyFont="1" applyFill="1" applyBorder="1" applyAlignment="1">
      <alignment/>
    </xf>
    <xf numFmtId="0" fontId="2" fillId="2" borderId="22" xfId="0" applyFont="1" applyFill="1" applyBorder="1" applyAlignment="1">
      <alignment/>
    </xf>
    <xf numFmtId="57" fontId="2" fillId="2" borderId="3" xfId="0" applyNumberFormat="1" applyFont="1" applyFill="1" applyBorder="1" applyAlignment="1">
      <alignment/>
    </xf>
    <xf numFmtId="0" fontId="0" fillId="2" borderId="9" xfId="0" applyFont="1" applyFill="1" applyBorder="1" applyAlignment="1">
      <alignment/>
    </xf>
    <xf numFmtId="0" fontId="0" fillId="2" borderId="23" xfId="0" applyFont="1" applyFill="1" applyBorder="1" applyAlignment="1">
      <alignment/>
    </xf>
    <xf numFmtId="0" fontId="0" fillId="3" borderId="10" xfId="0" applyFont="1" applyFill="1" applyBorder="1" applyAlignment="1">
      <alignment/>
    </xf>
    <xf numFmtId="179" fontId="2" fillId="3" borderId="6" xfId="0" applyNumberFormat="1" applyFont="1" applyFill="1" applyBorder="1" applyAlignment="1">
      <alignment/>
    </xf>
    <xf numFmtId="179" fontId="2" fillId="3" borderId="23" xfId="0" applyNumberFormat="1" applyFont="1" applyFill="1" applyBorder="1" applyAlignment="1">
      <alignment/>
    </xf>
    <xf numFmtId="179" fontId="2" fillId="3" borderId="24" xfId="0" applyNumberFormat="1" applyFont="1" applyFill="1" applyBorder="1" applyAlignment="1">
      <alignment/>
    </xf>
    <xf numFmtId="179" fontId="2" fillId="3" borderId="25" xfId="0" applyNumberFormat="1" applyFont="1" applyFill="1" applyBorder="1" applyAlignment="1">
      <alignment/>
    </xf>
    <xf numFmtId="179" fontId="2" fillId="3" borderId="26" xfId="0" applyNumberFormat="1" applyFont="1" applyFill="1" applyBorder="1" applyAlignment="1">
      <alignment/>
    </xf>
    <xf numFmtId="179" fontId="2" fillId="3" borderId="13" xfId="0" applyNumberFormat="1" applyFont="1" applyFill="1" applyBorder="1" applyAlignment="1">
      <alignment/>
    </xf>
    <xf numFmtId="0" fontId="2" fillId="3" borderId="27" xfId="0" applyFont="1" applyFill="1" applyBorder="1" applyAlignment="1">
      <alignment/>
    </xf>
    <xf numFmtId="0" fontId="2" fillId="3" borderId="10" xfId="0" applyFont="1" applyFill="1" applyBorder="1" applyAlignment="1">
      <alignment/>
    </xf>
    <xf numFmtId="180" fontId="2" fillId="3" borderId="13" xfId="0" applyNumberFormat="1" applyFont="1" applyFill="1" applyBorder="1" applyAlignment="1">
      <alignment/>
    </xf>
    <xf numFmtId="180" fontId="2" fillId="3" borderId="6" xfId="0" applyNumberFormat="1" applyFont="1" applyFill="1" applyBorder="1" applyAlignment="1">
      <alignment/>
    </xf>
    <xf numFmtId="180" fontId="2" fillId="3" borderId="23" xfId="0" applyNumberFormat="1" applyFont="1" applyFill="1" applyBorder="1" applyAlignment="1">
      <alignment/>
    </xf>
    <xf numFmtId="180" fontId="2" fillId="3" borderId="24" xfId="0" applyNumberFormat="1" applyFont="1" applyFill="1" applyBorder="1" applyAlignment="1">
      <alignment/>
    </xf>
    <xf numFmtId="180" fontId="2" fillId="3" borderId="25" xfId="0" applyNumberFormat="1" applyFont="1" applyFill="1" applyBorder="1" applyAlignment="1">
      <alignment/>
    </xf>
    <xf numFmtId="180" fontId="2" fillId="3" borderId="26" xfId="0" applyNumberFormat="1" applyFont="1" applyFill="1" applyBorder="1" applyAlignment="1">
      <alignment/>
    </xf>
    <xf numFmtId="180" fontId="2" fillId="3" borderId="11" xfId="0" applyNumberFormat="1" applyFont="1" applyFill="1" applyBorder="1" applyAlignment="1">
      <alignment/>
    </xf>
    <xf numFmtId="180" fontId="2" fillId="3" borderId="28" xfId="0" applyNumberFormat="1" applyFont="1" applyFill="1" applyBorder="1" applyAlignment="1">
      <alignment/>
    </xf>
    <xf numFmtId="180" fontId="2" fillId="3" borderId="29" xfId="0" applyNumberFormat="1" applyFont="1" applyFill="1" applyBorder="1" applyAlignment="1">
      <alignment/>
    </xf>
    <xf numFmtId="180" fontId="2" fillId="3" borderId="30" xfId="0" applyNumberFormat="1" applyFont="1" applyFill="1" applyBorder="1" applyAlignment="1">
      <alignment/>
    </xf>
    <xf numFmtId="180" fontId="2" fillId="3" borderId="31" xfId="0" applyNumberFormat="1" applyFont="1" applyFill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0" fillId="4" borderId="13" xfId="0" applyFill="1" applyBorder="1" applyAlignment="1">
      <alignment/>
    </xf>
    <xf numFmtId="0" fontId="10" fillId="0" borderId="0" xfId="0" applyFont="1" applyAlignment="1">
      <alignment/>
    </xf>
    <xf numFmtId="179" fontId="2" fillId="3" borderId="17" xfId="0" applyNumberFormat="1" applyFont="1" applyFill="1" applyBorder="1" applyAlignment="1">
      <alignment/>
    </xf>
    <xf numFmtId="179" fontId="2" fillId="3" borderId="1" xfId="0" applyNumberFormat="1" applyFont="1" applyFill="1" applyBorder="1" applyAlignment="1">
      <alignment/>
    </xf>
    <xf numFmtId="179" fontId="2" fillId="3" borderId="2" xfId="0" applyNumberFormat="1" applyFont="1" applyFill="1" applyBorder="1" applyAlignment="1">
      <alignment/>
    </xf>
    <xf numFmtId="179" fontId="2" fillId="3" borderId="27" xfId="0" applyNumberFormat="1" applyFont="1" applyFill="1" applyBorder="1" applyAlignment="1">
      <alignment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8" fillId="0" borderId="0" xfId="0" applyFont="1" applyAlignment="1">
      <alignment/>
    </xf>
    <xf numFmtId="0" fontId="2" fillId="3" borderId="14" xfId="0" applyFont="1" applyFill="1" applyBorder="1" applyAlignment="1">
      <alignment/>
    </xf>
    <xf numFmtId="0" fontId="2" fillId="3" borderId="13" xfId="0" applyFont="1" applyFill="1" applyBorder="1" applyAlignment="1">
      <alignment/>
    </xf>
    <xf numFmtId="0" fontId="2" fillId="2" borderId="6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2" fillId="3" borderId="35" xfId="0" applyFont="1" applyFill="1" applyBorder="1" applyAlignment="1">
      <alignment/>
    </xf>
    <xf numFmtId="0" fontId="2" fillId="0" borderId="36" xfId="0" applyFont="1" applyBorder="1" applyAlignment="1">
      <alignment/>
    </xf>
    <xf numFmtId="0" fontId="2" fillId="2" borderId="37" xfId="0" applyFont="1" applyFill="1" applyBorder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2" borderId="0" xfId="0" applyFont="1" applyFill="1" applyBorder="1" applyAlignment="1">
      <alignment horizontal="center" wrapText="1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/>
    </xf>
    <xf numFmtId="0" fontId="2" fillId="2" borderId="40" xfId="0" applyFont="1" applyFill="1" applyBorder="1" applyAlignment="1">
      <alignment/>
    </xf>
    <xf numFmtId="0" fontId="2" fillId="2" borderId="41" xfId="0" applyFont="1" applyFill="1" applyBorder="1" applyAlignment="1">
      <alignment/>
    </xf>
    <xf numFmtId="0" fontId="2" fillId="2" borderId="42" xfId="0" applyFont="1" applyFill="1" applyBorder="1" applyAlignment="1">
      <alignment horizontal="center" wrapText="1"/>
    </xf>
    <xf numFmtId="0" fontId="2" fillId="2" borderId="43" xfId="0" applyFont="1" applyFill="1" applyBorder="1" applyAlignment="1">
      <alignment horizontal="center" wrapText="1"/>
    </xf>
    <xf numFmtId="0" fontId="2" fillId="0" borderId="44" xfId="0" applyFont="1" applyBorder="1" applyAlignment="1">
      <alignment horizontal="center" vertical="center"/>
    </xf>
    <xf numFmtId="0" fontId="12" fillId="0" borderId="3" xfId="0" applyFont="1" applyBorder="1" applyAlignment="1">
      <alignment/>
    </xf>
    <xf numFmtId="0" fontId="12" fillId="0" borderId="6" xfId="0" applyFont="1" applyBorder="1" applyAlignment="1">
      <alignment/>
    </xf>
    <xf numFmtId="0" fontId="2" fillId="2" borderId="11" xfId="0" applyFont="1" applyFill="1" applyBorder="1" applyAlignment="1">
      <alignment shrinkToFit="1"/>
    </xf>
    <xf numFmtId="0" fontId="2" fillId="0" borderId="6" xfId="0" applyFont="1" applyFill="1" applyBorder="1" applyAlignment="1">
      <alignment/>
    </xf>
    <xf numFmtId="0" fontId="2" fillId="2" borderId="45" xfId="0" applyFont="1" applyFill="1" applyBorder="1" applyAlignment="1">
      <alignment/>
    </xf>
    <xf numFmtId="0" fontId="2" fillId="0" borderId="46" xfId="0" applyFont="1" applyBorder="1" applyAlignment="1">
      <alignment/>
    </xf>
    <xf numFmtId="0" fontId="2" fillId="0" borderId="33" xfId="0" applyFont="1" applyBorder="1" applyAlignment="1">
      <alignment/>
    </xf>
    <xf numFmtId="0" fontId="2" fillId="2" borderId="47" xfId="0" applyFont="1" applyFill="1" applyBorder="1" applyAlignment="1">
      <alignment/>
    </xf>
    <xf numFmtId="0" fontId="2" fillId="2" borderId="38" xfId="0" applyFont="1" applyFill="1" applyBorder="1" applyAlignment="1">
      <alignment shrinkToFit="1"/>
    </xf>
    <xf numFmtId="0" fontId="2" fillId="0" borderId="4" xfId="0" applyFont="1" applyBorder="1" applyAlignment="1">
      <alignment/>
    </xf>
    <xf numFmtId="0" fontId="2" fillId="2" borderId="32" xfId="0" applyFont="1" applyFill="1" applyBorder="1" applyAlignment="1">
      <alignment/>
    </xf>
    <xf numFmtId="179" fontId="2" fillId="3" borderId="33" xfId="0" applyNumberFormat="1" applyFont="1" applyFill="1" applyBorder="1" applyAlignment="1">
      <alignment/>
    </xf>
    <xf numFmtId="0" fontId="2" fillId="0" borderId="13" xfId="0" applyFont="1" applyBorder="1" applyAlignment="1">
      <alignment/>
    </xf>
    <xf numFmtId="0" fontId="2" fillId="2" borderId="48" xfId="0" applyFont="1" applyFill="1" applyBorder="1" applyAlignment="1">
      <alignment/>
    </xf>
    <xf numFmtId="0" fontId="2" fillId="2" borderId="14" xfId="0" applyFont="1" applyFill="1" applyBorder="1" applyAlignment="1">
      <alignment shrinkToFit="1"/>
    </xf>
    <xf numFmtId="0" fontId="2" fillId="2" borderId="46" xfId="0" applyFont="1" applyFill="1" applyBorder="1" applyAlignment="1">
      <alignment/>
    </xf>
    <xf numFmtId="0" fontId="2" fillId="2" borderId="38" xfId="0" applyFont="1" applyFill="1" applyBorder="1" applyAlignment="1">
      <alignment/>
    </xf>
    <xf numFmtId="0" fontId="2" fillId="2" borderId="33" xfId="0" applyFont="1" applyFill="1" applyBorder="1" applyAlignment="1">
      <alignment/>
    </xf>
    <xf numFmtId="0" fontId="2" fillId="2" borderId="15" xfId="0" applyFont="1" applyFill="1" applyBorder="1" applyAlignment="1">
      <alignment vertical="center" shrinkToFit="1"/>
    </xf>
    <xf numFmtId="0" fontId="2" fillId="2" borderId="16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4" fillId="2" borderId="6" xfId="0" applyFont="1" applyFill="1" applyBorder="1" applyAlignment="1">
      <alignment shrinkToFit="1"/>
    </xf>
    <xf numFmtId="0" fontId="14" fillId="2" borderId="3" xfId="0" applyFont="1" applyFill="1" applyBorder="1" applyAlignment="1">
      <alignment/>
    </xf>
    <xf numFmtId="0" fontId="14" fillId="2" borderId="6" xfId="0" applyFont="1" applyFill="1" applyBorder="1" applyAlignment="1">
      <alignment shrinkToFit="1"/>
    </xf>
    <xf numFmtId="0" fontId="14" fillId="2" borderId="5" xfId="0" applyFont="1" applyFill="1" applyBorder="1" applyAlignment="1">
      <alignment/>
    </xf>
    <xf numFmtId="0" fontId="14" fillId="2" borderId="11" xfId="0" applyFont="1" applyFill="1" applyBorder="1" applyAlignment="1">
      <alignment shrinkToFit="1"/>
    </xf>
    <xf numFmtId="0" fontId="4" fillId="2" borderId="5" xfId="0" applyFont="1" applyFill="1" applyBorder="1" applyAlignment="1">
      <alignment/>
    </xf>
    <xf numFmtId="0" fontId="4" fillId="2" borderId="11" xfId="0" applyFont="1" applyFill="1" applyBorder="1" applyAlignment="1">
      <alignment shrinkToFit="1"/>
    </xf>
    <xf numFmtId="0" fontId="4" fillId="0" borderId="5" xfId="0" applyFont="1" applyFill="1" applyBorder="1" applyAlignment="1">
      <alignment/>
    </xf>
    <xf numFmtId="0" fontId="4" fillId="0" borderId="11" xfId="0" applyFont="1" applyFill="1" applyBorder="1" applyAlignment="1">
      <alignment shrinkToFit="1"/>
    </xf>
    <xf numFmtId="0" fontId="4" fillId="2" borderId="1" xfId="0" applyFont="1" applyFill="1" applyBorder="1" applyAlignment="1">
      <alignment/>
    </xf>
    <xf numFmtId="0" fontId="4" fillId="2" borderId="5" xfId="0" applyFont="1" applyFill="1" applyBorder="1" applyAlignment="1">
      <alignment wrapText="1"/>
    </xf>
    <xf numFmtId="0" fontId="4" fillId="2" borderId="1" xfId="0" applyFont="1" applyFill="1" applyBorder="1" applyAlignment="1">
      <alignment vertical="top" wrapText="1"/>
    </xf>
    <xf numFmtId="0" fontId="4" fillId="2" borderId="2" xfId="0" applyFont="1" applyFill="1" applyBorder="1" applyAlignment="1">
      <alignment vertical="top" wrapText="1"/>
    </xf>
    <xf numFmtId="0" fontId="4" fillId="2" borderId="2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wrapText="1"/>
    </xf>
    <xf numFmtId="0" fontId="4" fillId="0" borderId="6" xfId="0" applyFont="1" applyFill="1" applyBorder="1" applyAlignment="1">
      <alignment horizontal="center" wrapText="1"/>
    </xf>
    <xf numFmtId="0" fontId="4" fillId="2" borderId="49" xfId="0" applyFont="1" applyFill="1" applyBorder="1" applyAlignment="1">
      <alignment/>
    </xf>
    <xf numFmtId="0" fontId="4" fillId="2" borderId="12" xfId="0" applyFont="1" applyFill="1" applyBorder="1" applyAlignment="1">
      <alignment shrinkToFit="1"/>
    </xf>
    <xf numFmtId="0" fontId="2" fillId="0" borderId="4" xfId="0" applyFont="1" applyBorder="1" applyAlignment="1">
      <alignment vertical="top"/>
    </xf>
    <xf numFmtId="0" fontId="8" fillId="0" borderId="50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top"/>
    </xf>
    <xf numFmtId="0" fontId="2" fillId="2" borderId="17" xfId="0" applyFont="1" applyFill="1" applyBorder="1" applyAlignment="1">
      <alignment horizontal="left" vertical="top"/>
    </xf>
    <xf numFmtId="0" fontId="2" fillId="2" borderId="32" xfId="0" applyFont="1" applyFill="1" applyBorder="1" applyAlignment="1">
      <alignment horizontal="left" vertical="top"/>
    </xf>
    <xf numFmtId="0" fontId="2" fillId="2" borderId="12" xfId="0" applyFont="1" applyFill="1" applyBorder="1" applyAlignment="1">
      <alignment horizontal="left" vertical="top"/>
    </xf>
    <xf numFmtId="0" fontId="2" fillId="2" borderId="38" xfId="0" applyFont="1" applyFill="1" applyBorder="1" applyAlignment="1">
      <alignment horizontal="left" vertical="top"/>
    </xf>
    <xf numFmtId="0" fontId="2" fillId="2" borderId="6" xfId="0" applyFont="1" applyFill="1" applyBorder="1" applyAlignment="1">
      <alignment vertical="top" shrinkToFit="1"/>
    </xf>
    <xf numFmtId="0" fontId="2" fillId="2" borderId="53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/>
    </xf>
    <xf numFmtId="0" fontId="2" fillId="2" borderId="54" xfId="0" applyFont="1" applyFill="1" applyBorder="1" applyAlignment="1">
      <alignment horizontal="left" vertical="top"/>
    </xf>
    <xf numFmtId="0" fontId="2" fillId="2" borderId="46" xfId="0" applyFont="1" applyFill="1" applyBorder="1" applyAlignment="1">
      <alignment horizontal="left" vertical="top"/>
    </xf>
    <xf numFmtId="0" fontId="12" fillId="2" borderId="11" xfId="0" applyFont="1" applyFill="1" applyBorder="1" applyAlignment="1">
      <alignment vertical="top" shrinkToFit="1"/>
    </xf>
    <xf numFmtId="0" fontId="2" fillId="2" borderId="11" xfId="0" applyFont="1" applyFill="1" applyBorder="1" applyAlignment="1">
      <alignment vertical="top" shrinkToFit="1"/>
    </xf>
    <xf numFmtId="0" fontId="2" fillId="2" borderId="37" xfId="0" applyFont="1" applyFill="1" applyBorder="1" applyAlignment="1">
      <alignment horizontal="left" vertical="top"/>
    </xf>
    <xf numFmtId="0" fontId="2" fillId="2" borderId="55" xfId="0" applyFont="1" applyFill="1" applyBorder="1" applyAlignment="1">
      <alignment horizontal="left" vertical="top"/>
    </xf>
    <xf numFmtId="0" fontId="2" fillId="2" borderId="32" xfId="0" applyFont="1" applyFill="1" applyBorder="1" applyAlignment="1">
      <alignment vertical="top"/>
    </xf>
    <xf numFmtId="0" fontId="2" fillId="0" borderId="46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6" xfId="0" applyFont="1" applyBorder="1" applyAlignment="1">
      <alignment vertical="top"/>
    </xf>
    <xf numFmtId="0" fontId="2" fillId="2" borderId="3" xfId="0" applyFont="1" applyFill="1" applyBorder="1" applyAlignment="1">
      <alignment vertical="top"/>
    </xf>
    <xf numFmtId="0" fontId="12" fillId="0" borderId="3" xfId="0" applyFont="1" applyBorder="1" applyAlignment="1">
      <alignment vertical="top"/>
    </xf>
    <xf numFmtId="0" fontId="12" fillId="0" borderId="6" xfId="0" applyFont="1" applyBorder="1" applyAlignment="1">
      <alignment vertical="top"/>
    </xf>
    <xf numFmtId="0" fontId="12" fillId="2" borderId="5" xfId="0" applyFont="1" applyFill="1" applyBorder="1" applyAlignment="1">
      <alignment vertical="top"/>
    </xf>
    <xf numFmtId="0" fontId="2" fillId="2" borderId="5" xfId="0" applyFont="1" applyFill="1" applyBorder="1" applyAlignment="1">
      <alignment vertical="top"/>
    </xf>
    <xf numFmtId="0" fontId="2" fillId="2" borderId="2" xfId="0" applyFont="1" applyFill="1" applyBorder="1" applyAlignment="1">
      <alignment vertical="top"/>
    </xf>
    <xf numFmtId="0" fontId="4" fillId="2" borderId="4" xfId="0" applyFont="1" applyFill="1" applyBorder="1" applyAlignment="1">
      <alignment vertical="top"/>
    </xf>
    <xf numFmtId="0" fontId="4" fillId="2" borderId="4" xfId="0" applyFont="1" applyFill="1" applyBorder="1" applyAlignment="1">
      <alignment vertical="top" wrapText="1"/>
    </xf>
    <xf numFmtId="57" fontId="2" fillId="2" borderId="2" xfId="0" applyNumberFormat="1" applyFont="1" applyFill="1" applyBorder="1" applyAlignment="1">
      <alignment horizontal="left" vertical="top"/>
    </xf>
    <xf numFmtId="0" fontId="4" fillId="2" borderId="46" xfId="0" applyFont="1" applyFill="1" applyBorder="1" applyAlignment="1">
      <alignment vertical="top"/>
    </xf>
    <xf numFmtId="0" fontId="4" fillId="2" borderId="46" xfId="0" applyFont="1" applyFill="1" applyBorder="1" applyAlignment="1">
      <alignment vertical="top" wrapText="1"/>
    </xf>
    <xf numFmtId="0" fontId="4" fillId="2" borderId="34" xfId="0" applyFont="1" applyFill="1" applyBorder="1" applyAlignment="1">
      <alignment vertical="top"/>
    </xf>
    <xf numFmtId="0" fontId="4" fillId="2" borderId="3" xfId="0" applyFont="1" applyFill="1" applyBorder="1" applyAlignment="1">
      <alignment vertical="top"/>
    </xf>
    <xf numFmtId="0" fontId="4" fillId="2" borderId="6" xfId="0" applyFont="1" applyFill="1" applyBorder="1" applyAlignment="1">
      <alignment vertical="top" shrinkToFit="1"/>
    </xf>
    <xf numFmtId="0" fontId="4" fillId="2" borderId="3" xfId="0" applyFont="1" applyFill="1" applyBorder="1" applyAlignment="1">
      <alignment vertical="top" shrinkToFit="1"/>
    </xf>
    <xf numFmtId="0" fontId="4" fillId="2" borderId="3" xfId="0" applyFont="1" applyFill="1" applyBorder="1" applyAlignment="1">
      <alignment vertical="top" wrapText="1"/>
    </xf>
    <xf numFmtId="57" fontId="2" fillId="2" borderId="1" xfId="0" applyNumberFormat="1" applyFont="1" applyFill="1" applyBorder="1" applyAlignment="1">
      <alignment horizontal="left" vertical="top"/>
    </xf>
    <xf numFmtId="0" fontId="4" fillId="2" borderId="53" xfId="0" applyFont="1" applyFill="1" applyBorder="1" applyAlignment="1">
      <alignment vertical="top"/>
    </xf>
    <xf numFmtId="0" fontId="4" fillId="2" borderId="54" xfId="0" applyFont="1" applyFill="1" applyBorder="1" applyAlignment="1">
      <alignment vertical="top"/>
    </xf>
    <xf numFmtId="0" fontId="14" fillId="2" borderId="3" xfId="0" applyFont="1" applyFill="1" applyBorder="1" applyAlignment="1">
      <alignment vertical="top"/>
    </xf>
    <xf numFmtId="0" fontId="14" fillId="2" borderId="6" xfId="0" applyFont="1" applyFill="1" applyBorder="1" applyAlignment="1">
      <alignment vertical="top" shrinkToFit="1"/>
    </xf>
    <xf numFmtId="0" fontId="14" fillId="2" borderId="3" xfId="0" applyFont="1" applyFill="1" applyBorder="1" applyAlignment="1">
      <alignment vertical="top" wrapText="1"/>
    </xf>
    <xf numFmtId="0" fontId="14" fillId="2" borderId="5" xfId="0" applyFont="1" applyFill="1" applyBorder="1" applyAlignment="1">
      <alignment vertical="top"/>
    </xf>
    <xf numFmtId="0" fontId="14" fillId="2" borderId="11" xfId="0" applyFont="1" applyFill="1" applyBorder="1" applyAlignment="1">
      <alignment vertical="top" shrinkToFit="1"/>
    </xf>
    <xf numFmtId="0" fontId="4" fillId="2" borderId="15" xfId="0" applyFont="1" applyFill="1" applyBorder="1" applyAlignment="1">
      <alignment vertical="top"/>
    </xf>
    <xf numFmtId="0" fontId="4" fillId="2" borderId="5" xfId="0" applyFont="1" applyFill="1" applyBorder="1" applyAlignment="1">
      <alignment vertical="top"/>
    </xf>
    <xf numFmtId="0" fontId="4" fillId="2" borderId="11" xfId="0" applyFont="1" applyFill="1" applyBorder="1" applyAlignment="1">
      <alignment vertical="top" shrinkToFit="1"/>
    </xf>
    <xf numFmtId="0" fontId="14" fillId="2" borderId="3" xfId="0" applyFont="1" applyFill="1" applyBorder="1" applyAlignment="1">
      <alignment vertical="top" shrinkToFit="1"/>
    </xf>
    <xf numFmtId="0" fontId="2" fillId="2" borderId="2" xfId="0" applyFont="1" applyFill="1" applyBorder="1" applyAlignment="1">
      <alignment horizontal="left" vertical="top" wrapText="1"/>
    </xf>
    <xf numFmtId="188" fontId="0" fillId="0" borderId="32" xfId="0" applyNumberFormat="1" applyBorder="1" applyAlignment="1">
      <alignment vertical="top"/>
    </xf>
    <xf numFmtId="188" fontId="0" fillId="0" borderId="33" xfId="0" applyNumberFormat="1" applyBorder="1" applyAlignment="1">
      <alignment vertical="top"/>
    </xf>
    <xf numFmtId="188" fontId="0" fillId="0" borderId="46" xfId="0" applyNumberFormat="1" applyBorder="1" applyAlignment="1">
      <alignment vertical="top"/>
    </xf>
    <xf numFmtId="186" fontId="0" fillId="0" borderId="33" xfId="0" applyNumberFormat="1" applyBorder="1" applyAlignment="1">
      <alignment vertical="top"/>
    </xf>
    <xf numFmtId="0" fontId="4" fillId="0" borderId="46" xfId="0" applyFont="1" applyBorder="1" applyAlignment="1">
      <alignment vertical="top"/>
    </xf>
    <xf numFmtId="0" fontId="4" fillId="0" borderId="33" xfId="0" applyFont="1" applyBorder="1" applyAlignment="1">
      <alignment vertical="top" shrinkToFit="1"/>
    </xf>
    <xf numFmtId="0" fontId="4" fillId="2" borderId="4" xfId="0" applyFont="1" applyFill="1" applyBorder="1" applyAlignment="1">
      <alignment vertical="top" wrapText="1"/>
    </xf>
    <xf numFmtId="0" fontId="4" fillId="0" borderId="46" xfId="0" applyFont="1" applyBorder="1" applyAlignment="1">
      <alignment vertical="top" wrapText="1"/>
    </xf>
    <xf numFmtId="0" fontId="0" fillId="0" borderId="33" xfId="0" applyBorder="1" applyAlignment="1">
      <alignment vertical="top"/>
    </xf>
    <xf numFmtId="0" fontId="0" fillId="0" borderId="46" xfId="0" applyBorder="1" applyAlignment="1">
      <alignment vertical="top"/>
    </xf>
    <xf numFmtId="0" fontId="4" fillId="2" borderId="7" xfId="0" applyFont="1" applyFill="1" applyBorder="1" applyAlignment="1">
      <alignment vertical="top" shrinkToFit="1"/>
    </xf>
    <xf numFmtId="0" fontId="4" fillId="2" borderId="33" xfId="0" applyFont="1" applyFill="1" applyBorder="1" applyAlignment="1">
      <alignment vertical="top" shrinkToFit="1"/>
    </xf>
    <xf numFmtId="0" fontId="2" fillId="2" borderId="56" xfId="0" applyFont="1" applyFill="1" applyBorder="1" applyAlignment="1">
      <alignment horizontal="center" vertical="center" wrapText="1"/>
    </xf>
    <xf numFmtId="186" fontId="2" fillId="2" borderId="6" xfId="0" applyNumberFormat="1" applyFont="1" applyFill="1" applyBorder="1" applyAlignment="1">
      <alignment vertical="top"/>
    </xf>
    <xf numFmtId="186" fontId="2" fillId="2" borderId="7" xfId="0" applyNumberFormat="1" applyFont="1" applyFill="1" applyBorder="1" applyAlignment="1">
      <alignment vertical="top"/>
    </xf>
    <xf numFmtId="0" fontId="2" fillId="0" borderId="33" xfId="0" applyFont="1" applyBorder="1" applyAlignment="1">
      <alignment vertical="top"/>
    </xf>
    <xf numFmtId="186" fontId="0" fillId="2" borderId="23" xfId="0" applyNumberFormat="1" applyFont="1" applyFill="1" applyBorder="1" applyAlignment="1">
      <alignment/>
    </xf>
    <xf numFmtId="188" fontId="2" fillId="2" borderId="7" xfId="0" applyNumberFormat="1" applyFont="1" applyFill="1" applyBorder="1" applyAlignment="1">
      <alignment vertical="top"/>
    </xf>
    <xf numFmtId="188" fontId="2" fillId="2" borderId="4" xfId="0" applyNumberFormat="1" applyFont="1" applyFill="1" applyBorder="1" applyAlignment="1">
      <alignment vertical="top"/>
    </xf>
    <xf numFmtId="188" fontId="2" fillId="2" borderId="11" xfId="0" applyNumberFormat="1" applyFont="1" applyFill="1" applyBorder="1" applyAlignment="1">
      <alignment vertical="top"/>
    </xf>
    <xf numFmtId="188" fontId="2" fillId="2" borderId="6" xfId="0" applyNumberFormat="1" applyFont="1" applyFill="1" applyBorder="1" applyAlignment="1">
      <alignment vertical="top"/>
    </xf>
    <xf numFmtId="188" fontId="2" fillId="2" borderId="3" xfId="0" applyNumberFormat="1" applyFont="1" applyFill="1" applyBorder="1" applyAlignment="1">
      <alignment vertical="top"/>
    </xf>
    <xf numFmtId="188" fontId="2" fillId="2" borderId="12" xfId="0" applyNumberFormat="1" applyFont="1" applyFill="1" applyBorder="1" applyAlignment="1">
      <alignment vertical="top"/>
    </xf>
    <xf numFmtId="188" fontId="2" fillId="2" borderId="28" xfId="0" applyNumberFormat="1" applyFont="1" applyFill="1" applyBorder="1" applyAlignment="1">
      <alignment/>
    </xf>
    <xf numFmtId="0" fontId="2" fillId="0" borderId="46" xfId="0" applyFont="1" applyBorder="1" applyAlignment="1">
      <alignment vertical="top"/>
    </xf>
    <xf numFmtId="0" fontId="2" fillId="0" borderId="7" xfId="0" applyFont="1" applyBorder="1" applyAlignment="1">
      <alignment vertical="top"/>
    </xf>
    <xf numFmtId="188" fontId="2" fillId="2" borderId="23" xfId="0" applyNumberFormat="1" applyFont="1" applyFill="1" applyBorder="1" applyAlignment="1">
      <alignment/>
    </xf>
    <xf numFmtId="188" fontId="0" fillId="3" borderId="10" xfId="0" applyNumberFormat="1" applyFont="1" applyFill="1" applyBorder="1" applyAlignment="1">
      <alignment/>
    </xf>
    <xf numFmtId="188" fontId="0" fillId="3" borderId="13" xfId="0" applyNumberFormat="1" applyFont="1" applyFill="1" applyBorder="1" applyAlignment="1">
      <alignment/>
    </xf>
    <xf numFmtId="0" fontId="2" fillId="0" borderId="42" xfId="0" applyFont="1" applyBorder="1" applyAlignment="1">
      <alignment horizontal="center" vertical="center" textRotation="255"/>
    </xf>
    <xf numFmtId="0" fontId="2" fillId="0" borderId="1" xfId="0" applyFont="1" applyBorder="1" applyAlignment="1">
      <alignment horizontal="center" vertical="center" textRotation="255" wrapText="1"/>
    </xf>
    <xf numFmtId="0" fontId="2" fillId="0" borderId="0" xfId="0" applyFont="1" applyBorder="1" applyAlignment="1">
      <alignment horizontal="center" vertical="center" textRotation="255"/>
    </xf>
    <xf numFmtId="0" fontId="2" fillId="0" borderId="11" xfId="0" applyFont="1" applyBorder="1" applyAlignment="1">
      <alignment horizontal="center" vertical="center" textRotation="255"/>
    </xf>
    <xf numFmtId="0" fontId="2" fillId="0" borderId="5" xfId="0" applyFont="1" applyBorder="1" applyAlignment="1">
      <alignment horizontal="center" vertical="center" textRotation="255"/>
    </xf>
    <xf numFmtId="188" fontId="2" fillId="2" borderId="57" xfId="0" applyNumberFormat="1" applyFont="1" applyFill="1" applyBorder="1" applyAlignment="1">
      <alignment vertical="center"/>
    </xf>
    <xf numFmtId="188" fontId="2" fillId="2" borderId="58" xfId="0" applyNumberFormat="1" applyFont="1" applyFill="1" applyBorder="1" applyAlignment="1">
      <alignment vertical="center"/>
    </xf>
    <xf numFmtId="188" fontId="2" fillId="3" borderId="59" xfId="0" applyNumberFormat="1" applyFont="1" applyFill="1" applyBorder="1" applyAlignment="1">
      <alignment vertical="center"/>
    </xf>
    <xf numFmtId="0" fontId="2" fillId="2" borderId="32" xfId="0" applyFont="1" applyFill="1" applyBorder="1" applyAlignment="1">
      <alignment horizontal="left" vertical="top" wrapText="1"/>
    </xf>
    <xf numFmtId="0" fontId="2" fillId="2" borderId="45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2" fillId="2" borderId="37" xfId="0" applyFont="1" applyFill="1" applyBorder="1" applyAlignment="1">
      <alignment horizontal="left" vertical="top" wrapText="1"/>
    </xf>
    <xf numFmtId="188" fontId="2" fillId="2" borderId="21" xfId="0" applyNumberFormat="1" applyFont="1" applyFill="1" applyBorder="1" applyAlignment="1">
      <alignment/>
    </xf>
    <xf numFmtId="0" fontId="2" fillId="0" borderId="4" xfId="0" applyFont="1" applyBorder="1" applyAlignment="1">
      <alignment vertical="top"/>
    </xf>
    <xf numFmtId="188" fontId="2" fillId="2" borderId="11" xfId="0" applyNumberFormat="1" applyFont="1" applyFill="1" applyBorder="1" applyAlignment="1">
      <alignment/>
    </xf>
    <xf numFmtId="188" fontId="2" fillId="2" borderId="22" xfId="0" applyNumberFormat="1" applyFont="1" applyFill="1" applyBorder="1" applyAlignment="1">
      <alignment/>
    </xf>
    <xf numFmtId="188" fontId="2" fillId="2" borderId="12" xfId="0" applyNumberFormat="1" applyFont="1" applyFill="1" applyBorder="1" applyAlignment="1">
      <alignment/>
    </xf>
    <xf numFmtId="188" fontId="2" fillId="3" borderId="27" xfId="0" applyNumberFormat="1" applyFont="1" applyFill="1" applyBorder="1" applyAlignment="1">
      <alignment/>
    </xf>
    <xf numFmtId="188" fontId="2" fillId="2" borderId="2" xfId="0" applyNumberFormat="1" applyFont="1" applyFill="1" applyBorder="1" applyAlignment="1">
      <alignment/>
    </xf>
    <xf numFmtId="188" fontId="2" fillId="0" borderId="1" xfId="0" applyNumberFormat="1" applyFont="1" applyBorder="1" applyAlignment="1">
      <alignment/>
    </xf>
    <xf numFmtId="188" fontId="2" fillId="0" borderId="6" xfId="0" applyNumberFormat="1" applyFont="1" applyBorder="1" applyAlignment="1">
      <alignment/>
    </xf>
    <xf numFmtId="188" fontId="2" fillId="2" borderId="3" xfId="0" applyNumberFormat="1" applyFont="1" applyFill="1" applyBorder="1" applyAlignment="1">
      <alignment wrapText="1"/>
    </xf>
    <xf numFmtId="188" fontId="2" fillId="2" borderId="3" xfId="0" applyNumberFormat="1" applyFont="1" applyFill="1" applyBorder="1" applyAlignment="1">
      <alignment/>
    </xf>
    <xf numFmtId="188" fontId="2" fillId="0" borderId="2" xfId="0" applyNumberFormat="1" applyFont="1" applyBorder="1" applyAlignment="1">
      <alignment/>
    </xf>
    <xf numFmtId="188" fontId="2" fillId="0" borderId="7" xfId="0" applyNumberFormat="1" applyFont="1" applyBorder="1" applyAlignment="1">
      <alignment/>
    </xf>
    <xf numFmtId="188" fontId="2" fillId="2" borderId="4" xfId="0" applyNumberFormat="1" applyFont="1" applyFill="1" applyBorder="1" applyAlignment="1">
      <alignment/>
    </xf>
    <xf numFmtId="188" fontId="2" fillId="2" borderId="9" xfId="0" applyNumberFormat="1" applyFont="1" applyFill="1" applyBorder="1" applyAlignment="1">
      <alignment/>
    </xf>
    <xf numFmtId="188" fontId="2" fillId="3" borderId="13" xfId="0" applyNumberFormat="1" applyFont="1" applyFill="1" applyBorder="1" applyAlignment="1">
      <alignment/>
    </xf>
    <xf numFmtId="188" fontId="2" fillId="3" borderId="10" xfId="0" applyNumberFormat="1" applyFont="1" applyFill="1" applyBorder="1" applyAlignment="1">
      <alignment/>
    </xf>
    <xf numFmtId="57" fontId="2" fillId="2" borderId="3" xfId="0" applyNumberFormat="1" applyFont="1" applyFill="1" applyBorder="1" applyAlignment="1">
      <alignment horizontal="center"/>
    </xf>
    <xf numFmtId="189" fontId="2" fillId="2" borderId="3" xfId="0" applyNumberFormat="1" applyFont="1" applyFill="1" applyBorder="1" applyAlignment="1">
      <alignment/>
    </xf>
    <xf numFmtId="189" fontId="2" fillId="2" borderId="3" xfId="0" applyNumberFormat="1" applyFont="1" applyFill="1" applyBorder="1" applyAlignment="1">
      <alignment horizontal="right"/>
    </xf>
    <xf numFmtId="189" fontId="2" fillId="2" borderId="4" xfId="0" applyNumberFormat="1" applyFont="1" applyFill="1" applyBorder="1" applyAlignment="1">
      <alignment/>
    </xf>
    <xf numFmtId="189" fontId="2" fillId="2" borderId="8" xfId="0" applyNumberFormat="1" applyFont="1" applyFill="1" applyBorder="1" applyAlignment="1">
      <alignment/>
    </xf>
    <xf numFmtId="189" fontId="2" fillId="2" borderId="60" xfId="0" applyNumberFormat="1" applyFont="1" applyFill="1" applyBorder="1" applyAlignment="1">
      <alignment/>
    </xf>
    <xf numFmtId="189" fontId="2" fillId="2" borderId="61" xfId="0" applyNumberFormat="1" applyFont="1" applyFill="1" applyBorder="1" applyAlignment="1">
      <alignment/>
    </xf>
    <xf numFmtId="189" fontId="2" fillId="2" borderId="62" xfId="0" applyNumberFormat="1" applyFont="1" applyFill="1" applyBorder="1" applyAlignment="1">
      <alignment/>
    </xf>
    <xf numFmtId="188" fontId="2" fillId="2" borderId="1" xfId="0" applyNumberFormat="1" applyFont="1" applyFill="1" applyBorder="1" applyAlignment="1">
      <alignment/>
    </xf>
    <xf numFmtId="188" fontId="2" fillId="0" borderId="1" xfId="0" applyNumberFormat="1" applyFont="1" applyFill="1" applyBorder="1" applyAlignment="1">
      <alignment/>
    </xf>
    <xf numFmtId="188" fontId="2" fillId="5" borderId="1" xfId="0" applyNumberFormat="1" applyFont="1" applyFill="1" applyBorder="1" applyAlignment="1">
      <alignment/>
    </xf>
    <xf numFmtId="188" fontId="2" fillId="6" borderId="1" xfId="0" applyNumberFormat="1" applyFont="1" applyFill="1" applyBorder="1" applyAlignment="1">
      <alignment/>
    </xf>
    <xf numFmtId="188" fontId="2" fillId="2" borderId="18" xfId="0" applyNumberFormat="1" applyFont="1" applyFill="1" applyBorder="1" applyAlignment="1">
      <alignment/>
    </xf>
    <xf numFmtId="188" fontId="2" fillId="2" borderId="19" xfId="0" applyNumberFormat="1" applyFont="1" applyFill="1" applyBorder="1" applyAlignment="1">
      <alignment/>
    </xf>
    <xf numFmtId="188" fontId="2" fillId="2" borderId="20" xfId="0" applyNumberFormat="1" applyFont="1" applyFill="1" applyBorder="1" applyAlignment="1">
      <alignment/>
    </xf>
    <xf numFmtId="188" fontId="2" fillId="2" borderId="5" xfId="0" applyNumberFormat="1" applyFont="1" applyFill="1" applyBorder="1" applyAlignment="1">
      <alignment/>
    </xf>
    <xf numFmtId="188" fontId="2" fillId="6" borderId="5" xfId="0" applyNumberFormat="1" applyFont="1" applyFill="1" applyBorder="1" applyAlignment="1">
      <alignment/>
    </xf>
    <xf numFmtId="188" fontId="2" fillId="2" borderId="49" xfId="0" applyNumberFormat="1" applyFont="1" applyFill="1" applyBorder="1" applyAlignment="1">
      <alignment/>
    </xf>
    <xf numFmtId="188" fontId="2" fillId="7" borderId="48" xfId="0" applyNumberFormat="1" applyFont="1" applyFill="1" applyBorder="1" applyAlignment="1">
      <alignment/>
    </xf>
    <xf numFmtId="188" fontId="2" fillId="2" borderId="56" xfId="0" applyNumberFormat="1" applyFont="1" applyFill="1" applyBorder="1" applyAlignment="1">
      <alignment/>
    </xf>
    <xf numFmtId="188" fontId="2" fillId="2" borderId="32" xfId="0" applyNumberFormat="1" applyFont="1" applyFill="1" applyBorder="1" applyAlignment="1">
      <alignment/>
    </xf>
    <xf numFmtId="188" fontId="2" fillId="2" borderId="45" xfId="0" applyNumberFormat="1" applyFont="1" applyFill="1" applyBorder="1" applyAlignment="1">
      <alignment/>
    </xf>
    <xf numFmtId="188" fontId="2" fillId="3" borderId="48" xfId="0" applyNumberFormat="1" applyFont="1" applyFill="1" applyBorder="1" applyAlignment="1">
      <alignment/>
    </xf>
    <xf numFmtId="188" fontId="2" fillId="6" borderId="3" xfId="0" applyNumberFormat="1" applyFont="1" applyFill="1" applyBorder="1" applyAlignment="1">
      <alignment/>
    </xf>
    <xf numFmtId="188" fontId="2" fillId="2" borderId="8" xfId="0" applyNumberFormat="1" applyFont="1" applyFill="1" applyBorder="1" applyAlignment="1">
      <alignment/>
    </xf>
    <xf numFmtId="188" fontId="2" fillId="2" borderId="60" xfId="0" applyNumberFormat="1" applyFont="1" applyFill="1" applyBorder="1" applyAlignment="1">
      <alignment/>
    </xf>
    <xf numFmtId="188" fontId="2" fillId="2" borderId="61" xfId="0" applyNumberFormat="1" applyFont="1" applyFill="1" applyBorder="1" applyAlignment="1">
      <alignment/>
    </xf>
    <xf numFmtId="188" fontId="2" fillId="2" borderId="62" xfId="0" applyNumberFormat="1" applyFont="1" applyFill="1" applyBorder="1" applyAlignment="1">
      <alignment/>
    </xf>
    <xf numFmtId="188" fontId="2" fillId="2" borderId="7" xfId="0" applyNumberFormat="1" applyFont="1" applyFill="1" applyBorder="1" applyAlignment="1">
      <alignment vertical="top"/>
    </xf>
    <xf numFmtId="188" fontId="2" fillId="2" borderId="33" xfId="0" applyNumberFormat="1" applyFont="1" applyFill="1" applyBorder="1" applyAlignment="1">
      <alignment vertical="top"/>
    </xf>
    <xf numFmtId="186" fontId="2" fillId="2" borderId="7" xfId="0" applyNumberFormat="1" applyFont="1" applyFill="1" applyBorder="1" applyAlignment="1">
      <alignment vertical="top"/>
    </xf>
    <xf numFmtId="186" fontId="2" fillId="2" borderId="33" xfId="0" applyNumberFormat="1" applyFont="1" applyFill="1" applyBorder="1" applyAlignment="1">
      <alignment vertical="top"/>
    </xf>
    <xf numFmtId="0" fontId="2" fillId="2" borderId="7" xfId="0" applyFont="1" applyFill="1" applyBorder="1" applyAlignment="1">
      <alignment horizontal="center"/>
    </xf>
    <xf numFmtId="0" fontId="2" fillId="2" borderId="33" xfId="0" applyFont="1" applyFill="1" applyBorder="1" applyAlignment="1">
      <alignment horizontal="center"/>
    </xf>
    <xf numFmtId="0" fontId="4" fillId="2" borderId="4" xfId="0" applyFont="1" applyFill="1" applyBorder="1" applyAlignment="1">
      <alignment vertical="top"/>
    </xf>
    <xf numFmtId="0" fontId="4" fillId="2" borderId="46" xfId="0" applyFont="1" applyFill="1" applyBorder="1" applyAlignment="1">
      <alignment vertical="top"/>
    </xf>
    <xf numFmtId="188" fontId="2" fillId="2" borderId="2" xfId="0" applyNumberFormat="1" applyFont="1" applyFill="1" applyBorder="1" applyAlignment="1">
      <alignment vertical="top"/>
    </xf>
    <xf numFmtId="188" fontId="2" fillId="2" borderId="32" xfId="0" applyNumberFormat="1" applyFont="1" applyFill="1" applyBorder="1" applyAlignment="1">
      <alignment vertical="top"/>
    </xf>
    <xf numFmtId="188" fontId="2" fillId="2" borderId="4" xfId="0" applyNumberFormat="1" applyFont="1" applyFill="1" applyBorder="1" applyAlignment="1">
      <alignment vertical="top"/>
    </xf>
    <xf numFmtId="188" fontId="2" fillId="2" borderId="46" xfId="0" applyNumberFormat="1" applyFont="1" applyFill="1" applyBorder="1" applyAlignment="1">
      <alignment vertical="top"/>
    </xf>
    <xf numFmtId="0" fontId="4" fillId="2" borderId="46" xfId="0" applyFont="1" applyFill="1" applyBorder="1" applyAlignment="1">
      <alignment vertical="top" wrapText="1"/>
    </xf>
    <xf numFmtId="57" fontId="2" fillId="2" borderId="2" xfId="0" applyNumberFormat="1" applyFont="1" applyFill="1" applyBorder="1" applyAlignment="1">
      <alignment horizontal="left" vertical="top"/>
    </xf>
    <xf numFmtId="57" fontId="2" fillId="2" borderId="32" xfId="0" applyNumberFormat="1" applyFont="1" applyFill="1" applyBorder="1" applyAlignment="1">
      <alignment horizontal="left" vertical="top"/>
    </xf>
    <xf numFmtId="0" fontId="2" fillId="2" borderId="7" xfId="0" applyFont="1" applyFill="1" applyBorder="1" applyAlignment="1">
      <alignment/>
    </xf>
    <xf numFmtId="0" fontId="2" fillId="2" borderId="33" xfId="0" applyFont="1" applyFill="1" applyBorder="1" applyAlignment="1">
      <alignment/>
    </xf>
    <xf numFmtId="188" fontId="2" fillId="0" borderId="33" xfId="0" applyNumberFormat="1" applyFont="1" applyBorder="1" applyAlignment="1">
      <alignment vertical="top"/>
    </xf>
    <xf numFmtId="0" fontId="12" fillId="0" borderId="7" xfId="0" applyFont="1" applyBorder="1" applyAlignment="1">
      <alignment vertical="top"/>
    </xf>
    <xf numFmtId="0" fontId="14" fillId="2" borderId="4" xfId="0" applyFont="1" applyFill="1" applyBorder="1" applyAlignment="1">
      <alignment vertical="top"/>
    </xf>
    <xf numFmtId="0" fontId="14" fillId="2" borderId="7" xfId="0" applyFont="1" applyFill="1" applyBorder="1" applyAlignment="1">
      <alignment vertical="top" shrinkToFit="1"/>
    </xf>
    <xf numFmtId="188" fontId="2" fillId="0" borderId="32" xfId="0" applyNumberFormat="1" applyFont="1" applyBorder="1" applyAlignment="1">
      <alignment vertical="top"/>
    </xf>
    <xf numFmtId="0" fontId="2" fillId="2" borderId="63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 vertical="center" wrapText="1"/>
    </xf>
    <xf numFmtId="186" fontId="2" fillId="2" borderId="64" xfId="0" applyNumberFormat="1" applyFont="1" applyFill="1" applyBorder="1" applyAlignment="1">
      <alignment horizontal="center" vertical="center" textRotation="255" wrapText="1"/>
    </xf>
    <xf numFmtId="186" fontId="0" fillId="0" borderId="17" xfId="0" applyNumberFormat="1" applyBorder="1" applyAlignment="1">
      <alignment horizontal="center" vertical="center" textRotation="255" wrapText="1"/>
    </xf>
    <xf numFmtId="186" fontId="0" fillId="0" borderId="33" xfId="0" applyNumberFormat="1" applyBorder="1" applyAlignment="1">
      <alignment horizontal="center" vertical="center" textRotation="255" wrapText="1"/>
    </xf>
    <xf numFmtId="186" fontId="2" fillId="2" borderId="63" xfId="0" applyNumberFormat="1" applyFont="1" applyFill="1" applyBorder="1" applyAlignment="1">
      <alignment horizontal="center" vertical="center" textRotation="255" wrapText="1"/>
    </xf>
    <xf numFmtId="186" fontId="2" fillId="2" borderId="15" xfId="0" applyNumberFormat="1" applyFont="1" applyFill="1" applyBorder="1" applyAlignment="1">
      <alignment horizontal="center" vertical="center" textRotation="255" wrapText="1"/>
    </xf>
    <xf numFmtId="186" fontId="2" fillId="2" borderId="46" xfId="0" applyNumberFormat="1" applyFont="1" applyFill="1" applyBorder="1" applyAlignment="1">
      <alignment horizontal="center" vertical="center" textRotation="255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186" fontId="2" fillId="2" borderId="65" xfId="0" applyNumberFormat="1" applyFont="1" applyFill="1" applyBorder="1" applyAlignment="1">
      <alignment horizontal="center" vertical="center" textRotation="255" wrapText="1"/>
    </xf>
    <xf numFmtId="186" fontId="2" fillId="2" borderId="45" xfId="0" applyNumberFormat="1" applyFont="1" applyFill="1" applyBorder="1" applyAlignment="1">
      <alignment horizontal="center" vertical="center" textRotation="255" wrapText="1"/>
    </xf>
    <xf numFmtId="186" fontId="2" fillId="2" borderId="32" xfId="0" applyNumberFormat="1" applyFont="1" applyFill="1" applyBorder="1" applyAlignment="1">
      <alignment horizontal="center" vertical="center" textRotation="255" wrapText="1"/>
    </xf>
    <xf numFmtId="186" fontId="2" fillId="2" borderId="64" xfId="0" applyNumberFormat="1" applyFont="1" applyFill="1" applyBorder="1" applyAlignment="1">
      <alignment horizontal="center" vertical="center" textRotation="255" shrinkToFit="1"/>
    </xf>
    <xf numFmtId="186" fontId="2" fillId="2" borderId="17" xfId="0" applyNumberFormat="1" applyFont="1" applyFill="1" applyBorder="1" applyAlignment="1">
      <alignment horizontal="center" vertical="center" textRotation="255" shrinkToFit="1"/>
    </xf>
    <xf numFmtId="186" fontId="2" fillId="2" borderId="33" xfId="0" applyNumberFormat="1" applyFont="1" applyFill="1" applyBorder="1" applyAlignment="1">
      <alignment horizontal="center" vertical="center" textRotation="255" shrinkToFit="1"/>
    </xf>
    <xf numFmtId="0" fontId="2" fillId="2" borderId="66" xfId="0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67" xfId="0" applyFont="1" applyFill="1" applyBorder="1" applyAlignment="1">
      <alignment horizontal="center" vertical="center" wrapText="1"/>
    </xf>
    <xf numFmtId="0" fontId="2" fillId="2" borderId="53" xfId="0" applyFont="1" applyFill="1" applyBorder="1" applyAlignment="1">
      <alignment horizontal="center" vertical="center" wrapText="1"/>
    </xf>
    <xf numFmtId="188" fontId="2" fillId="0" borderId="46" xfId="0" applyNumberFormat="1" applyFont="1" applyBorder="1" applyAlignment="1">
      <alignment vertical="top"/>
    </xf>
    <xf numFmtId="0" fontId="2" fillId="0" borderId="68" xfId="0" applyFont="1" applyBorder="1" applyAlignment="1">
      <alignment horizontal="center"/>
    </xf>
    <xf numFmtId="0" fontId="0" fillId="0" borderId="68" xfId="0" applyBorder="1" applyAlignment="1">
      <alignment horizontal="center"/>
    </xf>
    <xf numFmtId="0" fontId="2" fillId="0" borderId="69" xfId="0" applyFont="1" applyBorder="1" applyAlignment="1">
      <alignment horizontal="center" vertical="center" textRotation="255" wrapText="1"/>
    </xf>
    <xf numFmtId="0" fontId="2" fillId="0" borderId="3" xfId="0" applyFont="1" applyBorder="1" applyAlignment="1">
      <alignment horizontal="center" vertical="center" textRotation="255" wrapText="1"/>
    </xf>
    <xf numFmtId="0" fontId="2" fillId="2" borderId="63" xfId="0" applyFont="1" applyFill="1" applyBorder="1" applyAlignment="1">
      <alignment horizontal="center" vertical="center" textRotation="255"/>
    </xf>
    <xf numFmtId="0" fontId="2" fillId="2" borderId="15" xfId="0" applyFont="1" applyFill="1" applyBorder="1" applyAlignment="1">
      <alignment horizontal="center" vertical="center" textRotation="255"/>
    </xf>
    <xf numFmtId="0" fontId="2" fillId="2" borderId="46" xfId="0" applyFont="1" applyFill="1" applyBorder="1" applyAlignment="1">
      <alignment horizontal="center" vertical="center" textRotation="255"/>
    </xf>
    <xf numFmtId="0" fontId="2" fillId="2" borderId="70" xfId="0" applyFont="1" applyFill="1" applyBorder="1" applyAlignment="1">
      <alignment horizontal="center" vertical="center" textRotation="255" shrinkToFit="1"/>
    </xf>
    <xf numFmtId="0" fontId="2" fillId="2" borderId="6" xfId="0" applyFont="1" applyFill="1" applyBorder="1" applyAlignment="1">
      <alignment horizontal="center" vertical="center" textRotation="255" shrinkToFit="1"/>
    </xf>
    <xf numFmtId="0" fontId="2" fillId="0" borderId="64" xfId="0" applyFont="1" applyBorder="1" applyAlignment="1">
      <alignment horizontal="center" vertical="center" textRotation="255" wrapText="1"/>
    </xf>
    <xf numFmtId="0" fontId="2" fillId="0" borderId="17" xfId="0" applyFont="1" applyBorder="1" applyAlignment="1">
      <alignment horizontal="center" vertical="center" textRotation="255" wrapText="1"/>
    </xf>
    <xf numFmtId="0" fontId="2" fillId="0" borderId="33" xfId="0" applyFont="1" applyBorder="1" applyAlignment="1">
      <alignment horizontal="center" vertical="center" textRotation="255" wrapText="1"/>
    </xf>
    <xf numFmtId="0" fontId="12" fillId="0" borderId="4" xfId="0" applyFont="1" applyBorder="1" applyAlignment="1">
      <alignment vertical="top"/>
    </xf>
    <xf numFmtId="186" fontId="2" fillId="0" borderId="33" xfId="0" applyNumberFormat="1" applyFont="1" applyBorder="1" applyAlignment="1">
      <alignment vertical="top"/>
    </xf>
    <xf numFmtId="186" fontId="2" fillId="2" borderId="7" xfId="0" applyNumberFormat="1" applyFont="1" applyFill="1" applyBorder="1" applyAlignment="1">
      <alignment horizontal="center" vertical="top"/>
    </xf>
    <xf numFmtId="186" fontId="2" fillId="2" borderId="33" xfId="0" applyNumberFormat="1" applyFont="1" applyFill="1" applyBorder="1" applyAlignment="1">
      <alignment horizontal="center" vertical="top"/>
    </xf>
    <xf numFmtId="0" fontId="2" fillId="2" borderId="2" xfId="0" applyFont="1" applyFill="1" applyBorder="1" applyAlignment="1">
      <alignment horizontal="left" vertical="top"/>
    </xf>
    <xf numFmtId="0" fontId="2" fillId="2" borderId="32" xfId="0" applyFont="1" applyFill="1" applyBorder="1" applyAlignment="1">
      <alignment horizontal="left" vertical="top"/>
    </xf>
    <xf numFmtId="0" fontId="4" fillId="2" borderId="7" xfId="0" applyNumberFormat="1" applyFont="1" applyFill="1" applyBorder="1" applyAlignment="1">
      <alignment horizontal="center" vertical="top"/>
    </xf>
    <xf numFmtId="0" fontId="4" fillId="2" borderId="33" xfId="0" applyNumberFormat="1" applyFont="1" applyFill="1" applyBorder="1" applyAlignment="1">
      <alignment horizontal="center" vertical="top"/>
    </xf>
    <xf numFmtId="0" fontId="12" fillId="0" borderId="46" xfId="0" applyFont="1" applyBorder="1" applyAlignment="1">
      <alignment vertical="top"/>
    </xf>
    <xf numFmtId="0" fontId="12" fillId="0" borderId="33" xfId="0" applyFont="1" applyBorder="1" applyAlignment="1">
      <alignment vertical="top"/>
    </xf>
    <xf numFmtId="0" fontId="14" fillId="2" borderId="46" xfId="0" applyFont="1" applyFill="1" applyBorder="1" applyAlignment="1">
      <alignment vertical="top"/>
    </xf>
    <xf numFmtId="0" fontId="14" fillId="2" borderId="33" xfId="0" applyFont="1" applyFill="1" applyBorder="1" applyAlignment="1">
      <alignment vertical="top" shrinkToFit="1"/>
    </xf>
    <xf numFmtId="0" fontId="14" fillId="2" borderId="4" xfId="0" applyFont="1" applyFill="1" applyBorder="1" applyAlignment="1">
      <alignment vertical="top" wrapText="1"/>
    </xf>
    <xf numFmtId="0" fontId="14" fillId="2" borderId="46" xfId="0" applyFont="1" applyFill="1" applyBorder="1" applyAlignment="1">
      <alignment vertical="top" wrapText="1"/>
    </xf>
    <xf numFmtId="0" fontId="4" fillId="2" borderId="4" xfId="0" applyFont="1" applyFill="1" applyBorder="1" applyAlignment="1">
      <alignment horizontal="center" vertical="top" wrapText="1"/>
    </xf>
    <xf numFmtId="0" fontId="4" fillId="2" borderId="46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/>
    </xf>
    <xf numFmtId="0" fontId="2" fillId="2" borderId="32" xfId="0" applyFont="1" applyFill="1" applyBorder="1" applyAlignment="1">
      <alignment horizontal="center" vertical="top"/>
    </xf>
    <xf numFmtId="0" fontId="4" fillId="2" borderId="4" xfId="0" applyFont="1" applyFill="1" applyBorder="1" applyAlignment="1">
      <alignment vertical="top" shrinkToFit="1"/>
    </xf>
    <xf numFmtId="0" fontId="4" fillId="2" borderId="46" xfId="0" applyFont="1" applyFill="1" applyBorder="1" applyAlignment="1">
      <alignment vertical="top" shrinkToFit="1"/>
    </xf>
    <xf numFmtId="57" fontId="2" fillId="2" borderId="2" xfId="0" applyNumberFormat="1" applyFont="1" applyFill="1" applyBorder="1" applyAlignment="1">
      <alignment vertical="top"/>
    </xf>
    <xf numFmtId="57" fontId="2" fillId="2" borderId="32" xfId="0" applyNumberFormat="1" applyFont="1" applyFill="1" applyBorder="1" applyAlignment="1">
      <alignment vertical="top"/>
    </xf>
    <xf numFmtId="0" fontId="2" fillId="2" borderId="2" xfId="0" applyFont="1" applyFill="1" applyBorder="1" applyAlignment="1">
      <alignment horizontal="center" vertical="center" shrinkToFit="1"/>
    </xf>
    <xf numFmtId="0" fontId="2" fillId="2" borderId="32" xfId="0" applyFont="1" applyFill="1" applyBorder="1" applyAlignment="1">
      <alignment horizontal="center" vertical="center" shrinkToFit="1"/>
    </xf>
    <xf numFmtId="0" fontId="2" fillId="2" borderId="4" xfId="0" applyFont="1" applyFill="1" applyBorder="1" applyAlignment="1">
      <alignment horizontal="center" vertical="center" shrinkToFit="1"/>
    </xf>
    <xf numFmtId="0" fontId="2" fillId="2" borderId="46" xfId="0" applyFont="1" applyFill="1" applyBorder="1" applyAlignment="1">
      <alignment horizontal="center" vertical="center" shrinkToFit="1"/>
    </xf>
    <xf numFmtId="0" fontId="2" fillId="2" borderId="45" xfId="0" applyFont="1" applyFill="1" applyBorder="1" applyAlignment="1">
      <alignment horizontal="center" vertical="center" shrinkToFit="1"/>
    </xf>
    <xf numFmtId="0" fontId="2" fillId="2" borderId="15" xfId="0" applyFont="1" applyFill="1" applyBorder="1" applyAlignment="1">
      <alignment horizontal="center" vertical="center" shrinkToFit="1"/>
    </xf>
    <xf numFmtId="0" fontId="2" fillId="2" borderId="2" xfId="0" applyFont="1" applyFill="1" applyBorder="1" applyAlignment="1">
      <alignment horizontal="center"/>
    </xf>
    <xf numFmtId="0" fontId="2" fillId="2" borderId="45" xfId="0" applyFont="1" applyFill="1" applyBorder="1" applyAlignment="1">
      <alignment horizontal="center"/>
    </xf>
    <xf numFmtId="0" fontId="2" fillId="2" borderId="32" xfId="0" applyFont="1" applyFill="1" applyBorder="1" applyAlignment="1">
      <alignment horizontal="center"/>
    </xf>
    <xf numFmtId="188" fontId="2" fillId="2" borderId="57" xfId="0" applyNumberFormat="1" applyFont="1" applyFill="1" applyBorder="1" applyAlignment="1">
      <alignment vertical="center"/>
    </xf>
    <xf numFmtId="188" fontId="2" fillId="2" borderId="71" xfId="0" applyNumberFormat="1" applyFont="1" applyFill="1" applyBorder="1" applyAlignment="1">
      <alignment vertical="center"/>
    </xf>
    <xf numFmtId="0" fontId="2" fillId="0" borderId="33" xfId="0" applyFont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 wrapText="1"/>
    </xf>
    <xf numFmtId="0" fontId="2" fillId="0" borderId="32" xfId="0" applyFont="1" applyBorder="1" applyAlignment="1">
      <alignment horizontal="left" vertical="top"/>
    </xf>
    <xf numFmtId="0" fontId="2" fillId="2" borderId="2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188" fontId="0" fillId="0" borderId="71" xfId="0" applyNumberFormat="1" applyBorder="1" applyAlignment="1">
      <alignment vertical="center"/>
    </xf>
    <xf numFmtId="188" fontId="2" fillId="0" borderId="71" xfId="0" applyNumberFormat="1" applyFont="1" applyBorder="1" applyAlignment="1">
      <alignment vertical="center"/>
    </xf>
    <xf numFmtId="0" fontId="2" fillId="2" borderId="4" xfId="0" applyFont="1" applyFill="1" applyBorder="1" applyAlignment="1">
      <alignment horizontal="left" vertical="top" wrapText="1"/>
    </xf>
    <xf numFmtId="0" fontId="2" fillId="0" borderId="46" xfId="0" applyFont="1" applyBorder="1" applyAlignment="1">
      <alignment horizontal="left" vertical="top"/>
    </xf>
    <xf numFmtId="0" fontId="12" fillId="2" borderId="7" xfId="0" applyFont="1" applyFill="1" applyBorder="1" applyAlignment="1">
      <alignment vertical="top" shrinkToFit="1"/>
    </xf>
    <xf numFmtId="0" fontId="0" fillId="0" borderId="33" xfId="0" applyBorder="1" applyAlignment="1">
      <alignment vertical="top" shrinkToFit="1"/>
    </xf>
    <xf numFmtId="0" fontId="2" fillId="2" borderId="7" xfId="0" applyFont="1" applyFill="1" applyBorder="1" applyAlignment="1">
      <alignment vertical="top" shrinkToFit="1"/>
    </xf>
    <xf numFmtId="0" fontId="2" fillId="0" borderId="32" xfId="0" applyFont="1" applyBorder="1" applyAlignment="1">
      <alignment horizontal="left" vertical="top" wrapText="1"/>
    </xf>
    <xf numFmtId="0" fontId="2" fillId="2" borderId="33" xfId="0" applyFont="1" applyFill="1" applyBorder="1" applyAlignment="1">
      <alignment vertical="top" shrinkToFit="1"/>
    </xf>
    <xf numFmtId="0" fontId="2" fillId="2" borderId="4" xfId="0" applyFont="1" applyFill="1" applyBorder="1" applyAlignment="1">
      <alignment vertical="top"/>
    </xf>
    <xf numFmtId="0" fontId="2" fillId="2" borderId="46" xfId="0" applyFont="1" applyFill="1" applyBorder="1" applyAlignment="1">
      <alignment vertical="top"/>
    </xf>
    <xf numFmtId="0" fontId="2" fillId="0" borderId="15" xfId="0" applyFont="1" applyBorder="1" applyAlignment="1">
      <alignment horizontal="left" vertical="top"/>
    </xf>
    <xf numFmtId="0" fontId="2" fillId="0" borderId="45" xfId="0" applyFont="1" applyBorder="1" applyAlignment="1">
      <alignment horizontal="left" vertical="top" wrapText="1"/>
    </xf>
    <xf numFmtId="0" fontId="2" fillId="0" borderId="45" xfId="0" applyFont="1" applyBorder="1" applyAlignment="1">
      <alignment horizontal="left" vertical="top"/>
    </xf>
    <xf numFmtId="0" fontId="0" fillId="0" borderId="17" xfId="0" applyBorder="1" applyAlignment="1">
      <alignment vertical="top"/>
    </xf>
    <xf numFmtId="0" fontId="0" fillId="0" borderId="15" xfId="0" applyBorder="1" applyAlignment="1">
      <alignment vertical="top"/>
    </xf>
    <xf numFmtId="0" fontId="12" fillId="2" borderId="4" xfId="0" applyFont="1" applyFill="1" applyBorder="1" applyAlignment="1">
      <alignment vertical="top"/>
    </xf>
    <xf numFmtId="0" fontId="2" fillId="0" borderId="33" xfId="0" applyFont="1" applyBorder="1" applyAlignment="1">
      <alignment vertical="top" shrinkToFit="1"/>
    </xf>
    <xf numFmtId="0" fontId="2" fillId="0" borderId="4" xfId="0" applyFont="1" applyBorder="1" applyAlignment="1">
      <alignment horizontal="left" vertical="top" wrapText="1"/>
    </xf>
    <xf numFmtId="0" fontId="0" fillId="0" borderId="17" xfId="0" applyBorder="1" applyAlignment="1">
      <alignment vertical="top" shrinkToFit="1"/>
    </xf>
    <xf numFmtId="0" fontId="12" fillId="0" borderId="4" xfId="0" applyFont="1" applyBorder="1" applyAlignment="1">
      <alignment horizontal="right" vertical="top"/>
    </xf>
    <xf numFmtId="0" fontId="12" fillId="0" borderId="46" xfId="0" applyFont="1" applyBorder="1" applyAlignment="1">
      <alignment horizontal="right" vertical="top"/>
    </xf>
    <xf numFmtId="0" fontId="2" fillId="2" borderId="4" xfId="0" applyFont="1" applyFill="1" applyBorder="1" applyAlignment="1">
      <alignment horizontal="left" vertical="top"/>
    </xf>
    <xf numFmtId="0" fontId="2" fillId="2" borderId="46" xfId="0" applyFont="1" applyFill="1" applyBorder="1" applyAlignment="1">
      <alignment horizontal="left" vertical="top"/>
    </xf>
    <xf numFmtId="0" fontId="2" fillId="0" borderId="4" xfId="0" applyFont="1" applyBorder="1" applyAlignment="1">
      <alignment vertical="top" wrapText="1"/>
    </xf>
    <xf numFmtId="0" fontId="0" fillId="0" borderId="46" xfId="0" applyBorder="1" applyAlignment="1">
      <alignment vertical="top" wrapText="1"/>
    </xf>
    <xf numFmtId="0" fontId="2" fillId="0" borderId="7" xfId="0" applyFont="1" applyFill="1" applyBorder="1" applyAlignment="1">
      <alignment horizontal="right" vertical="top"/>
    </xf>
    <xf numFmtId="0" fontId="2" fillId="0" borderId="33" xfId="0" applyFont="1" applyFill="1" applyBorder="1" applyAlignment="1">
      <alignment horizontal="right" vertical="top"/>
    </xf>
    <xf numFmtId="0" fontId="12" fillId="2" borderId="46" xfId="0" applyFont="1" applyFill="1" applyBorder="1" applyAlignment="1">
      <alignment vertical="top"/>
    </xf>
    <xf numFmtId="0" fontId="12" fillId="0" borderId="7" xfId="0" applyFont="1" applyBorder="1" applyAlignment="1">
      <alignment horizontal="right" vertical="top"/>
    </xf>
    <xf numFmtId="0" fontId="12" fillId="0" borderId="33" xfId="0" applyFont="1" applyBorder="1" applyAlignment="1">
      <alignment horizontal="right" vertical="top"/>
    </xf>
    <xf numFmtId="0" fontId="2" fillId="0" borderId="4" xfId="0" applyFont="1" applyFill="1" applyBorder="1" applyAlignment="1">
      <alignment horizontal="left" vertical="top"/>
    </xf>
    <xf numFmtId="0" fontId="2" fillId="0" borderId="46" xfId="0" applyFont="1" applyFill="1" applyBorder="1" applyAlignment="1">
      <alignment horizontal="left" vertical="top"/>
    </xf>
    <xf numFmtId="0" fontId="2" fillId="0" borderId="7" xfId="0" applyFont="1" applyFill="1" applyBorder="1" applyAlignment="1">
      <alignment horizontal="left" vertical="top"/>
    </xf>
    <xf numFmtId="0" fontId="2" fillId="0" borderId="33" xfId="0" applyFont="1" applyFill="1" applyBorder="1" applyAlignment="1">
      <alignment horizontal="left" vertical="top"/>
    </xf>
    <xf numFmtId="0" fontId="2" fillId="0" borderId="63" xfId="0" applyFont="1" applyBorder="1" applyAlignment="1">
      <alignment horizontal="center" vertical="center" textRotation="255"/>
    </xf>
    <xf numFmtId="0" fontId="2" fillId="0" borderId="15" xfId="0" applyFont="1" applyBorder="1" applyAlignment="1">
      <alignment horizontal="center" vertical="center" textRotation="255"/>
    </xf>
    <xf numFmtId="0" fontId="2" fillId="0" borderId="46" xfId="0" applyFont="1" applyBorder="1" applyAlignment="1">
      <alignment horizontal="center" vertical="center" textRotation="255"/>
    </xf>
    <xf numFmtId="0" fontId="0" fillId="0" borderId="17" xfId="0" applyBorder="1" applyAlignment="1">
      <alignment/>
    </xf>
    <xf numFmtId="0" fontId="0" fillId="0" borderId="33" xfId="0" applyBorder="1" applyAlignment="1">
      <alignment/>
    </xf>
    <xf numFmtId="0" fontId="2" fillId="2" borderId="63" xfId="0" applyFont="1" applyFill="1" applyBorder="1" applyAlignment="1">
      <alignment horizontal="center" vertical="distributed" textRotation="255"/>
    </xf>
    <xf numFmtId="0" fontId="2" fillId="2" borderId="15" xfId="0" applyFont="1" applyFill="1" applyBorder="1" applyAlignment="1">
      <alignment horizontal="center" vertical="distributed" textRotation="255"/>
    </xf>
    <xf numFmtId="0" fontId="2" fillId="2" borderId="46" xfId="0" applyFont="1" applyFill="1" applyBorder="1" applyAlignment="1">
      <alignment horizontal="center" vertical="distributed" textRotation="255"/>
    </xf>
    <xf numFmtId="0" fontId="2" fillId="2" borderId="64" xfId="0" applyFont="1" applyFill="1" applyBorder="1" applyAlignment="1">
      <alignment horizontal="center" vertical="center" textRotation="255"/>
    </xf>
    <xf numFmtId="0" fontId="2" fillId="2" borderId="17" xfId="0" applyFont="1" applyFill="1" applyBorder="1" applyAlignment="1">
      <alignment horizontal="center" vertical="center" textRotation="255"/>
    </xf>
    <xf numFmtId="0" fontId="2" fillId="2" borderId="33" xfId="0" applyFont="1" applyFill="1" applyBorder="1" applyAlignment="1">
      <alignment horizontal="center" vertical="center" textRotation="255"/>
    </xf>
    <xf numFmtId="0" fontId="2" fillId="0" borderId="15" xfId="0" applyFont="1" applyBorder="1" applyAlignment="1">
      <alignment vertical="top"/>
    </xf>
    <xf numFmtId="0" fontId="2" fillId="0" borderId="17" xfId="0" applyFont="1" applyBorder="1" applyAlignment="1">
      <alignment vertical="top"/>
    </xf>
    <xf numFmtId="0" fontId="2" fillId="2" borderId="15" xfId="0" applyFont="1" applyFill="1" applyBorder="1" applyAlignment="1">
      <alignment vertical="top"/>
    </xf>
    <xf numFmtId="0" fontId="2" fillId="2" borderId="17" xfId="0" applyFont="1" applyFill="1" applyBorder="1" applyAlignment="1">
      <alignment vertical="top" shrinkToFit="1"/>
    </xf>
    <xf numFmtId="0" fontId="2" fillId="0" borderId="35" xfId="0" applyFont="1" applyBorder="1" applyAlignment="1">
      <alignment horizontal="center"/>
    </xf>
    <xf numFmtId="0" fontId="2" fillId="0" borderId="72" xfId="0" applyFont="1" applyBorder="1" applyAlignment="1">
      <alignment horizontal="center"/>
    </xf>
    <xf numFmtId="0" fontId="4" fillId="2" borderId="73" xfId="0" applyFont="1" applyFill="1" applyBorder="1" applyAlignment="1">
      <alignment horizontal="center" vertical="center" wrapText="1"/>
    </xf>
    <xf numFmtId="0" fontId="0" fillId="0" borderId="74" xfId="0" applyBorder="1" applyAlignment="1">
      <alignment/>
    </xf>
    <xf numFmtId="0" fontId="0" fillId="0" borderId="71" xfId="0" applyBorder="1" applyAlignment="1">
      <alignment/>
    </xf>
    <xf numFmtId="0" fontId="2" fillId="2" borderId="42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5" xfId="0" applyFont="1" applyBorder="1" applyAlignment="1">
      <alignment horizontal="center" vertical="center" wrapText="1"/>
    </xf>
    <xf numFmtId="0" fontId="2" fillId="2" borderId="75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2" borderId="7" xfId="0" applyFont="1" applyFill="1" applyBorder="1" applyAlignment="1">
      <alignment horizontal="left" vertical="top"/>
    </xf>
    <xf numFmtId="188" fontId="0" fillId="0" borderId="74" xfId="0" applyNumberFormat="1" applyBorder="1" applyAlignment="1">
      <alignment vertical="center"/>
    </xf>
    <xf numFmtId="188" fontId="2" fillId="0" borderId="74" xfId="0" applyNumberFormat="1" applyFont="1" applyBorder="1" applyAlignment="1">
      <alignment vertical="center"/>
    </xf>
    <xf numFmtId="188" fontId="2" fillId="2" borderId="74" xfId="0" applyNumberFormat="1" applyFont="1" applyFill="1" applyBorder="1" applyAlignment="1">
      <alignment vertical="center"/>
    </xf>
    <xf numFmtId="0" fontId="2" fillId="2" borderId="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46" xfId="0" applyFont="1" applyFill="1" applyBorder="1" applyAlignment="1">
      <alignment horizontal="center"/>
    </xf>
    <xf numFmtId="0" fontId="0" fillId="0" borderId="45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/>
    </xf>
    <xf numFmtId="0" fontId="2" fillId="2" borderId="2" xfId="0" applyFont="1" applyFill="1" applyBorder="1" applyAlignment="1">
      <alignment vertical="center" textRotation="255"/>
    </xf>
    <xf numFmtId="0" fontId="2" fillId="2" borderId="32" xfId="0" applyFont="1" applyFill="1" applyBorder="1" applyAlignment="1">
      <alignment vertical="center" textRotation="255"/>
    </xf>
    <xf numFmtId="0" fontId="2" fillId="2" borderId="2" xfId="0" applyFont="1" applyFill="1" applyBorder="1" applyAlignment="1">
      <alignment horizontal="center" vertical="center" textRotation="255" wrapText="1"/>
    </xf>
    <xf numFmtId="0" fontId="0" fillId="0" borderId="32" xfId="0" applyBorder="1" applyAlignment="1">
      <alignment horizontal="center" vertical="center" textRotation="255"/>
    </xf>
    <xf numFmtId="0" fontId="2" fillId="0" borderId="2" xfId="0" applyFont="1" applyBorder="1" applyAlignment="1">
      <alignment wrapText="1"/>
    </xf>
    <xf numFmtId="0" fontId="2" fillId="0" borderId="32" xfId="0" applyFont="1" applyBorder="1" applyAlignment="1">
      <alignment wrapText="1"/>
    </xf>
    <xf numFmtId="0" fontId="2" fillId="0" borderId="45" xfId="0" applyFont="1" applyBorder="1" applyAlignment="1">
      <alignment horizontal="center" wrapText="1"/>
    </xf>
    <xf numFmtId="0" fontId="2" fillId="0" borderId="32" xfId="0" applyFont="1" applyBorder="1" applyAlignment="1">
      <alignment horizontal="center" wrapText="1"/>
    </xf>
    <xf numFmtId="0" fontId="2" fillId="0" borderId="63" xfId="0" applyFont="1" applyBorder="1" applyAlignment="1">
      <alignment horizontal="center" textRotation="255"/>
    </xf>
    <xf numFmtId="0" fontId="2" fillId="0" borderId="15" xfId="0" applyFont="1" applyBorder="1" applyAlignment="1">
      <alignment horizontal="center" textRotation="255"/>
    </xf>
    <xf numFmtId="0" fontId="2" fillId="0" borderId="46" xfId="0" applyFont="1" applyBorder="1" applyAlignment="1">
      <alignment horizontal="center" textRotation="255"/>
    </xf>
    <xf numFmtId="0" fontId="2" fillId="0" borderId="64" xfId="0" applyFont="1" applyBorder="1" applyAlignment="1">
      <alignment horizontal="center" textRotation="255" wrapText="1"/>
    </xf>
    <xf numFmtId="0" fontId="2" fillId="0" borderId="17" xfId="0" applyFont="1" applyBorder="1" applyAlignment="1">
      <alignment horizontal="center" textRotation="255"/>
    </xf>
    <xf numFmtId="0" fontId="2" fillId="0" borderId="33" xfId="0" applyFont="1" applyBorder="1" applyAlignment="1">
      <alignment horizontal="center" textRotation="255"/>
    </xf>
    <xf numFmtId="0" fontId="2" fillId="2" borderId="67" xfId="0" applyFont="1" applyFill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textRotation="255"/>
    </xf>
    <xf numFmtId="0" fontId="2" fillId="0" borderId="32" xfId="0" applyFont="1" applyBorder="1" applyAlignment="1">
      <alignment horizontal="center" vertical="center" textRotation="255"/>
    </xf>
    <xf numFmtId="0" fontId="2" fillId="0" borderId="67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left" wrapText="1"/>
    </xf>
    <xf numFmtId="0" fontId="2" fillId="0" borderId="32" xfId="0" applyFont="1" applyBorder="1" applyAlignment="1">
      <alignment horizontal="left" wrapText="1"/>
    </xf>
    <xf numFmtId="0" fontId="2" fillId="2" borderId="2" xfId="0" applyFont="1" applyFill="1" applyBorder="1" applyAlignment="1">
      <alignment horizontal="center" vertical="center" textRotation="255"/>
    </xf>
    <xf numFmtId="0" fontId="2" fillId="2" borderId="32" xfId="0" applyFont="1" applyFill="1" applyBorder="1" applyAlignment="1">
      <alignment horizontal="center" vertical="center" textRotation="255"/>
    </xf>
    <xf numFmtId="0" fontId="2" fillId="0" borderId="7" xfId="0" applyFont="1" applyBorder="1" applyAlignment="1">
      <alignment horizontal="center" wrapText="1"/>
    </xf>
    <xf numFmtId="0" fontId="2" fillId="0" borderId="33" xfId="0" applyFont="1" applyBorder="1" applyAlignment="1">
      <alignment horizont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0" borderId="32" xfId="0" applyBorder="1" applyAlignment="1">
      <alignment vertical="center"/>
    </xf>
    <xf numFmtId="0" fontId="2" fillId="0" borderId="7" xfId="0" applyFont="1" applyBorder="1" applyAlignment="1">
      <alignment horizontal="center" vertical="center" textRotation="255"/>
    </xf>
    <xf numFmtId="0" fontId="2" fillId="0" borderId="33" xfId="0" applyFont="1" applyBorder="1" applyAlignment="1">
      <alignment horizontal="center" vertical="center" textRotation="255"/>
    </xf>
    <xf numFmtId="0" fontId="2" fillId="2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2" borderId="67" xfId="0" applyFont="1" applyFill="1" applyBorder="1" applyAlignment="1">
      <alignment vertical="center" wrapText="1"/>
    </xf>
    <xf numFmtId="0" fontId="4" fillId="2" borderId="66" xfId="0" applyFont="1" applyFill="1" applyBorder="1" applyAlignment="1">
      <alignment vertical="center" wrapText="1"/>
    </xf>
    <xf numFmtId="0" fontId="4" fillId="2" borderId="44" xfId="0" applyFont="1" applyFill="1" applyBorder="1" applyAlignment="1">
      <alignment vertical="center" wrapText="1"/>
    </xf>
    <xf numFmtId="0" fontId="4" fillId="2" borderId="67" xfId="0" applyFont="1" applyFill="1" applyBorder="1" applyAlignment="1">
      <alignment horizontal="center" vertical="center"/>
    </xf>
    <xf numFmtId="0" fontId="4" fillId="2" borderId="66" xfId="0" applyFont="1" applyFill="1" applyBorder="1" applyAlignment="1">
      <alignment horizontal="center" vertical="center"/>
    </xf>
    <xf numFmtId="0" fontId="4" fillId="2" borderId="44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left" vertical="center"/>
    </xf>
    <xf numFmtId="0" fontId="4" fillId="2" borderId="21" xfId="0" applyFont="1" applyFill="1" applyBorder="1" applyAlignment="1">
      <alignment horizontal="left" vertical="center"/>
    </xf>
    <xf numFmtId="0" fontId="4" fillId="2" borderId="75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center" wrapText="1"/>
    </xf>
    <xf numFmtId="0" fontId="4" fillId="2" borderId="33" xfId="0" applyFont="1" applyFill="1" applyBorder="1" applyAlignment="1">
      <alignment horizontal="center"/>
    </xf>
    <xf numFmtId="0" fontId="4" fillId="2" borderId="54" xfId="0" applyFont="1" applyFill="1" applyBorder="1" applyAlignment="1">
      <alignment vertical="center" textRotation="255"/>
    </xf>
    <xf numFmtId="0" fontId="4" fillId="2" borderId="34" xfId="0" applyFont="1" applyFill="1" applyBorder="1" applyAlignment="1">
      <alignment vertical="center" textRotation="255"/>
    </xf>
    <xf numFmtId="0" fontId="4" fillId="2" borderId="12" xfId="0" applyFont="1" applyFill="1" applyBorder="1" applyAlignment="1">
      <alignment vertical="center" textRotation="255" wrapText="1"/>
    </xf>
    <xf numFmtId="0" fontId="4" fillId="2" borderId="38" xfId="0" applyFont="1" applyFill="1" applyBorder="1" applyAlignment="1">
      <alignment vertical="center" textRotation="255" wrapText="1"/>
    </xf>
    <xf numFmtId="0" fontId="4" fillId="2" borderId="12" xfId="0" applyFont="1" applyFill="1" applyBorder="1" applyAlignment="1">
      <alignment vertical="center" textRotation="255"/>
    </xf>
    <xf numFmtId="0" fontId="4" fillId="2" borderId="38" xfId="0" applyFont="1" applyFill="1" applyBorder="1" applyAlignment="1">
      <alignment vertical="center" textRotation="255"/>
    </xf>
    <xf numFmtId="58" fontId="8" fillId="0" borderId="76" xfId="0" applyNumberFormat="1" applyFont="1" applyBorder="1" applyAlignment="1">
      <alignment horizontal="center" vertical="center"/>
    </xf>
    <xf numFmtId="58" fontId="8" fillId="0" borderId="52" xfId="0" applyNumberFormat="1" applyFont="1" applyBorder="1" applyAlignment="1">
      <alignment horizontal="center" vertical="center"/>
    </xf>
    <xf numFmtId="58" fontId="8" fillId="0" borderId="51" xfId="0" applyNumberFormat="1" applyFont="1" applyBorder="1" applyAlignment="1">
      <alignment horizontal="center" vertical="center"/>
    </xf>
    <xf numFmtId="58" fontId="8" fillId="0" borderId="77" xfId="0" applyNumberFormat="1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15" fillId="0" borderId="48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top" textRotation="255" wrapText="1"/>
    </xf>
    <xf numFmtId="0" fontId="2" fillId="0" borderId="17" xfId="0" applyFont="1" applyBorder="1" applyAlignment="1">
      <alignment horizontal="center" vertical="top" textRotation="255"/>
    </xf>
    <xf numFmtId="0" fontId="2" fillId="0" borderId="33" xfId="0" applyFont="1" applyBorder="1" applyAlignment="1">
      <alignment horizontal="center" vertical="top" textRotation="255"/>
    </xf>
    <xf numFmtId="0" fontId="2" fillId="2" borderId="35" xfId="0" applyFont="1" applyFill="1" applyBorder="1" applyAlignment="1">
      <alignment horizontal="center"/>
    </xf>
    <xf numFmtId="0" fontId="0" fillId="0" borderId="72" xfId="0" applyBorder="1" applyAlignment="1">
      <alignment horizontal="center"/>
    </xf>
    <xf numFmtId="0" fontId="4" fillId="2" borderId="4" xfId="0" applyFont="1" applyFill="1" applyBorder="1" applyAlignment="1">
      <alignment horizontal="center" wrapText="1"/>
    </xf>
    <xf numFmtId="0" fontId="0" fillId="0" borderId="46" xfId="0" applyBorder="1" applyAlignment="1">
      <alignment/>
    </xf>
    <xf numFmtId="0" fontId="4" fillId="2" borderId="2" xfId="0" applyFont="1" applyFill="1" applyBorder="1" applyAlignment="1">
      <alignment horizontal="center" vertical="center" textRotation="255"/>
    </xf>
    <xf numFmtId="0" fontId="4" fillId="2" borderId="32" xfId="0" applyFont="1" applyFill="1" applyBorder="1" applyAlignment="1">
      <alignment horizontal="center" vertical="center" textRotation="255"/>
    </xf>
    <xf numFmtId="0" fontId="15" fillId="0" borderId="68" xfId="0" applyFont="1" applyBorder="1" applyAlignment="1">
      <alignment horizontal="center" vertical="center"/>
    </xf>
    <xf numFmtId="0" fontId="2" fillId="2" borderId="1" xfId="0" applyFont="1" applyFill="1" applyBorder="1" applyAlignment="1">
      <alignment vertical="top" wrapText="1"/>
    </xf>
    <xf numFmtId="0" fontId="2" fillId="2" borderId="2" xfId="0" applyNumberFormat="1" applyFont="1" applyFill="1" applyBorder="1" applyAlignment="1">
      <alignment vertical="top" wrapText="1"/>
    </xf>
    <xf numFmtId="0" fontId="2" fillId="2" borderId="32" xfId="0" applyNumberFormat="1" applyFont="1" applyFill="1" applyBorder="1" applyAlignment="1">
      <alignment vertical="top" wrapText="1"/>
    </xf>
    <xf numFmtId="0" fontId="2" fillId="2" borderId="1" xfId="0" applyNumberFormat="1" applyFont="1" applyFill="1" applyBorder="1" applyAlignment="1">
      <alignment vertical="top" wrapText="1"/>
    </xf>
    <xf numFmtId="0" fontId="2" fillId="2" borderId="2" xfId="0" applyFont="1" applyFill="1" applyBorder="1" applyAlignment="1">
      <alignment vertical="top" wrapText="1"/>
    </xf>
    <xf numFmtId="0" fontId="2" fillId="2" borderId="32" xfId="0" applyFont="1" applyFill="1" applyBorder="1" applyAlignment="1">
      <alignment vertical="top" wrapText="1"/>
    </xf>
    <xf numFmtId="0" fontId="2" fillId="2" borderId="32" xfId="0" applyFont="1" applyFill="1" applyBorder="1" applyAlignment="1">
      <alignment horizontal="left" vertical="top" wrapText="1"/>
    </xf>
    <xf numFmtId="0" fontId="0" fillId="0" borderId="32" xfId="0" applyFont="1" applyBorder="1" applyAlignment="1">
      <alignment vertical="top" wrapText="1"/>
    </xf>
    <xf numFmtId="0" fontId="2" fillId="2" borderId="2" xfId="0" applyFont="1" applyFill="1" applyBorder="1" applyAlignment="1">
      <alignment vertical="top" wrapText="1"/>
    </xf>
    <xf numFmtId="0" fontId="2" fillId="0" borderId="6" xfId="0" applyFont="1" applyFill="1" applyBorder="1" applyAlignment="1">
      <alignment vertical="top"/>
    </xf>
    <xf numFmtId="0" fontId="4" fillId="0" borderId="5" xfId="0" applyFont="1" applyFill="1" applyBorder="1" applyAlignment="1">
      <alignment vertical="top"/>
    </xf>
    <xf numFmtId="0" fontId="4" fillId="0" borderId="11" xfId="0" applyFont="1" applyFill="1" applyBorder="1" applyAlignment="1">
      <alignment vertical="top" shrinkToFit="1"/>
    </xf>
    <xf numFmtId="0" fontId="4" fillId="0" borderId="3" xfId="0" applyFont="1" applyFill="1" applyBorder="1" applyAlignment="1">
      <alignment vertical="top"/>
    </xf>
    <xf numFmtId="188" fontId="2" fillId="2" borderId="6" xfId="0" applyNumberFormat="1" applyFont="1" applyFill="1" applyBorder="1" applyAlignment="1">
      <alignment vertical="center"/>
    </xf>
    <xf numFmtId="0" fontId="13" fillId="0" borderId="7" xfId="16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horizontal="left" vertical="top"/>
    </xf>
    <xf numFmtId="0" fontId="2" fillId="0" borderId="12" xfId="0" applyFont="1" applyFill="1" applyBorder="1" applyAlignment="1">
      <alignment horizontal="left" vertical="top"/>
    </xf>
    <xf numFmtId="0" fontId="2" fillId="0" borderId="38" xfId="0" applyFont="1" applyFill="1" applyBorder="1" applyAlignment="1">
      <alignment horizontal="left" vertical="top"/>
    </xf>
    <xf numFmtId="0" fontId="2" fillId="0" borderId="11" xfId="0" applyFont="1" applyFill="1" applyBorder="1" applyAlignment="1">
      <alignment horizontal="left" vertical="top"/>
    </xf>
    <xf numFmtId="0" fontId="2" fillId="0" borderId="7" xfId="0" applyFont="1" applyFill="1" applyBorder="1" applyAlignment="1">
      <alignment horizontal="left" vertical="top" wrapText="1"/>
    </xf>
    <xf numFmtId="0" fontId="4" fillId="2" borderId="12" xfId="0" applyFont="1" applyFill="1" applyBorder="1" applyAlignment="1">
      <alignment horizontal="center" wrapText="1"/>
    </xf>
    <xf numFmtId="0" fontId="4" fillId="2" borderId="38" xfId="0" applyFont="1" applyFill="1" applyBorder="1" applyAlignment="1">
      <alignment horizontal="center"/>
    </xf>
    <xf numFmtId="179" fontId="2" fillId="3" borderId="14" xfId="0" applyNumberFormat="1" applyFont="1" applyFill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2">
    <dxf>
      <fill>
        <patternFill>
          <bgColor rgb="FFFFFFFF"/>
        </patternFill>
      </fill>
      <border/>
    </dxf>
    <dxf>
      <fill>
        <patternFill>
          <bgColor rgb="FFFF99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ity.takatsuki.osaka.jp/db/danzyo/danzyo.html" TargetMode="External" /><Relationship Id="rId2" Type="http://schemas.openxmlformats.org/officeDocument/2006/relationships/hyperlink" Target="http://with-settsu.jp/" TargetMode="External" /><Relationship Id="rId3" Type="http://schemas.openxmlformats.org/officeDocument/2006/relationships/hyperlink" Target="http://www.city.ibaraki.osaka.jp/kikou/wam/index.html" TargetMode="External" /><Relationship Id="rId4" Type="http://schemas.openxmlformats.org/officeDocument/2006/relationships/hyperlink" Target="http://www.city.izumi.osaka.jp/" TargetMode="External" /><Relationship Id="rId5" Type="http://schemas.openxmlformats.org/officeDocument/2006/relationships/hyperlink" Target="http://www.city.kawachinagano.osaka.jp/kakuka/kiccs/gyoumu/danjyo.html" TargetMode="External" /><Relationship Id="rId6" Type="http://schemas.openxmlformats.org/officeDocument/2006/relationships/hyperlink" Target="http://www.city.kashiwara.osaka.jp/" TargetMode="External" /><Relationship Id="rId7" Type="http://schemas.openxmlformats.org/officeDocument/2006/relationships/hyperlink" Target="http://www.city.sakai.osaka.jp/kyoiku/_syougai/shisetu/lady_center.html" TargetMode="External" /><Relationship Id="rId8" Type="http://schemas.openxmlformats.org/officeDocument/2006/relationships/hyperlink" Target="http://www.city.sakai.osaka.jp/city/info/_danjyo/openspace.html" TargetMode="External" /><Relationship Id="rId9" Type="http://schemas.openxmlformats.org/officeDocument/2006/relationships/hyperlink" Target="http://www.city.neyagawa.osaka.jp/index/soshiki/danjyo-c/danjyo-c01.html" TargetMode="External" /><Relationship Id="rId10" Type="http://schemas.openxmlformats.org/officeDocument/2006/relationships/hyperlink" Target="http://www.city.ikeda.osaka.jp/sisetu/fujin/index.html" TargetMode="External" /><Relationship Id="rId11" Type="http://schemas.openxmlformats.org/officeDocument/2006/relationships/hyperlink" Target="http://www.city.suita.osaka.jp/home/soshiki/div-jichijinken/danjoc.html" TargetMode="External" /><Relationship Id="rId12" Type="http://schemas.openxmlformats.org/officeDocument/2006/relationships/hyperlink" Target="http://www.city.yao.osaka.jp/" TargetMode="External" /><Relationship Id="rId13" Type="http://schemas.openxmlformats.org/officeDocument/2006/relationships/hyperlink" Target="http://www.city.sennan.osaka.jp/jinkenkeihatu/2/j_j_room.htm" TargetMode="External" /><Relationship Id="rId14" Type="http://schemas.openxmlformats.org/officeDocument/2006/relationships/hyperlink" Target="http://www.city.kishiwada.osaka.jp/" TargetMode="External" /><Relationship Id="rId15" Type="http://schemas.openxmlformats.org/officeDocument/2006/relationships/hyperlink" Target="http://www.city.izumisano.osaka.jp/ka/hitohito.html" TargetMode="External" /><Relationship Id="rId16" Type="http://schemas.openxmlformats.org/officeDocument/2006/relationships/hyperlink" Target="http://www2.city.minoh.osaka.jp/DANJYO/New_Folder/room.htm" TargetMode="External" /><Relationship Id="rId17" Type="http://schemas.openxmlformats.org/officeDocument/2006/relationships/hyperlink" Target="http://www.tcct.zaq.ne.jp/toyonaka-step/" TargetMode="External" /><Relationship Id="rId18" Type="http://schemas.openxmlformats.org/officeDocument/2006/relationships/hyperlink" Target="http://www.city.higashiosaka.osaka.jp/060/060030/center/centertop.html" TargetMode="External" /><Relationship Id="rId19" Type="http://schemas.openxmlformats.org/officeDocument/2006/relationships/hyperlink" Target="http://www.city.daito.osaka.jp/sec/kyoiku/shogai/across/acrosstop.html" TargetMode="External" /><Relationship Id="rId20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6"/>
  <sheetViews>
    <sheetView view="pageBreakPreview" zoomScaleSheetLayoutView="100" workbookViewId="0" topLeftCell="A1">
      <pane ySplit="6" topLeftCell="BM7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4.125" style="2" customWidth="1"/>
    <col min="2" max="2" width="5.125" style="2" customWidth="1"/>
    <col min="3" max="3" width="7.625" style="2" customWidth="1"/>
    <col min="4" max="4" width="9.875" style="2" customWidth="1"/>
    <col min="5" max="5" width="16.00390625" style="2" customWidth="1"/>
    <col min="6" max="9" width="4.125" style="2" customWidth="1"/>
    <col min="10" max="10" width="30.50390625" style="2" customWidth="1"/>
    <col min="11" max="12" width="8.125" style="2" customWidth="1"/>
    <col min="13" max="13" width="4.625" style="2" customWidth="1"/>
    <col min="14" max="14" width="31.125" style="2" customWidth="1"/>
    <col min="15" max="15" width="13.625" style="2" customWidth="1"/>
    <col min="16" max="16" width="4.625" style="2" customWidth="1"/>
    <col min="23" max="16384" width="9.00390625" style="2" customWidth="1"/>
  </cols>
  <sheetData>
    <row r="1" ht="16.5" customHeight="1">
      <c r="A1" s="2" t="s">
        <v>18</v>
      </c>
    </row>
    <row r="2" ht="22.5" customHeight="1">
      <c r="A2" s="34" t="s">
        <v>22</v>
      </c>
    </row>
    <row r="3" ht="9.75" customHeight="1" thickBot="1"/>
    <row r="4" spans="1:16" s="1" customFormat="1" ht="31.5" customHeight="1">
      <c r="A4" s="318" t="s">
        <v>36</v>
      </c>
      <c r="B4" s="325" t="s">
        <v>457</v>
      </c>
      <c r="C4" s="320" t="s">
        <v>37</v>
      </c>
      <c r="D4" s="323" t="s">
        <v>21</v>
      </c>
      <c r="E4" s="294" t="s">
        <v>458</v>
      </c>
      <c r="F4" s="305" t="s">
        <v>34</v>
      </c>
      <c r="G4" s="297" t="s">
        <v>35</v>
      </c>
      <c r="H4" s="300" t="s">
        <v>459</v>
      </c>
      <c r="I4" s="308" t="s">
        <v>3</v>
      </c>
      <c r="J4" s="311" t="s">
        <v>25</v>
      </c>
      <c r="K4" s="311"/>
      <c r="L4" s="311"/>
      <c r="M4" s="312"/>
      <c r="N4" s="313" t="s">
        <v>51</v>
      </c>
      <c r="O4" s="311"/>
      <c r="P4" s="312"/>
    </row>
    <row r="5" spans="1:16" s="77" customFormat="1" ht="24" customHeight="1">
      <c r="A5" s="319"/>
      <c r="B5" s="326"/>
      <c r="C5" s="321"/>
      <c r="D5" s="324"/>
      <c r="E5" s="295"/>
      <c r="F5" s="306"/>
      <c r="G5" s="298"/>
      <c r="H5" s="301"/>
      <c r="I5" s="309"/>
      <c r="J5" s="303" t="s">
        <v>12</v>
      </c>
      <c r="K5" s="303"/>
      <c r="L5" s="304"/>
      <c r="M5" s="76" t="s">
        <v>13</v>
      </c>
      <c r="N5" s="314" t="s">
        <v>14</v>
      </c>
      <c r="O5" s="304"/>
      <c r="P5" s="76" t="s">
        <v>13</v>
      </c>
    </row>
    <row r="6" spans="1:16" s="1" customFormat="1" ht="43.5" customHeight="1">
      <c r="A6" s="319"/>
      <c r="B6" s="327"/>
      <c r="C6" s="322"/>
      <c r="D6" s="324"/>
      <c r="E6" s="296"/>
      <c r="F6" s="307"/>
      <c r="G6" s="299"/>
      <c r="H6" s="302"/>
      <c r="I6" s="310"/>
      <c r="J6" s="198" t="s">
        <v>31</v>
      </c>
      <c r="K6" s="78" t="s">
        <v>5</v>
      </c>
      <c r="L6" s="78" t="s">
        <v>6</v>
      </c>
      <c r="M6" s="79" t="s">
        <v>454</v>
      </c>
      <c r="N6" s="80" t="s">
        <v>32</v>
      </c>
      <c r="O6" s="81" t="s">
        <v>33</v>
      </c>
      <c r="P6" s="79" t="s">
        <v>454</v>
      </c>
    </row>
    <row r="7" spans="1:16" ht="14.25" customHeight="1">
      <c r="A7" s="228">
        <v>27</v>
      </c>
      <c r="B7" s="211">
        <v>100</v>
      </c>
      <c r="C7" s="278" t="s">
        <v>54</v>
      </c>
      <c r="D7" s="196" t="s">
        <v>55</v>
      </c>
      <c r="E7" s="346" t="s">
        <v>56</v>
      </c>
      <c r="F7" s="280">
        <v>1</v>
      </c>
      <c r="G7" s="272">
        <v>1</v>
      </c>
      <c r="H7" s="282">
        <v>1</v>
      </c>
      <c r="I7" s="272">
        <v>1</v>
      </c>
      <c r="J7" s="192" t="s">
        <v>286</v>
      </c>
      <c r="K7" s="348" t="s">
        <v>287</v>
      </c>
      <c r="L7" s="285" t="s">
        <v>288</v>
      </c>
      <c r="M7" s="330"/>
      <c r="N7" s="163" t="s">
        <v>289</v>
      </c>
      <c r="O7" s="512" t="s">
        <v>445</v>
      </c>
      <c r="P7" s="276"/>
    </row>
    <row r="8" spans="1:16" ht="14.25" customHeight="1">
      <c r="A8" s="210"/>
      <c r="B8" s="201"/>
      <c r="C8" s="279"/>
      <c r="D8" s="197"/>
      <c r="E8" s="347"/>
      <c r="F8" s="281"/>
      <c r="G8" s="273"/>
      <c r="H8" s="283"/>
      <c r="I8" s="273"/>
      <c r="J8" s="284"/>
      <c r="K8" s="349"/>
      <c r="L8" s="286"/>
      <c r="M8" s="331"/>
      <c r="N8" s="168" t="s">
        <v>290</v>
      </c>
      <c r="O8" s="513"/>
      <c r="P8" s="277"/>
    </row>
    <row r="9" spans="1:16" ht="26.25" customHeight="1">
      <c r="A9" s="155">
        <v>27</v>
      </c>
      <c r="B9" s="156">
        <v>140</v>
      </c>
      <c r="C9" s="169" t="s">
        <v>54</v>
      </c>
      <c r="D9" s="170" t="s">
        <v>57</v>
      </c>
      <c r="E9" s="171" t="s">
        <v>58</v>
      </c>
      <c r="F9" s="205">
        <v>1</v>
      </c>
      <c r="G9" s="206">
        <v>1</v>
      </c>
      <c r="H9" s="207">
        <v>1</v>
      </c>
      <c r="I9" s="206">
        <v>1</v>
      </c>
      <c r="J9" s="172" t="s">
        <v>186</v>
      </c>
      <c r="K9" s="173">
        <v>37343</v>
      </c>
      <c r="L9" s="173">
        <v>37347</v>
      </c>
      <c r="M9" s="199"/>
      <c r="N9" s="174" t="s">
        <v>187</v>
      </c>
      <c r="O9" s="514" t="s">
        <v>446</v>
      </c>
      <c r="P9" s="16"/>
    </row>
    <row r="10" spans="1:16" ht="15" customHeight="1">
      <c r="A10" s="228">
        <v>27</v>
      </c>
      <c r="B10" s="211">
        <v>202</v>
      </c>
      <c r="C10" s="278" t="s">
        <v>59</v>
      </c>
      <c r="D10" s="196" t="s">
        <v>60</v>
      </c>
      <c r="E10" s="192" t="s">
        <v>61</v>
      </c>
      <c r="F10" s="280">
        <v>1</v>
      </c>
      <c r="G10" s="272">
        <v>2</v>
      </c>
      <c r="H10" s="282">
        <v>1</v>
      </c>
      <c r="I10" s="272">
        <v>1</v>
      </c>
      <c r="J10" s="164"/>
      <c r="K10" s="162"/>
      <c r="L10" s="139"/>
      <c r="M10" s="274">
        <v>3</v>
      </c>
      <c r="N10" s="175" t="s">
        <v>228</v>
      </c>
      <c r="O10" s="515" t="s">
        <v>155</v>
      </c>
      <c r="P10" s="276"/>
    </row>
    <row r="11" spans="1:16" ht="13.5">
      <c r="A11" s="210"/>
      <c r="B11" s="201"/>
      <c r="C11" s="279"/>
      <c r="D11" s="197"/>
      <c r="E11" s="284"/>
      <c r="F11" s="281"/>
      <c r="G11" s="273"/>
      <c r="H11" s="283"/>
      <c r="I11" s="273"/>
      <c r="J11" s="167"/>
      <c r="K11" s="153"/>
      <c r="L11" s="141"/>
      <c r="M11" s="275"/>
      <c r="N11" s="166" t="s">
        <v>229</v>
      </c>
      <c r="O11" s="516"/>
      <c r="P11" s="277"/>
    </row>
    <row r="12" spans="1:16" ht="26.25" customHeight="1">
      <c r="A12" s="155">
        <v>27</v>
      </c>
      <c r="B12" s="156">
        <v>203</v>
      </c>
      <c r="C12" s="169" t="s">
        <v>59</v>
      </c>
      <c r="D12" s="170" t="s">
        <v>62</v>
      </c>
      <c r="E12" s="171" t="s">
        <v>63</v>
      </c>
      <c r="F12" s="205">
        <v>1</v>
      </c>
      <c r="G12" s="206">
        <v>1</v>
      </c>
      <c r="H12" s="207">
        <v>1</v>
      </c>
      <c r="I12" s="206">
        <v>1</v>
      </c>
      <c r="J12" s="172" t="s">
        <v>240</v>
      </c>
      <c r="K12" s="146" t="s">
        <v>241</v>
      </c>
      <c r="L12" s="146" t="s">
        <v>241</v>
      </c>
      <c r="M12" s="199"/>
      <c r="N12" s="169" t="s">
        <v>242</v>
      </c>
      <c r="O12" s="511" t="s">
        <v>243</v>
      </c>
      <c r="P12" s="16"/>
    </row>
    <row r="13" spans="1:16" ht="14.25" customHeight="1">
      <c r="A13" s="228">
        <v>27</v>
      </c>
      <c r="B13" s="211">
        <v>204</v>
      </c>
      <c r="C13" s="278" t="s">
        <v>59</v>
      </c>
      <c r="D13" s="196" t="s">
        <v>64</v>
      </c>
      <c r="E13" s="192" t="s">
        <v>65</v>
      </c>
      <c r="F13" s="280">
        <v>1</v>
      </c>
      <c r="G13" s="272">
        <v>2</v>
      </c>
      <c r="H13" s="282">
        <v>1</v>
      </c>
      <c r="I13" s="272">
        <v>1</v>
      </c>
      <c r="J13" s="192" t="s">
        <v>197</v>
      </c>
      <c r="K13" s="285">
        <v>37526</v>
      </c>
      <c r="L13" s="285">
        <v>37526</v>
      </c>
      <c r="M13" s="274"/>
      <c r="N13" s="163" t="s">
        <v>415</v>
      </c>
      <c r="O13" s="515" t="s">
        <v>199</v>
      </c>
      <c r="P13" s="276"/>
    </row>
    <row r="14" spans="1:16" ht="14.25" customHeight="1">
      <c r="A14" s="210"/>
      <c r="B14" s="201"/>
      <c r="C14" s="279"/>
      <c r="D14" s="197"/>
      <c r="E14" s="284"/>
      <c r="F14" s="281"/>
      <c r="G14" s="273"/>
      <c r="H14" s="283"/>
      <c r="I14" s="273"/>
      <c r="J14" s="284"/>
      <c r="K14" s="286"/>
      <c r="L14" s="286"/>
      <c r="M14" s="275"/>
      <c r="N14" s="166" t="s">
        <v>198</v>
      </c>
      <c r="O14" s="516"/>
      <c r="P14" s="277"/>
    </row>
    <row r="15" spans="1:16" ht="26.25" customHeight="1">
      <c r="A15" s="155">
        <v>27</v>
      </c>
      <c r="B15" s="156">
        <v>205</v>
      </c>
      <c r="C15" s="169" t="s">
        <v>59</v>
      </c>
      <c r="D15" s="170" t="s">
        <v>66</v>
      </c>
      <c r="E15" s="172" t="s">
        <v>67</v>
      </c>
      <c r="F15" s="205">
        <v>1</v>
      </c>
      <c r="G15" s="206">
        <v>1</v>
      </c>
      <c r="H15" s="207">
        <v>1</v>
      </c>
      <c r="I15" s="206">
        <v>1</v>
      </c>
      <c r="J15" s="172" t="s">
        <v>209</v>
      </c>
      <c r="K15" s="146" t="s">
        <v>210</v>
      </c>
      <c r="L15" s="146" t="s">
        <v>211</v>
      </c>
      <c r="M15" s="199"/>
      <c r="N15" s="169" t="s">
        <v>212</v>
      </c>
      <c r="O15" s="511" t="s">
        <v>213</v>
      </c>
      <c r="P15" s="16"/>
    </row>
    <row r="16" spans="1:16" ht="15" customHeight="1">
      <c r="A16" s="228">
        <v>27</v>
      </c>
      <c r="B16" s="211">
        <v>206</v>
      </c>
      <c r="C16" s="278" t="s">
        <v>59</v>
      </c>
      <c r="D16" s="196" t="s">
        <v>68</v>
      </c>
      <c r="E16" s="192" t="s">
        <v>69</v>
      </c>
      <c r="F16" s="280">
        <v>1</v>
      </c>
      <c r="G16" s="272">
        <v>2</v>
      </c>
      <c r="H16" s="282">
        <v>1</v>
      </c>
      <c r="I16" s="334" t="s">
        <v>277</v>
      </c>
      <c r="J16" s="192" t="s">
        <v>129</v>
      </c>
      <c r="K16" s="332" t="s">
        <v>146</v>
      </c>
      <c r="L16" s="332" t="s">
        <v>147</v>
      </c>
      <c r="M16" s="274"/>
      <c r="N16" s="278" t="s">
        <v>130</v>
      </c>
      <c r="O16" s="515" t="s">
        <v>133</v>
      </c>
      <c r="P16" s="276"/>
    </row>
    <row r="17" spans="1:16" ht="13.5">
      <c r="A17" s="210"/>
      <c r="B17" s="201"/>
      <c r="C17" s="279"/>
      <c r="D17" s="197"/>
      <c r="E17" s="284"/>
      <c r="F17" s="281"/>
      <c r="G17" s="273"/>
      <c r="H17" s="283"/>
      <c r="I17" s="335"/>
      <c r="J17" s="284"/>
      <c r="K17" s="333"/>
      <c r="L17" s="333"/>
      <c r="M17" s="275"/>
      <c r="N17" s="279"/>
      <c r="O17" s="516"/>
      <c r="P17" s="277"/>
    </row>
    <row r="18" spans="1:16" ht="25.5" customHeight="1">
      <c r="A18" s="155">
        <v>27</v>
      </c>
      <c r="B18" s="156">
        <v>207</v>
      </c>
      <c r="C18" s="169" t="s">
        <v>59</v>
      </c>
      <c r="D18" s="170" t="s">
        <v>70</v>
      </c>
      <c r="E18" s="172" t="s">
        <v>71</v>
      </c>
      <c r="F18" s="205">
        <v>1</v>
      </c>
      <c r="G18" s="206">
        <v>1</v>
      </c>
      <c r="H18" s="207">
        <v>1</v>
      </c>
      <c r="I18" s="206">
        <v>1</v>
      </c>
      <c r="J18" s="172" t="s">
        <v>145</v>
      </c>
      <c r="K18" s="173">
        <v>38706</v>
      </c>
      <c r="L18" s="173">
        <v>38808</v>
      </c>
      <c r="M18" s="199"/>
      <c r="N18" s="169" t="s">
        <v>150</v>
      </c>
      <c r="O18" s="511" t="s">
        <v>447</v>
      </c>
      <c r="P18" s="16"/>
    </row>
    <row r="19" spans="1:16" ht="15" customHeight="1">
      <c r="A19" s="228">
        <v>27</v>
      </c>
      <c r="B19" s="211">
        <v>208</v>
      </c>
      <c r="C19" s="278" t="s">
        <v>59</v>
      </c>
      <c r="D19" s="196" t="s">
        <v>72</v>
      </c>
      <c r="E19" s="192" t="s">
        <v>73</v>
      </c>
      <c r="F19" s="280">
        <v>1</v>
      </c>
      <c r="G19" s="272">
        <v>2</v>
      </c>
      <c r="H19" s="282">
        <v>1</v>
      </c>
      <c r="I19" s="272">
        <v>1</v>
      </c>
      <c r="J19" s="164"/>
      <c r="K19" s="165"/>
      <c r="L19" s="165"/>
      <c r="M19" s="274">
        <v>3</v>
      </c>
      <c r="N19" s="192" t="s">
        <v>460</v>
      </c>
      <c r="O19" s="362" t="s">
        <v>154</v>
      </c>
      <c r="P19" s="17"/>
    </row>
    <row r="20" spans="1:16" ht="15" customHeight="1">
      <c r="A20" s="195"/>
      <c r="B20" s="194"/>
      <c r="C20" s="190"/>
      <c r="D20" s="191"/>
      <c r="E20" s="193"/>
      <c r="F20" s="186"/>
      <c r="G20" s="187"/>
      <c r="H20" s="188"/>
      <c r="I20" s="187"/>
      <c r="J20" s="167"/>
      <c r="K20" s="141"/>
      <c r="L20" s="141"/>
      <c r="M20" s="189"/>
      <c r="N20" s="193"/>
      <c r="O20" s="517"/>
      <c r="P20" s="113"/>
    </row>
    <row r="21" spans="1:16" ht="27" customHeight="1">
      <c r="A21" s="155">
        <v>27</v>
      </c>
      <c r="B21" s="156">
        <v>209</v>
      </c>
      <c r="C21" s="169" t="s">
        <v>59</v>
      </c>
      <c r="D21" s="170" t="s">
        <v>74</v>
      </c>
      <c r="E21" s="172" t="s">
        <v>75</v>
      </c>
      <c r="F21" s="205">
        <v>1</v>
      </c>
      <c r="G21" s="206">
        <v>2</v>
      </c>
      <c r="H21" s="207">
        <v>1</v>
      </c>
      <c r="I21" s="206">
        <v>1</v>
      </c>
      <c r="J21" s="172"/>
      <c r="K21" s="146"/>
      <c r="L21" s="146"/>
      <c r="M21" s="199">
        <v>2</v>
      </c>
      <c r="N21" s="169" t="s">
        <v>264</v>
      </c>
      <c r="O21" s="511" t="s">
        <v>448</v>
      </c>
      <c r="P21" s="16"/>
    </row>
    <row r="22" spans="1:16" ht="26.25" customHeight="1">
      <c r="A22" s="155">
        <v>27</v>
      </c>
      <c r="B22" s="156">
        <v>210</v>
      </c>
      <c r="C22" s="169" t="s">
        <v>59</v>
      </c>
      <c r="D22" s="170" t="s">
        <v>76</v>
      </c>
      <c r="E22" s="172" t="s">
        <v>95</v>
      </c>
      <c r="F22" s="205">
        <v>1</v>
      </c>
      <c r="G22" s="206">
        <v>2</v>
      </c>
      <c r="H22" s="207">
        <v>1</v>
      </c>
      <c r="I22" s="206">
        <v>0</v>
      </c>
      <c r="J22" s="172"/>
      <c r="K22" s="146"/>
      <c r="L22" s="146"/>
      <c r="M22" s="199">
        <v>2</v>
      </c>
      <c r="N22" s="169" t="s">
        <v>256</v>
      </c>
      <c r="O22" s="511" t="s">
        <v>449</v>
      </c>
      <c r="P22" s="16"/>
    </row>
    <row r="23" spans="1:16" ht="26.25" customHeight="1">
      <c r="A23" s="155">
        <v>27</v>
      </c>
      <c r="B23" s="156">
        <v>211</v>
      </c>
      <c r="C23" s="169" t="s">
        <v>59</v>
      </c>
      <c r="D23" s="170" t="s">
        <v>78</v>
      </c>
      <c r="E23" s="172" t="s">
        <v>79</v>
      </c>
      <c r="F23" s="205">
        <v>1</v>
      </c>
      <c r="G23" s="206">
        <v>1</v>
      </c>
      <c r="H23" s="207">
        <v>1</v>
      </c>
      <c r="I23" s="206">
        <v>1</v>
      </c>
      <c r="J23" s="172"/>
      <c r="K23" s="146"/>
      <c r="L23" s="146"/>
      <c r="M23" s="199">
        <v>3</v>
      </c>
      <c r="N23" s="169" t="s">
        <v>161</v>
      </c>
      <c r="O23" s="511" t="s">
        <v>206</v>
      </c>
      <c r="P23" s="16"/>
    </row>
    <row r="24" spans="1:16" ht="15" customHeight="1">
      <c r="A24" s="228">
        <v>27</v>
      </c>
      <c r="B24" s="211">
        <v>212</v>
      </c>
      <c r="C24" s="278" t="s">
        <v>59</v>
      </c>
      <c r="D24" s="196" t="s">
        <v>80</v>
      </c>
      <c r="E24" s="192" t="s">
        <v>73</v>
      </c>
      <c r="F24" s="280">
        <v>1</v>
      </c>
      <c r="G24" s="272">
        <v>2</v>
      </c>
      <c r="H24" s="282">
        <v>1</v>
      </c>
      <c r="I24" s="272">
        <v>0</v>
      </c>
      <c r="J24" s="164"/>
      <c r="K24" s="139"/>
      <c r="L24" s="139"/>
      <c r="M24" s="274">
        <v>2</v>
      </c>
      <c r="N24" s="163" t="s">
        <v>219</v>
      </c>
      <c r="O24" s="515" t="s">
        <v>221</v>
      </c>
      <c r="P24" s="276"/>
    </row>
    <row r="25" spans="1:16" ht="27.75" customHeight="1">
      <c r="A25" s="210"/>
      <c r="B25" s="201"/>
      <c r="C25" s="279"/>
      <c r="D25" s="197"/>
      <c r="E25" s="284"/>
      <c r="F25" s="281"/>
      <c r="G25" s="273"/>
      <c r="H25" s="283"/>
      <c r="I25" s="273"/>
      <c r="J25" s="167"/>
      <c r="K25" s="141"/>
      <c r="L25" s="141"/>
      <c r="M25" s="275"/>
      <c r="N25" s="167" t="s">
        <v>220</v>
      </c>
      <c r="O25" s="516"/>
      <c r="P25" s="277"/>
    </row>
    <row r="26" spans="1:16" ht="15" customHeight="1">
      <c r="A26" s="228">
        <v>27</v>
      </c>
      <c r="B26" s="211">
        <v>213</v>
      </c>
      <c r="C26" s="278" t="s">
        <v>59</v>
      </c>
      <c r="D26" s="196" t="s">
        <v>81</v>
      </c>
      <c r="E26" s="192" t="s">
        <v>65</v>
      </c>
      <c r="F26" s="280">
        <v>1</v>
      </c>
      <c r="G26" s="272">
        <v>2</v>
      </c>
      <c r="H26" s="282">
        <v>1</v>
      </c>
      <c r="I26" s="272">
        <v>1</v>
      </c>
      <c r="J26" s="164"/>
      <c r="K26" s="139"/>
      <c r="L26" s="139"/>
      <c r="M26" s="274">
        <v>3</v>
      </c>
      <c r="N26" s="192" t="s">
        <v>233</v>
      </c>
      <c r="O26" s="515" t="s">
        <v>455</v>
      </c>
      <c r="P26" s="276"/>
    </row>
    <row r="27" spans="1:16" ht="15" customHeight="1">
      <c r="A27" s="195"/>
      <c r="B27" s="194"/>
      <c r="C27" s="190"/>
      <c r="D27" s="191"/>
      <c r="E27" s="193"/>
      <c r="F27" s="186"/>
      <c r="G27" s="187"/>
      <c r="H27" s="188"/>
      <c r="I27" s="187"/>
      <c r="J27" s="167"/>
      <c r="K27" s="141"/>
      <c r="L27" s="141"/>
      <c r="M27" s="189"/>
      <c r="N27" s="193"/>
      <c r="O27" s="518"/>
      <c r="P27" s="277"/>
    </row>
    <row r="28" spans="1:16" ht="15" customHeight="1">
      <c r="A28" s="328">
        <v>27</v>
      </c>
      <c r="B28" s="290">
        <v>214</v>
      </c>
      <c r="C28" s="291" t="s">
        <v>59</v>
      </c>
      <c r="D28" s="292" t="s">
        <v>82</v>
      </c>
      <c r="E28" s="340" t="s">
        <v>73</v>
      </c>
      <c r="F28" s="280">
        <v>1</v>
      </c>
      <c r="G28" s="272">
        <v>2</v>
      </c>
      <c r="H28" s="282">
        <v>1</v>
      </c>
      <c r="I28" s="272">
        <v>1</v>
      </c>
      <c r="J28" s="342"/>
      <c r="K28" s="344"/>
      <c r="L28" s="344"/>
      <c r="M28" s="274">
        <v>3</v>
      </c>
      <c r="N28" s="163" t="s">
        <v>216</v>
      </c>
      <c r="O28" s="515" t="s">
        <v>167</v>
      </c>
      <c r="P28" s="276"/>
    </row>
    <row r="29" spans="1:16" ht="15" customHeight="1">
      <c r="A29" s="336"/>
      <c r="B29" s="337"/>
      <c r="C29" s="338"/>
      <c r="D29" s="339"/>
      <c r="E29" s="341"/>
      <c r="F29" s="281"/>
      <c r="G29" s="273"/>
      <c r="H29" s="283"/>
      <c r="I29" s="273"/>
      <c r="J29" s="343"/>
      <c r="K29" s="345"/>
      <c r="L29" s="345"/>
      <c r="M29" s="275"/>
      <c r="N29" s="166" t="s">
        <v>217</v>
      </c>
      <c r="O29" s="516"/>
      <c r="P29" s="277"/>
    </row>
    <row r="30" spans="1:16" ht="26.25" customHeight="1">
      <c r="A30" s="155">
        <v>27</v>
      </c>
      <c r="B30" s="156">
        <v>215</v>
      </c>
      <c r="C30" s="169" t="s">
        <v>59</v>
      </c>
      <c r="D30" s="170" t="s">
        <v>83</v>
      </c>
      <c r="E30" s="172" t="s">
        <v>278</v>
      </c>
      <c r="F30" s="205">
        <v>1</v>
      </c>
      <c r="G30" s="206">
        <v>2</v>
      </c>
      <c r="H30" s="207">
        <v>1</v>
      </c>
      <c r="I30" s="206">
        <v>1</v>
      </c>
      <c r="J30" s="172"/>
      <c r="K30" s="146"/>
      <c r="L30" s="146"/>
      <c r="M30" s="199">
        <v>3</v>
      </c>
      <c r="N30" s="169" t="s">
        <v>194</v>
      </c>
      <c r="O30" s="511" t="s">
        <v>162</v>
      </c>
      <c r="P30" s="16"/>
    </row>
    <row r="31" spans="1:16" ht="26.25" customHeight="1">
      <c r="A31" s="158">
        <v>27</v>
      </c>
      <c r="B31" s="159">
        <v>216</v>
      </c>
      <c r="C31" s="176" t="s">
        <v>59</v>
      </c>
      <c r="D31" s="177" t="s">
        <v>84</v>
      </c>
      <c r="E31" s="178" t="s">
        <v>85</v>
      </c>
      <c r="F31" s="205">
        <v>1</v>
      </c>
      <c r="G31" s="206">
        <v>2</v>
      </c>
      <c r="H31" s="207">
        <v>1</v>
      </c>
      <c r="I31" s="206">
        <v>1</v>
      </c>
      <c r="J31" s="172" t="s">
        <v>140</v>
      </c>
      <c r="K31" s="146" t="s">
        <v>148</v>
      </c>
      <c r="L31" s="146" t="s">
        <v>149</v>
      </c>
      <c r="M31" s="199"/>
      <c r="N31" s="169" t="s">
        <v>141</v>
      </c>
      <c r="O31" s="511" t="s">
        <v>306</v>
      </c>
      <c r="P31" s="16"/>
    </row>
    <row r="32" spans="1:16" ht="26.25" customHeight="1">
      <c r="A32" s="158">
        <v>27</v>
      </c>
      <c r="B32" s="159">
        <v>217</v>
      </c>
      <c r="C32" s="179" t="s">
        <v>59</v>
      </c>
      <c r="D32" s="180" t="s">
        <v>86</v>
      </c>
      <c r="E32" s="176" t="s">
        <v>87</v>
      </c>
      <c r="F32" s="205">
        <v>1</v>
      </c>
      <c r="G32" s="206">
        <v>2</v>
      </c>
      <c r="H32" s="207">
        <v>1</v>
      </c>
      <c r="I32" s="206">
        <v>1</v>
      </c>
      <c r="J32" s="172"/>
      <c r="K32" s="146"/>
      <c r="L32" s="146"/>
      <c r="M32" s="199"/>
      <c r="N32" s="169" t="s">
        <v>259</v>
      </c>
      <c r="O32" s="511" t="s">
        <v>260</v>
      </c>
      <c r="P32" s="16"/>
    </row>
    <row r="33" spans="1:16" ht="15" customHeight="1">
      <c r="A33" s="228">
        <v>27</v>
      </c>
      <c r="B33" s="211">
        <v>218</v>
      </c>
      <c r="C33" s="278" t="s">
        <v>59</v>
      </c>
      <c r="D33" s="196" t="s">
        <v>88</v>
      </c>
      <c r="E33" s="163" t="s">
        <v>307</v>
      </c>
      <c r="F33" s="280">
        <v>1</v>
      </c>
      <c r="G33" s="272">
        <v>1</v>
      </c>
      <c r="H33" s="282">
        <v>1</v>
      </c>
      <c r="I33" s="272">
        <v>0</v>
      </c>
      <c r="J33" s="192" t="s">
        <v>272</v>
      </c>
      <c r="K33" s="332" t="s">
        <v>273</v>
      </c>
      <c r="L33" s="332" t="s">
        <v>182</v>
      </c>
      <c r="M33" s="274"/>
      <c r="N33" s="163" t="s">
        <v>274</v>
      </c>
      <c r="O33" s="515" t="s">
        <v>221</v>
      </c>
      <c r="P33" s="276"/>
    </row>
    <row r="34" spans="1:16" ht="15" customHeight="1">
      <c r="A34" s="195"/>
      <c r="B34" s="194"/>
      <c r="C34" s="190"/>
      <c r="D34" s="191"/>
      <c r="E34" s="181" t="s">
        <v>279</v>
      </c>
      <c r="F34" s="281"/>
      <c r="G34" s="273"/>
      <c r="H34" s="283"/>
      <c r="I34" s="273"/>
      <c r="J34" s="284"/>
      <c r="K34" s="333"/>
      <c r="L34" s="333"/>
      <c r="M34" s="275"/>
      <c r="N34" s="166" t="s">
        <v>416</v>
      </c>
      <c r="O34" s="516"/>
      <c r="P34" s="277"/>
    </row>
    <row r="35" spans="1:16" ht="15" customHeight="1">
      <c r="A35" s="228">
        <v>27</v>
      </c>
      <c r="B35" s="211">
        <v>219</v>
      </c>
      <c r="C35" s="278" t="s">
        <v>59</v>
      </c>
      <c r="D35" s="196" t="s">
        <v>89</v>
      </c>
      <c r="E35" s="278" t="s">
        <v>71</v>
      </c>
      <c r="F35" s="280">
        <v>1</v>
      </c>
      <c r="G35" s="272">
        <v>1</v>
      </c>
      <c r="H35" s="282">
        <v>1</v>
      </c>
      <c r="I35" s="272">
        <v>1</v>
      </c>
      <c r="J35" s="192" t="s">
        <v>174</v>
      </c>
      <c r="K35" s="285">
        <v>39274</v>
      </c>
      <c r="L35" s="285">
        <v>39295</v>
      </c>
      <c r="M35" s="330"/>
      <c r="N35" s="163" t="s">
        <v>175</v>
      </c>
      <c r="O35" s="515" t="s">
        <v>176</v>
      </c>
      <c r="P35" s="276"/>
    </row>
    <row r="36" spans="1:16" ht="15" customHeight="1">
      <c r="A36" s="210"/>
      <c r="B36" s="201"/>
      <c r="C36" s="279"/>
      <c r="D36" s="197"/>
      <c r="E36" s="279"/>
      <c r="F36" s="281"/>
      <c r="G36" s="273"/>
      <c r="H36" s="283"/>
      <c r="I36" s="273"/>
      <c r="J36" s="284"/>
      <c r="K36" s="286"/>
      <c r="L36" s="286"/>
      <c r="M36" s="331"/>
      <c r="N36" s="166" t="s">
        <v>417</v>
      </c>
      <c r="O36" s="516"/>
      <c r="P36" s="277"/>
    </row>
    <row r="37" spans="1:16" ht="26.25" customHeight="1">
      <c r="A37" s="155">
        <v>27</v>
      </c>
      <c r="B37" s="156">
        <v>220</v>
      </c>
      <c r="C37" s="182" t="s">
        <v>59</v>
      </c>
      <c r="D37" s="183" t="s">
        <v>90</v>
      </c>
      <c r="E37" s="169" t="s">
        <v>91</v>
      </c>
      <c r="F37" s="208">
        <v>1</v>
      </c>
      <c r="G37" s="203">
        <v>1</v>
      </c>
      <c r="H37" s="204">
        <v>1</v>
      </c>
      <c r="I37" s="203">
        <v>1</v>
      </c>
      <c r="J37" s="164"/>
      <c r="K37" s="139"/>
      <c r="L37" s="139"/>
      <c r="M37" s="200">
        <v>1</v>
      </c>
      <c r="N37" s="163" t="s">
        <v>236</v>
      </c>
      <c r="O37" s="519" t="s">
        <v>237</v>
      </c>
      <c r="P37" s="17"/>
    </row>
    <row r="38" spans="1:16" ht="26.25" customHeight="1">
      <c r="A38" s="155">
        <v>27</v>
      </c>
      <c r="B38" s="156">
        <v>221</v>
      </c>
      <c r="C38" s="182" t="s">
        <v>59</v>
      </c>
      <c r="D38" s="183" t="s">
        <v>92</v>
      </c>
      <c r="E38" s="169" t="s">
        <v>65</v>
      </c>
      <c r="F38" s="208">
        <v>1</v>
      </c>
      <c r="G38" s="203">
        <v>2</v>
      </c>
      <c r="H38" s="204">
        <v>1</v>
      </c>
      <c r="I38" s="203">
        <v>1</v>
      </c>
      <c r="J38" s="164" t="s">
        <v>180</v>
      </c>
      <c r="K38" s="139" t="s">
        <v>181</v>
      </c>
      <c r="L38" s="139" t="s">
        <v>182</v>
      </c>
      <c r="M38" s="200"/>
      <c r="N38" s="163" t="s">
        <v>183</v>
      </c>
      <c r="O38" s="519" t="s">
        <v>176</v>
      </c>
      <c r="P38" s="17"/>
    </row>
    <row r="39" spans="1:16" ht="15.75" customHeight="1">
      <c r="A39" s="328">
        <v>27</v>
      </c>
      <c r="B39" s="290">
        <v>222</v>
      </c>
      <c r="C39" s="291" t="s">
        <v>59</v>
      </c>
      <c r="D39" s="292" t="s">
        <v>93</v>
      </c>
      <c r="E39" s="291" t="s">
        <v>65</v>
      </c>
      <c r="F39" s="280">
        <v>1</v>
      </c>
      <c r="G39" s="272">
        <v>2</v>
      </c>
      <c r="H39" s="282">
        <v>1</v>
      </c>
      <c r="I39" s="272">
        <v>1</v>
      </c>
      <c r="J39" s="164"/>
      <c r="K39" s="139"/>
      <c r="L39" s="139"/>
      <c r="M39" s="274">
        <v>3</v>
      </c>
      <c r="N39" s="163" t="s">
        <v>165</v>
      </c>
      <c r="O39" s="515" t="s">
        <v>167</v>
      </c>
      <c r="P39" s="287"/>
    </row>
    <row r="40" spans="1:16" ht="15.75" customHeight="1">
      <c r="A40" s="195"/>
      <c r="B40" s="194"/>
      <c r="C40" s="190"/>
      <c r="D40" s="191"/>
      <c r="E40" s="190"/>
      <c r="F40" s="293"/>
      <c r="G40" s="289"/>
      <c r="H40" s="315"/>
      <c r="I40" s="289"/>
      <c r="J40" s="167"/>
      <c r="K40" s="141"/>
      <c r="L40" s="141"/>
      <c r="M40" s="189"/>
      <c r="N40" s="166" t="s">
        <v>166</v>
      </c>
      <c r="O40" s="516"/>
      <c r="P40" s="288"/>
    </row>
    <row r="41" spans="1:16" ht="26.25" customHeight="1">
      <c r="A41" s="155">
        <v>27</v>
      </c>
      <c r="B41" s="156">
        <v>223</v>
      </c>
      <c r="C41" s="182" t="s">
        <v>59</v>
      </c>
      <c r="D41" s="183" t="s">
        <v>94</v>
      </c>
      <c r="E41" s="169" t="s">
        <v>73</v>
      </c>
      <c r="F41" s="208">
        <v>1</v>
      </c>
      <c r="G41" s="203">
        <v>2</v>
      </c>
      <c r="H41" s="204">
        <v>1</v>
      </c>
      <c r="I41" s="203">
        <v>1</v>
      </c>
      <c r="J41" s="164" t="s">
        <v>262</v>
      </c>
      <c r="K41" s="139" t="s">
        <v>247</v>
      </c>
      <c r="L41" s="139" t="s">
        <v>248</v>
      </c>
      <c r="M41" s="200"/>
      <c r="N41" s="163" t="s">
        <v>263</v>
      </c>
      <c r="O41" s="519" t="s">
        <v>206</v>
      </c>
      <c r="P41" s="17"/>
    </row>
    <row r="42" spans="1:16" ht="15" customHeight="1">
      <c r="A42" s="228">
        <v>27</v>
      </c>
      <c r="B42" s="211">
        <v>224</v>
      </c>
      <c r="C42" s="278" t="s">
        <v>59</v>
      </c>
      <c r="D42" s="196" t="s">
        <v>96</v>
      </c>
      <c r="E42" s="278" t="s">
        <v>97</v>
      </c>
      <c r="F42" s="280">
        <v>1</v>
      </c>
      <c r="G42" s="272">
        <v>1</v>
      </c>
      <c r="H42" s="282">
        <v>1</v>
      </c>
      <c r="I42" s="272">
        <v>1</v>
      </c>
      <c r="J42" s="164"/>
      <c r="K42" s="139"/>
      <c r="L42" s="139"/>
      <c r="M42" s="274">
        <v>3</v>
      </c>
      <c r="N42" s="192" t="s">
        <v>461</v>
      </c>
      <c r="O42" s="515" t="s">
        <v>450</v>
      </c>
      <c r="P42" s="276"/>
    </row>
    <row r="43" spans="1:16" ht="15" customHeight="1">
      <c r="A43" s="210"/>
      <c r="B43" s="201"/>
      <c r="C43" s="190"/>
      <c r="D43" s="191"/>
      <c r="E43" s="190"/>
      <c r="F43" s="293"/>
      <c r="G43" s="289"/>
      <c r="H43" s="315"/>
      <c r="I43" s="289"/>
      <c r="J43" s="167"/>
      <c r="K43" s="141"/>
      <c r="L43" s="141"/>
      <c r="M43" s="329"/>
      <c r="N43" s="284"/>
      <c r="O43" s="516"/>
      <c r="P43" s="277"/>
    </row>
    <row r="44" spans="1:16" ht="26.25" customHeight="1">
      <c r="A44" s="155">
        <v>27</v>
      </c>
      <c r="B44" s="156">
        <v>225</v>
      </c>
      <c r="C44" s="182" t="s">
        <v>59</v>
      </c>
      <c r="D44" s="183" t="s">
        <v>98</v>
      </c>
      <c r="E44" s="169" t="s">
        <v>65</v>
      </c>
      <c r="F44" s="208">
        <v>1</v>
      </c>
      <c r="G44" s="203">
        <v>2</v>
      </c>
      <c r="H44" s="204">
        <v>1</v>
      </c>
      <c r="I44" s="203">
        <v>1</v>
      </c>
      <c r="J44" s="164"/>
      <c r="K44" s="139"/>
      <c r="L44" s="139"/>
      <c r="M44" s="200">
        <v>3</v>
      </c>
      <c r="N44" s="163" t="s">
        <v>170</v>
      </c>
      <c r="O44" s="519" t="s">
        <v>167</v>
      </c>
      <c r="P44" s="17"/>
    </row>
    <row r="45" spans="1:16" ht="15" customHeight="1">
      <c r="A45" s="328">
        <v>27</v>
      </c>
      <c r="B45" s="290">
        <v>226</v>
      </c>
      <c r="C45" s="291" t="s">
        <v>59</v>
      </c>
      <c r="D45" s="292" t="s">
        <v>99</v>
      </c>
      <c r="E45" s="291" t="s">
        <v>95</v>
      </c>
      <c r="F45" s="280">
        <v>1</v>
      </c>
      <c r="G45" s="272">
        <v>2</v>
      </c>
      <c r="H45" s="282">
        <v>1</v>
      </c>
      <c r="I45" s="272">
        <v>0</v>
      </c>
      <c r="J45" s="164"/>
      <c r="K45" s="139"/>
      <c r="L45" s="139"/>
      <c r="M45" s="274">
        <v>3</v>
      </c>
      <c r="N45" s="192" t="s">
        <v>462</v>
      </c>
      <c r="O45" s="515" t="s">
        <v>155</v>
      </c>
      <c r="P45" s="17"/>
    </row>
    <row r="46" spans="1:16" ht="15" customHeight="1">
      <c r="A46" s="195"/>
      <c r="B46" s="194"/>
      <c r="C46" s="190"/>
      <c r="D46" s="191"/>
      <c r="E46" s="190"/>
      <c r="F46" s="186"/>
      <c r="G46" s="187"/>
      <c r="H46" s="188"/>
      <c r="I46" s="187"/>
      <c r="J46" s="167"/>
      <c r="K46" s="141"/>
      <c r="L46" s="141"/>
      <c r="M46" s="189"/>
      <c r="N46" s="284"/>
      <c r="O46" s="516"/>
      <c r="P46" s="113"/>
    </row>
    <row r="47" spans="1:16" ht="15" customHeight="1">
      <c r="A47" s="228">
        <v>27</v>
      </c>
      <c r="B47" s="211">
        <v>227</v>
      </c>
      <c r="C47" s="278" t="s">
        <v>59</v>
      </c>
      <c r="D47" s="196" t="s">
        <v>100</v>
      </c>
      <c r="E47" s="278" t="s">
        <v>71</v>
      </c>
      <c r="F47" s="280">
        <v>1</v>
      </c>
      <c r="G47" s="272">
        <v>1</v>
      </c>
      <c r="H47" s="282">
        <v>1</v>
      </c>
      <c r="I47" s="272">
        <v>1</v>
      </c>
      <c r="J47" s="192" t="s">
        <v>265</v>
      </c>
      <c r="K47" s="332" t="s">
        <v>266</v>
      </c>
      <c r="L47" s="332" t="s">
        <v>266</v>
      </c>
      <c r="M47" s="330"/>
      <c r="N47" s="163" t="s">
        <v>267</v>
      </c>
      <c r="O47" s="515" t="s">
        <v>269</v>
      </c>
      <c r="P47" s="276"/>
    </row>
    <row r="48" spans="1:16" ht="15" customHeight="1">
      <c r="A48" s="210"/>
      <c r="B48" s="201"/>
      <c r="C48" s="279"/>
      <c r="D48" s="197"/>
      <c r="E48" s="279"/>
      <c r="F48" s="281"/>
      <c r="G48" s="273"/>
      <c r="H48" s="283"/>
      <c r="I48" s="273"/>
      <c r="J48" s="284"/>
      <c r="K48" s="333"/>
      <c r="L48" s="333"/>
      <c r="M48" s="331"/>
      <c r="N48" s="166" t="s">
        <v>268</v>
      </c>
      <c r="O48" s="516"/>
      <c r="P48" s="277"/>
    </row>
    <row r="49" spans="1:16" ht="26.25" customHeight="1">
      <c r="A49" s="155">
        <v>27</v>
      </c>
      <c r="B49" s="156">
        <v>228</v>
      </c>
      <c r="C49" s="182" t="s">
        <v>59</v>
      </c>
      <c r="D49" s="183" t="s">
        <v>101</v>
      </c>
      <c r="E49" s="169" t="s">
        <v>65</v>
      </c>
      <c r="F49" s="208">
        <v>1</v>
      </c>
      <c r="G49" s="203">
        <v>2</v>
      </c>
      <c r="H49" s="204">
        <v>1</v>
      </c>
      <c r="I49" s="203">
        <v>0</v>
      </c>
      <c r="J49" s="164"/>
      <c r="K49" s="139"/>
      <c r="L49" s="139"/>
      <c r="M49" s="200">
        <v>2</v>
      </c>
      <c r="N49" s="163" t="s">
        <v>225</v>
      </c>
      <c r="O49" s="519" t="s">
        <v>206</v>
      </c>
      <c r="P49" s="17"/>
    </row>
    <row r="50" spans="1:16" ht="27" customHeight="1">
      <c r="A50" s="155">
        <v>27</v>
      </c>
      <c r="B50" s="156">
        <v>229</v>
      </c>
      <c r="C50" s="182" t="s">
        <v>59</v>
      </c>
      <c r="D50" s="183" t="s">
        <v>102</v>
      </c>
      <c r="E50" s="169" t="s">
        <v>103</v>
      </c>
      <c r="F50" s="208">
        <v>1</v>
      </c>
      <c r="G50" s="203">
        <v>2</v>
      </c>
      <c r="H50" s="204">
        <v>1</v>
      </c>
      <c r="I50" s="203">
        <v>1</v>
      </c>
      <c r="J50" s="164" t="s">
        <v>308</v>
      </c>
      <c r="K50" s="139" t="s">
        <v>309</v>
      </c>
      <c r="L50" s="139" t="s">
        <v>310</v>
      </c>
      <c r="M50" s="200"/>
      <c r="N50" s="163" t="s">
        <v>311</v>
      </c>
      <c r="O50" s="519" t="s">
        <v>451</v>
      </c>
      <c r="P50" s="17"/>
    </row>
    <row r="51" spans="1:16" ht="26.25" customHeight="1">
      <c r="A51" s="155">
        <v>27</v>
      </c>
      <c r="B51" s="156">
        <v>230</v>
      </c>
      <c r="C51" s="182" t="s">
        <v>59</v>
      </c>
      <c r="D51" s="183" t="s">
        <v>104</v>
      </c>
      <c r="E51" s="169" t="s">
        <v>105</v>
      </c>
      <c r="F51" s="208">
        <v>1</v>
      </c>
      <c r="G51" s="203">
        <v>2</v>
      </c>
      <c r="H51" s="204">
        <v>1</v>
      </c>
      <c r="I51" s="203">
        <v>0</v>
      </c>
      <c r="J51" s="164"/>
      <c r="K51" s="139"/>
      <c r="L51" s="139"/>
      <c r="M51" s="200"/>
      <c r="N51" s="163" t="s">
        <v>284</v>
      </c>
      <c r="O51" s="519" t="s">
        <v>452</v>
      </c>
      <c r="P51" s="17"/>
    </row>
    <row r="52" spans="1:16" ht="27" customHeight="1">
      <c r="A52" s="158">
        <v>27</v>
      </c>
      <c r="B52" s="159">
        <v>231</v>
      </c>
      <c r="C52" s="179" t="s">
        <v>59</v>
      </c>
      <c r="D52" s="180" t="s">
        <v>106</v>
      </c>
      <c r="E52" s="184" t="s">
        <v>107</v>
      </c>
      <c r="F52" s="208">
        <v>1</v>
      </c>
      <c r="G52" s="203">
        <v>2</v>
      </c>
      <c r="H52" s="204">
        <v>1</v>
      </c>
      <c r="I52" s="203">
        <v>1</v>
      </c>
      <c r="J52" s="164" t="s">
        <v>254</v>
      </c>
      <c r="K52" s="139" t="s">
        <v>181</v>
      </c>
      <c r="L52" s="139" t="s">
        <v>182</v>
      </c>
      <c r="M52" s="200"/>
      <c r="N52" s="163" t="s">
        <v>255</v>
      </c>
      <c r="O52" s="519" t="s">
        <v>453</v>
      </c>
      <c r="P52" s="17"/>
    </row>
    <row r="53" spans="1:16" ht="27" customHeight="1">
      <c r="A53" s="158">
        <v>27</v>
      </c>
      <c r="B53" s="159">
        <v>232</v>
      </c>
      <c r="C53" s="179" t="s">
        <v>59</v>
      </c>
      <c r="D53" s="180" t="s">
        <v>108</v>
      </c>
      <c r="E53" s="176" t="s">
        <v>77</v>
      </c>
      <c r="F53" s="208">
        <v>1</v>
      </c>
      <c r="G53" s="203">
        <v>2</v>
      </c>
      <c r="H53" s="204">
        <v>1</v>
      </c>
      <c r="I53" s="203">
        <v>0</v>
      </c>
      <c r="J53" s="164"/>
      <c r="K53" s="139"/>
      <c r="L53" s="139"/>
      <c r="M53" s="200">
        <v>2</v>
      </c>
      <c r="N53" s="163" t="s">
        <v>285</v>
      </c>
      <c r="O53" s="519" t="s">
        <v>167</v>
      </c>
      <c r="P53" s="17"/>
    </row>
    <row r="54" spans="1:16" ht="15" customHeight="1">
      <c r="A54" s="228">
        <v>27</v>
      </c>
      <c r="B54" s="211">
        <v>301</v>
      </c>
      <c r="C54" s="278" t="s">
        <v>59</v>
      </c>
      <c r="D54" s="196" t="s">
        <v>109</v>
      </c>
      <c r="E54" s="278" t="s">
        <v>65</v>
      </c>
      <c r="F54" s="280">
        <v>1</v>
      </c>
      <c r="G54" s="272">
        <v>2</v>
      </c>
      <c r="H54" s="282">
        <v>1</v>
      </c>
      <c r="I54" s="272">
        <v>1</v>
      </c>
      <c r="J54" s="192" t="s">
        <v>202</v>
      </c>
      <c r="K54" s="332" t="s">
        <v>203</v>
      </c>
      <c r="L54" s="332" t="s">
        <v>204</v>
      </c>
      <c r="M54" s="274"/>
      <c r="N54" s="192" t="s">
        <v>205</v>
      </c>
      <c r="O54" s="515" t="s">
        <v>206</v>
      </c>
      <c r="P54" s="276"/>
    </row>
    <row r="55" spans="1:16" ht="15" customHeight="1">
      <c r="A55" s="210"/>
      <c r="B55" s="201"/>
      <c r="C55" s="279"/>
      <c r="D55" s="197"/>
      <c r="E55" s="279"/>
      <c r="F55" s="281"/>
      <c r="G55" s="273"/>
      <c r="H55" s="283"/>
      <c r="I55" s="273"/>
      <c r="J55" s="284"/>
      <c r="K55" s="333"/>
      <c r="L55" s="333"/>
      <c r="M55" s="275"/>
      <c r="N55" s="284"/>
      <c r="O55" s="516"/>
      <c r="P55" s="277"/>
    </row>
    <row r="56" spans="1:16" ht="18.75" customHeight="1">
      <c r="A56" s="155">
        <v>27</v>
      </c>
      <c r="B56" s="156">
        <v>321</v>
      </c>
      <c r="C56" s="182" t="s">
        <v>59</v>
      </c>
      <c r="D56" s="183" t="s">
        <v>110</v>
      </c>
      <c r="E56" s="169" t="s">
        <v>111</v>
      </c>
      <c r="F56" s="208">
        <v>1</v>
      </c>
      <c r="G56" s="203">
        <v>2</v>
      </c>
      <c r="H56" s="204">
        <v>1</v>
      </c>
      <c r="I56" s="203">
        <v>1</v>
      </c>
      <c r="J56" s="164"/>
      <c r="K56" s="139"/>
      <c r="L56" s="139"/>
      <c r="M56" s="200">
        <v>3</v>
      </c>
      <c r="N56" s="163" t="s">
        <v>138</v>
      </c>
      <c r="O56" s="519" t="s">
        <v>139</v>
      </c>
      <c r="P56" s="17"/>
    </row>
    <row r="57" spans="1:16" ht="27" customHeight="1">
      <c r="A57" s="155">
        <v>27</v>
      </c>
      <c r="B57" s="156">
        <v>322</v>
      </c>
      <c r="C57" s="182" t="s">
        <v>59</v>
      </c>
      <c r="D57" s="183" t="s">
        <v>112</v>
      </c>
      <c r="E57" s="169" t="s">
        <v>113</v>
      </c>
      <c r="F57" s="208">
        <v>1</v>
      </c>
      <c r="G57" s="203">
        <v>2</v>
      </c>
      <c r="H57" s="204">
        <v>1</v>
      </c>
      <c r="I57" s="203">
        <v>1</v>
      </c>
      <c r="J57" s="164"/>
      <c r="K57" s="139"/>
      <c r="L57" s="139"/>
      <c r="M57" s="200">
        <v>0</v>
      </c>
      <c r="N57" s="163" t="s">
        <v>239</v>
      </c>
      <c r="O57" s="519" t="s">
        <v>196</v>
      </c>
      <c r="P57" s="17"/>
    </row>
    <row r="58" spans="1:16" ht="18" customHeight="1">
      <c r="A58" s="155">
        <v>27</v>
      </c>
      <c r="B58" s="520">
        <v>341</v>
      </c>
      <c r="C58" s="521" t="s">
        <v>59</v>
      </c>
      <c r="D58" s="522" t="s">
        <v>114</v>
      </c>
      <c r="E58" s="523" t="s">
        <v>115</v>
      </c>
      <c r="F58" s="205">
        <v>1</v>
      </c>
      <c r="G58" s="206">
        <v>2</v>
      </c>
      <c r="H58" s="207">
        <v>1</v>
      </c>
      <c r="I58" s="206">
        <v>0</v>
      </c>
      <c r="J58" s="172"/>
      <c r="K58" s="146"/>
      <c r="L58" s="146"/>
      <c r="M58" s="199">
        <v>3</v>
      </c>
      <c r="N58" s="169"/>
      <c r="O58" s="511"/>
      <c r="P58" s="524">
        <v>1</v>
      </c>
    </row>
    <row r="59" spans="1:16" ht="27.75" customHeight="1">
      <c r="A59" s="155">
        <v>27</v>
      </c>
      <c r="B59" s="156">
        <v>361</v>
      </c>
      <c r="C59" s="182" t="s">
        <v>59</v>
      </c>
      <c r="D59" s="183" t="s">
        <v>116</v>
      </c>
      <c r="E59" s="169" t="s">
        <v>65</v>
      </c>
      <c r="F59" s="208">
        <v>1</v>
      </c>
      <c r="G59" s="203">
        <v>2</v>
      </c>
      <c r="H59" s="204">
        <v>1</v>
      </c>
      <c r="I59" s="203">
        <v>1</v>
      </c>
      <c r="J59" s="164"/>
      <c r="K59" s="139"/>
      <c r="L59" s="139"/>
      <c r="M59" s="200">
        <v>3</v>
      </c>
      <c r="N59" s="163" t="s">
        <v>195</v>
      </c>
      <c r="O59" s="519" t="s">
        <v>196</v>
      </c>
      <c r="P59" s="17"/>
    </row>
    <row r="60" spans="1:16" ht="27" customHeight="1">
      <c r="A60" s="155">
        <v>27</v>
      </c>
      <c r="B60" s="156">
        <v>362</v>
      </c>
      <c r="C60" s="182" t="s">
        <v>59</v>
      </c>
      <c r="D60" s="183" t="s">
        <v>117</v>
      </c>
      <c r="E60" s="169" t="s">
        <v>118</v>
      </c>
      <c r="F60" s="205">
        <v>1</v>
      </c>
      <c r="G60" s="206">
        <v>2</v>
      </c>
      <c r="H60" s="207">
        <v>1</v>
      </c>
      <c r="I60" s="206">
        <v>1</v>
      </c>
      <c r="J60" s="172" t="s">
        <v>246</v>
      </c>
      <c r="K60" s="146" t="s">
        <v>247</v>
      </c>
      <c r="L60" s="146" t="s">
        <v>248</v>
      </c>
      <c r="M60" s="199"/>
      <c r="N60" s="169" t="s">
        <v>249</v>
      </c>
      <c r="O60" s="511" t="s">
        <v>176</v>
      </c>
      <c r="P60" s="16"/>
    </row>
    <row r="61" spans="1:16" ht="15" customHeight="1">
      <c r="A61" s="228">
        <v>27</v>
      </c>
      <c r="B61" s="211">
        <v>366</v>
      </c>
      <c r="C61" s="278" t="s">
        <v>59</v>
      </c>
      <c r="D61" s="196" t="s">
        <v>119</v>
      </c>
      <c r="E61" s="278" t="s">
        <v>65</v>
      </c>
      <c r="F61" s="280">
        <v>1</v>
      </c>
      <c r="G61" s="272">
        <v>2</v>
      </c>
      <c r="H61" s="282">
        <v>1</v>
      </c>
      <c r="I61" s="272">
        <v>0</v>
      </c>
      <c r="J61" s="164"/>
      <c r="K61" s="139"/>
      <c r="L61" s="139"/>
      <c r="M61" s="274">
        <v>2</v>
      </c>
      <c r="N61" s="163" t="s">
        <v>282</v>
      </c>
      <c r="O61" s="515" t="s">
        <v>456</v>
      </c>
      <c r="P61" s="276"/>
    </row>
    <row r="62" spans="1:16" ht="15" customHeight="1">
      <c r="A62" s="210"/>
      <c r="B62" s="201"/>
      <c r="C62" s="279"/>
      <c r="D62" s="197"/>
      <c r="E62" s="279"/>
      <c r="F62" s="281"/>
      <c r="G62" s="273"/>
      <c r="H62" s="283"/>
      <c r="I62" s="273"/>
      <c r="J62" s="167"/>
      <c r="K62" s="141"/>
      <c r="L62" s="141"/>
      <c r="M62" s="275"/>
      <c r="N62" s="166" t="s">
        <v>418</v>
      </c>
      <c r="O62" s="516"/>
      <c r="P62" s="277"/>
    </row>
    <row r="63" spans="1:16" ht="28.5" customHeight="1">
      <c r="A63" s="155">
        <v>27</v>
      </c>
      <c r="B63" s="156">
        <v>381</v>
      </c>
      <c r="C63" s="182" t="s">
        <v>59</v>
      </c>
      <c r="D63" s="183" t="s">
        <v>120</v>
      </c>
      <c r="E63" s="169" t="s">
        <v>121</v>
      </c>
      <c r="F63" s="208">
        <v>1</v>
      </c>
      <c r="G63" s="203">
        <v>2</v>
      </c>
      <c r="H63" s="204">
        <v>1</v>
      </c>
      <c r="I63" s="203">
        <v>1</v>
      </c>
      <c r="J63" s="164"/>
      <c r="K63" s="139"/>
      <c r="L63" s="139"/>
      <c r="M63" s="200">
        <v>3</v>
      </c>
      <c r="N63" s="163" t="s">
        <v>136</v>
      </c>
      <c r="O63" s="519" t="s">
        <v>137</v>
      </c>
      <c r="P63" s="17"/>
    </row>
    <row r="64" spans="1:16" ht="27.75" customHeight="1">
      <c r="A64" s="155">
        <v>27</v>
      </c>
      <c r="B64" s="156">
        <v>382</v>
      </c>
      <c r="C64" s="182" t="s">
        <v>59</v>
      </c>
      <c r="D64" s="183" t="s">
        <v>122</v>
      </c>
      <c r="E64" s="171" t="s">
        <v>123</v>
      </c>
      <c r="F64" s="208">
        <v>1</v>
      </c>
      <c r="G64" s="203">
        <v>2</v>
      </c>
      <c r="H64" s="204">
        <v>1</v>
      </c>
      <c r="I64" s="203">
        <v>1</v>
      </c>
      <c r="J64" s="164"/>
      <c r="K64" s="139"/>
      <c r="L64" s="139"/>
      <c r="M64" s="200">
        <v>3</v>
      </c>
      <c r="N64" s="163" t="s">
        <v>250</v>
      </c>
      <c r="O64" s="519" t="s">
        <v>251</v>
      </c>
      <c r="P64" s="17"/>
    </row>
    <row r="65" spans="1:16" ht="27.75" customHeight="1" thickBot="1">
      <c r="A65" s="155">
        <v>27</v>
      </c>
      <c r="B65" s="156">
        <v>383</v>
      </c>
      <c r="C65" s="182" t="s">
        <v>59</v>
      </c>
      <c r="D65" s="183" t="s">
        <v>124</v>
      </c>
      <c r="E65" s="169" t="s">
        <v>125</v>
      </c>
      <c r="F65" s="208">
        <v>1</v>
      </c>
      <c r="G65" s="203"/>
      <c r="H65" s="204">
        <v>1</v>
      </c>
      <c r="I65" s="203">
        <v>1</v>
      </c>
      <c r="J65" s="164"/>
      <c r="K65" s="162"/>
      <c r="L65" s="139"/>
      <c r="M65" s="200">
        <v>3</v>
      </c>
      <c r="N65" s="163" t="s">
        <v>126</v>
      </c>
      <c r="O65" s="519" t="s">
        <v>133</v>
      </c>
      <c r="P65" s="17"/>
    </row>
    <row r="66" spans="1:16" ht="18" customHeight="1" thickBot="1">
      <c r="A66" s="21"/>
      <c r="B66" s="22">
        <v>1000</v>
      </c>
      <c r="C66" s="316" t="s">
        <v>8</v>
      </c>
      <c r="D66" s="317"/>
      <c r="E66" s="14"/>
      <c r="F66" s="209"/>
      <c r="G66" s="212"/>
      <c r="H66" s="213">
        <f>SUM(H7:H65)</f>
        <v>43</v>
      </c>
      <c r="I66" s="214">
        <f>SUM(I7:I65)</f>
        <v>33</v>
      </c>
      <c r="J66" s="40">
        <f>COUNTA(J7:J65)</f>
        <v>17</v>
      </c>
      <c r="K66" s="38"/>
      <c r="L66" s="38"/>
      <c r="M66" s="202"/>
      <c r="N66" s="40">
        <f>COUNTA(N7:N65)</f>
        <v>52</v>
      </c>
      <c r="O66" s="38"/>
      <c r="P66" s="39"/>
    </row>
  </sheetData>
  <mergeCells count="233">
    <mergeCell ref="H7:H8"/>
    <mergeCell ref="M7:M8"/>
    <mergeCell ref="O7:O8"/>
    <mergeCell ref="P7:P8"/>
    <mergeCell ref="I7:I8"/>
    <mergeCell ref="J7:J8"/>
    <mergeCell ref="K7:K8"/>
    <mergeCell ref="L7:L8"/>
    <mergeCell ref="M28:M29"/>
    <mergeCell ref="O28:O29"/>
    <mergeCell ref="P28:P29"/>
    <mergeCell ref="A7:A8"/>
    <mergeCell ref="B7:B8"/>
    <mergeCell ref="C7:C8"/>
    <mergeCell ref="D7:D8"/>
    <mergeCell ref="E7:E8"/>
    <mergeCell ref="F7:F8"/>
    <mergeCell ref="G7:G8"/>
    <mergeCell ref="P33:P34"/>
    <mergeCell ref="J33:J34"/>
    <mergeCell ref="K33:K34"/>
    <mergeCell ref="L33:L34"/>
    <mergeCell ref="M33:M34"/>
    <mergeCell ref="I33:I34"/>
    <mergeCell ref="A33:A34"/>
    <mergeCell ref="B33:B34"/>
    <mergeCell ref="C33:C34"/>
    <mergeCell ref="D33:D34"/>
    <mergeCell ref="F33:F34"/>
    <mergeCell ref="G33:G34"/>
    <mergeCell ref="H33:H34"/>
    <mergeCell ref="M47:M48"/>
    <mergeCell ref="O47:O48"/>
    <mergeCell ref="P47:P48"/>
    <mergeCell ref="I47:I48"/>
    <mergeCell ref="J47:J48"/>
    <mergeCell ref="K47:K48"/>
    <mergeCell ref="L47:L48"/>
    <mergeCell ref="E47:E48"/>
    <mergeCell ref="F47:F48"/>
    <mergeCell ref="G47:G48"/>
    <mergeCell ref="H47:H48"/>
    <mergeCell ref="A47:A48"/>
    <mergeCell ref="B47:B48"/>
    <mergeCell ref="C47:C48"/>
    <mergeCell ref="D47:D48"/>
    <mergeCell ref="I28:I29"/>
    <mergeCell ref="J28:J29"/>
    <mergeCell ref="K28:K29"/>
    <mergeCell ref="L28:L29"/>
    <mergeCell ref="E28:E29"/>
    <mergeCell ref="F28:F29"/>
    <mergeCell ref="G28:G29"/>
    <mergeCell ref="H28:H29"/>
    <mergeCell ref="A28:A29"/>
    <mergeCell ref="B28:B29"/>
    <mergeCell ref="C28:C29"/>
    <mergeCell ref="D28:D29"/>
    <mergeCell ref="M16:M17"/>
    <mergeCell ref="N16:N17"/>
    <mergeCell ref="O16:O17"/>
    <mergeCell ref="P16:P17"/>
    <mergeCell ref="I16:I17"/>
    <mergeCell ref="J16:J17"/>
    <mergeCell ref="K16:K17"/>
    <mergeCell ref="L16:L17"/>
    <mergeCell ref="E16:E17"/>
    <mergeCell ref="F16:F17"/>
    <mergeCell ref="G16:G17"/>
    <mergeCell ref="H16:H17"/>
    <mergeCell ref="A16:A17"/>
    <mergeCell ref="B16:B17"/>
    <mergeCell ref="C16:C17"/>
    <mergeCell ref="D16:D17"/>
    <mergeCell ref="M54:M55"/>
    <mergeCell ref="N54:N55"/>
    <mergeCell ref="O54:O55"/>
    <mergeCell ref="P54:P55"/>
    <mergeCell ref="I54:I55"/>
    <mergeCell ref="J54:J55"/>
    <mergeCell ref="K54:K55"/>
    <mergeCell ref="L54:L55"/>
    <mergeCell ref="E54:E55"/>
    <mergeCell ref="F54:F55"/>
    <mergeCell ref="G54:G55"/>
    <mergeCell ref="H54:H55"/>
    <mergeCell ref="A54:A55"/>
    <mergeCell ref="B54:B55"/>
    <mergeCell ref="C54:C55"/>
    <mergeCell ref="D54:D55"/>
    <mergeCell ref="A35:A36"/>
    <mergeCell ref="O35:O36"/>
    <mergeCell ref="P35:P36"/>
    <mergeCell ref="H35:H36"/>
    <mergeCell ref="I35:I36"/>
    <mergeCell ref="C35:C36"/>
    <mergeCell ref="B35:B36"/>
    <mergeCell ref="D35:D36"/>
    <mergeCell ref="E35:E36"/>
    <mergeCell ref="F35:F36"/>
    <mergeCell ref="H42:H43"/>
    <mergeCell ref="G35:G36"/>
    <mergeCell ref="M35:M36"/>
    <mergeCell ref="L35:L36"/>
    <mergeCell ref="K35:K36"/>
    <mergeCell ref="J35:J36"/>
    <mergeCell ref="P42:P43"/>
    <mergeCell ref="M42:M43"/>
    <mergeCell ref="A42:A43"/>
    <mergeCell ref="B42:B43"/>
    <mergeCell ref="C42:C43"/>
    <mergeCell ref="D42:D43"/>
    <mergeCell ref="I42:I43"/>
    <mergeCell ref="E42:E43"/>
    <mergeCell ref="F42:F43"/>
    <mergeCell ref="G42:G43"/>
    <mergeCell ref="N19:N20"/>
    <mergeCell ref="O19:O20"/>
    <mergeCell ref="N42:N43"/>
    <mergeCell ref="O42:O43"/>
    <mergeCell ref="O33:O34"/>
    <mergeCell ref="G19:G20"/>
    <mergeCell ref="H19:H20"/>
    <mergeCell ref="A19:A20"/>
    <mergeCell ref="B19:B20"/>
    <mergeCell ref="C19:C20"/>
    <mergeCell ref="D19:D20"/>
    <mergeCell ref="E19:E20"/>
    <mergeCell ref="F19:F20"/>
    <mergeCell ref="C66:D66"/>
    <mergeCell ref="A4:A6"/>
    <mergeCell ref="C4:C6"/>
    <mergeCell ref="D4:D6"/>
    <mergeCell ref="B4:B6"/>
    <mergeCell ref="A45:A46"/>
    <mergeCell ref="B45:B46"/>
    <mergeCell ref="C45:C46"/>
    <mergeCell ref="D45:D46"/>
    <mergeCell ref="A39:A40"/>
    <mergeCell ref="N4:P4"/>
    <mergeCell ref="H45:H46"/>
    <mergeCell ref="I45:I46"/>
    <mergeCell ref="N5:O5"/>
    <mergeCell ref="M45:M46"/>
    <mergeCell ref="O45:O46"/>
    <mergeCell ref="N45:N46"/>
    <mergeCell ref="H39:H40"/>
    <mergeCell ref="I19:I20"/>
    <mergeCell ref="M19:M20"/>
    <mergeCell ref="E4:E6"/>
    <mergeCell ref="G4:G6"/>
    <mergeCell ref="H4:H6"/>
    <mergeCell ref="J5:L5"/>
    <mergeCell ref="F4:F6"/>
    <mergeCell ref="I4:I6"/>
    <mergeCell ref="J4:M4"/>
    <mergeCell ref="E45:E46"/>
    <mergeCell ref="F45:F46"/>
    <mergeCell ref="G45:G46"/>
    <mergeCell ref="E39:E40"/>
    <mergeCell ref="F39:F40"/>
    <mergeCell ref="G39:G40"/>
    <mergeCell ref="B39:B40"/>
    <mergeCell ref="C39:C40"/>
    <mergeCell ref="D39:D40"/>
    <mergeCell ref="O39:O40"/>
    <mergeCell ref="P39:P40"/>
    <mergeCell ref="M39:M40"/>
    <mergeCell ref="I39:I40"/>
    <mergeCell ref="A13:A14"/>
    <mergeCell ref="B13:B14"/>
    <mergeCell ref="C13:C14"/>
    <mergeCell ref="D13:D14"/>
    <mergeCell ref="E13:E14"/>
    <mergeCell ref="F13:F14"/>
    <mergeCell ref="G13:G14"/>
    <mergeCell ref="H13:H14"/>
    <mergeCell ref="O13:O14"/>
    <mergeCell ref="P13:P14"/>
    <mergeCell ref="I13:I14"/>
    <mergeCell ref="J13:J14"/>
    <mergeCell ref="K13:K14"/>
    <mergeCell ref="L13:L14"/>
    <mergeCell ref="A24:A25"/>
    <mergeCell ref="B24:B25"/>
    <mergeCell ref="C24:C25"/>
    <mergeCell ref="D24:D25"/>
    <mergeCell ref="P26:P27"/>
    <mergeCell ref="E24:E25"/>
    <mergeCell ref="F24:F25"/>
    <mergeCell ref="G24:G25"/>
    <mergeCell ref="H24:H25"/>
    <mergeCell ref="P24:P25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M10:M11"/>
    <mergeCell ref="O10:O11"/>
    <mergeCell ref="M26:M27"/>
    <mergeCell ref="N26:N27"/>
    <mergeCell ref="O26:O27"/>
    <mergeCell ref="I24:I25"/>
    <mergeCell ref="M24:M25"/>
    <mergeCell ref="O24:O25"/>
    <mergeCell ref="M13:M14"/>
    <mergeCell ref="P10:P11"/>
    <mergeCell ref="A26:A27"/>
    <mergeCell ref="B26:B27"/>
    <mergeCell ref="C26:C27"/>
    <mergeCell ref="D26:D27"/>
    <mergeCell ref="E26:E27"/>
    <mergeCell ref="F26:F27"/>
    <mergeCell ref="G26:G27"/>
    <mergeCell ref="H26:H27"/>
    <mergeCell ref="I26:I27"/>
    <mergeCell ref="A61:A62"/>
    <mergeCell ref="B61:B62"/>
    <mergeCell ref="C61:C62"/>
    <mergeCell ref="D61:D62"/>
    <mergeCell ref="E61:E62"/>
    <mergeCell ref="F61:F62"/>
    <mergeCell ref="G61:G62"/>
    <mergeCell ref="H61:H62"/>
    <mergeCell ref="I61:I62"/>
    <mergeCell ref="M61:M62"/>
    <mergeCell ref="O61:O62"/>
    <mergeCell ref="P61:P62"/>
  </mergeCells>
  <printOptions/>
  <pageMargins left="0.5905511811023623" right="0.5905511811023623" top="0.7874015748031497" bottom="0.5905511811023623" header="0.5118110236220472" footer="0.31496062992125984"/>
  <pageSetup fitToHeight="0" horizontalDpi="600" verticalDpi="600" orientation="landscape" paperSize="9" scale="85" r:id="rId1"/>
  <headerFooter alignWithMargins="0">
    <oddHeader>&amp;R（大阪府）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94"/>
  <sheetViews>
    <sheetView workbookViewId="0" topLeftCell="A1">
      <pane ySplit="7" topLeftCell="BM8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4.125" style="2" customWidth="1"/>
    <col min="2" max="2" width="5.125" style="2" customWidth="1"/>
    <col min="3" max="3" width="7.625" style="2" customWidth="1"/>
    <col min="4" max="4" width="9.625" style="2" customWidth="1"/>
    <col min="5" max="5" width="22.625" style="2" customWidth="1"/>
    <col min="6" max="6" width="11.625" style="2" customWidth="1"/>
    <col min="7" max="7" width="8.625" style="2" customWidth="1"/>
    <col min="8" max="8" width="23.375" style="2" customWidth="1"/>
    <col min="9" max="9" width="12.625" style="2" customWidth="1"/>
    <col min="10" max="10" width="19.75390625" style="2" customWidth="1"/>
    <col min="11" max="19" width="4.125" style="2" customWidth="1"/>
    <col min="20" max="20" width="7.125" style="2" customWidth="1"/>
    <col min="21" max="16384" width="9.00390625" style="2" customWidth="1"/>
  </cols>
  <sheetData>
    <row r="1" ht="12">
      <c r="A1" s="2" t="s">
        <v>19</v>
      </c>
    </row>
    <row r="2" ht="22.5" customHeight="1">
      <c r="A2" s="34" t="s">
        <v>44</v>
      </c>
    </row>
    <row r="3" ht="12.75" thickBot="1"/>
    <row r="4" spans="1:20" s="1" customFormat="1" ht="19.5" customHeight="1">
      <c r="A4" s="401" t="s">
        <v>36</v>
      </c>
      <c r="B4" s="325" t="s">
        <v>463</v>
      </c>
      <c r="C4" s="406" t="s">
        <v>420</v>
      </c>
      <c r="D4" s="409" t="s">
        <v>421</v>
      </c>
      <c r="E4" s="313" t="s">
        <v>48</v>
      </c>
      <c r="F4" s="311"/>
      <c r="G4" s="311"/>
      <c r="H4" s="311"/>
      <c r="I4" s="311"/>
      <c r="J4" s="311"/>
      <c r="K4" s="311"/>
      <c r="L4" s="311"/>
      <c r="M4" s="311"/>
      <c r="N4" s="311"/>
      <c r="O4" s="311"/>
      <c r="P4" s="311"/>
      <c r="Q4" s="311"/>
      <c r="R4" s="311"/>
      <c r="S4" s="312"/>
      <c r="T4" s="418" t="s">
        <v>23</v>
      </c>
    </row>
    <row r="5" spans="1:20" s="1" customFormat="1" ht="19.5" customHeight="1">
      <c r="A5" s="402"/>
      <c r="B5" s="404"/>
      <c r="C5" s="407"/>
      <c r="D5" s="410"/>
      <c r="E5" s="93"/>
      <c r="F5" s="88"/>
      <c r="G5" s="94"/>
      <c r="H5" s="94"/>
      <c r="I5" s="94"/>
      <c r="J5" s="94"/>
      <c r="K5" s="314" t="s">
        <v>464</v>
      </c>
      <c r="L5" s="303"/>
      <c r="M5" s="303"/>
      <c r="N5" s="303"/>
      <c r="O5" s="303"/>
      <c r="P5" s="303"/>
      <c r="Q5" s="303"/>
      <c r="R5" s="303"/>
      <c r="S5" s="427"/>
      <c r="T5" s="419"/>
    </row>
    <row r="6" spans="1:20" s="1" customFormat="1" ht="19.5" customHeight="1">
      <c r="A6" s="402"/>
      <c r="B6" s="404"/>
      <c r="C6" s="407"/>
      <c r="D6" s="410"/>
      <c r="E6" s="421" t="s">
        <v>465</v>
      </c>
      <c r="F6" s="82"/>
      <c r="G6" s="434" t="s">
        <v>42</v>
      </c>
      <c r="H6" s="434"/>
      <c r="I6" s="434"/>
      <c r="J6" s="423"/>
      <c r="K6" s="435" t="s">
        <v>49</v>
      </c>
      <c r="L6" s="424"/>
      <c r="M6" s="425"/>
      <c r="N6" s="423" t="s">
        <v>50</v>
      </c>
      <c r="O6" s="424"/>
      <c r="P6" s="425"/>
      <c r="Q6" s="423" t="s">
        <v>466</v>
      </c>
      <c r="R6" s="424"/>
      <c r="S6" s="426"/>
      <c r="T6" s="419"/>
    </row>
    <row r="7" spans="1:20" ht="49.5" customHeight="1">
      <c r="A7" s="403"/>
      <c r="B7" s="405"/>
      <c r="C7" s="408"/>
      <c r="D7" s="411"/>
      <c r="E7" s="422"/>
      <c r="F7" s="86" t="s">
        <v>38</v>
      </c>
      <c r="G7" s="87" t="s">
        <v>39</v>
      </c>
      <c r="H7" s="87" t="s">
        <v>41</v>
      </c>
      <c r="I7" s="87" t="s">
        <v>40</v>
      </c>
      <c r="J7" s="89" t="s">
        <v>422</v>
      </c>
      <c r="K7" s="215" t="s">
        <v>467</v>
      </c>
      <c r="L7" s="216" t="s">
        <v>468</v>
      </c>
      <c r="M7" s="217" t="s">
        <v>43</v>
      </c>
      <c r="N7" s="218" t="s">
        <v>467</v>
      </c>
      <c r="O7" s="216" t="s">
        <v>468</v>
      </c>
      <c r="P7" s="219" t="s">
        <v>43</v>
      </c>
      <c r="Q7" s="217" t="s">
        <v>467</v>
      </c>
      <c r="R7" s="216" t="s">
        <v>468</v>
      </c>
      <c r="S7" s="217" t="s">
        <v>43</v>
      </c>
      <c r="T7" s="420"/>
    </row>
    <row r="8" spans="1:20" ht="17.25" customHeight="1">
      <c r="A8" s="228">
        <v>27</v>
      </c>
      <c r="B8" s="211">
        <v>100</v>
      </c>
      <c r="C8" s="375" t="s">
        <v>54</v>
      </c>
      <c r="D8" s="372" t="s">
        <v>55</v>
      </c>
      <c r="E8" s="368" t="s">
        <v>291</v>
      </c>
      <c r="F8" s="362" t="s">
        <v>292</v>
      </c>
      <c r="G8" s="332" t="s">
        <v>316</v>
      </c>
      <c r="H8" s="362" t="s">
        <v>293</v>
      </c>
      <c r="I8" s="332" t="s">
        <v>317</v>
      </c>
      <c r="J8" s="436"/>
      <c r="K8" s="440"/>
      <c r="L8" s="364" t="s">
        <v>315</v>
      </c>
      <c r="M8" s="356"/>
      <c r="N8" s="356"/>
      <c r="O8" s="364" t="s">
        <v>315</v>
      </c>
      <c r="P8" s="356"/>
      <c r="Q8" s="356"/>
      <c r="R8" s="356"/>
      <c r="S8" s="276"/>
      <c r="T8" s="359">
        <v>1</v>
      </c>
    </row>
    <row r="9" spans="1:20" ht="17.25" customHeight="1">
      <c r="A9" s="381"/>
      <c r="B9" s="380"/>
      <c r="C9" s="381"/>
      <c r="D9" s="385"/>
      <c r="E9" s="369"/>
      <c r="F9" s="373"/>
      <c r="G9" s="363"/>
      <c r="H9" s="363"/>
      <c r="I9" s="363"/>
      <c r="J9" s="361"/>
      <c r="K9" s="441"/>
      <c r="L9" s="443"/>
      <c r="M9" s="357"/>
      <c r="N9" s="357"/>
      <c r="O9" s="443"/>
      <c r="P9" s="357"/>
      <c r="Q9" s="357"/>
      <c r="R9" s="357"/>
      <c r="S9" s="445"/>
      <c r="T9" s="437"/>
    </row>
    <row r="10" spans="1:20" ht="17.25" customHeight="1">
      <c r="A10" s="381"/>
      <c r="B10" s="380"/>
      <c r="C10" s="381"/>
      <c r="D10" s="385"/>
      <c r="E10" s="368" t="s">
        <v>294</v>
      </c>
      <c r="F10" s="362" t="s">
        <v>295</v>
      </c>
      <c r="G10" s="332" t="s">
        <v>318</v>
      </c>
      <c r="H10" s="362" t="s">
        <v>296</v>
      </c>
      <c r="I10" s="332" t="s">
        <v>319</v>
      </c>
      <c r="J10" s="436"/>
      <c r="K10" s="441"/>
      <c r="L10" s="443"/>
      <c r="M10" s="357"/>
      <c r="N10" s="357"/>
      <c r="O10" s="443"/>
      <c r="P10" s="357"/>
      <c r="Q10" s="357"/>
      <c r="R10" s="357"/>
      <c r="S10" s="445"/>
      <c r="T10" s="437"/>
    </row>
    <row r="11" spans="1:20" ht="17.25" customHeight="1">
      <c r="A11" s="381"/>
      <c r="B11" s="380"/>
      <c r="C11" s="381"/>
      <c r="D11" s="385"/>
      <c r="E11" s="369"/>
      <c r="F11" s="373"/>
      <c r="G11" s="363"/>
      <c r="H11" s="363"/>
      <c r="I11" s="363"/>
      <c r="J11" s="361"/>
      <c r="K11" s="441"/>
      <c r="L11" s="443"/>
      <c r="M11" s="357"/>
      <c r="N11" s="357"/>
      <c r="O11" s="443"/>
      <c r="P11" s="357"/>
      <c r="Q11" s="357"/>
      <c r="R11" s="357"/>
      <c r="S11" s="445"/>
      <c r="T11" s="437"/>
    </row>
    <row r="12" spans="1:20" ht="17.25" customHeight="1">
      <c r="A12" s="381"/>
      <c r="B12" s="380"/>
      <c r="C12" s="381"/>
      <c r="D12" s="385"/>
      <c r="E12" s="368" t="s">
        <v>297</v>
      </c>
      <c r="F12" s="362" t="s">
        <v>298</v>
      </c>
      <c r="G12" s="332" t="s">
        <v>320</v>
      </c>
      <c r="H12" s="362" t="s">
        <v>299</v>
      </c>
      <c r="I12" s="332" t="s">
        <v>321</v>
      </c>
      <c r="J12" s="436"/>
      <c r="K12" s="441"/>
      <c r="L12" s="443"/>
      <c r="M12" s="357"/>
      <c r="N12" s="357"/>
      <c r="O12" s="443"/>
      <c r="P12" s="357"/>
      <c r="Q12" s="357"/>
      <c r="R12" s="357"/>
      <c r="S12" s="445"/>
      <c r="T12" s="437"/>
    </row>
    <row r="13" spans="1:20" ht="17.25" customHeight="1">
      <c r="A13" s="381"/>
      <c r="B13" s="380"/>
      <c r="C13" s="381"/>
      <c r="D13" s="385"/>
      <c r="E13" s="369"/>
      <c r="F13" s="373"/>
      <c r="G13" s="363"/>
      <c r="H13" s="363"/>
      <c r="I13" s="363"/>
      <c r="J13" s="361"/>
      <c r="K13" s="441"/>
      <c r="L13" s="443"/>
      <c r="M13" s="357"/>
      <c r="N13" s="357"/>
      <c r="O13" s="443"/>
      <c r="P13" s="357"/>
      <c r="Q13" s="357"/>
      <c r="R13" s="357"/>
      <c r="S13" s="445"/>
      <c r="T13" s="437"/>
    </row>
    <row r="14" spans="1:20" ht="17.25" customHeight="1">
      <c r="A14" s="381"/>
      <c r="B14" s="380"/>
      <c r="C14" s="381"/>
      <c r="D14" s="385"/>
      <c r="E14" s="368" t="s">
        <v>300</v>
      </c>
      <c r="F14" s="362" t="s">
        <v>302</v>
      </c>
      <c r="G14" s="332" t="s">
        <v>322</v>
      </c>
      <c r="H14" s="362" t="s">
        <v>304</v>
      </c>
      <c r="I14" s="332" t="s">
        <v>323</v>
      </c>
      <c r="J14" s="140"/>
      <c r="K14" s="441"/>
      <c r="L14" s="443"/>
      <c r="M14" s="357"/>
      <c r="N14" s="357"/>
      <c r="O14" s="443"/>
      <c r="P14" s="357"/>
      <c r="Q14" s="357"/>
      <c r="R14" s="357"/>
      <c r="S14" s="445"/>
      <c r="T14" s="437"/>
    </row>
    <row r="15" spans="1:20" ht="17.25" customHeight="1">
      <c r="A15" s="381"/>
      <c r="B15" s="380"/>
      <c r="C15" s="381"/>
      <c r="D15" s="385"/>
      <c r="E15" s="369"/>
      <c r="F15" s="373"/>
      <c r="G15" s="363"/>
      <c r="H15" s="363"/>
      <c r="I15" s="363"/>
      <c r="J15" s="140"/>
      <c r="K15" s="441"/>
      <c r="L15" s="443"/>
      <c r="M15" s="357"/>
      <c r="N15" s="357"/>
      <c r="O15" s="443"/>
      <c r="P15" s="357"/>
      <c r="Q15" s="357"/>
      <c r="R15" s="357"/>
      <c r="S15" s="445"/>
      <c r="T15" s="437"/>
    </row>
    <row r="16" spans="1:20" ht="17.25" customHeight="1">
      <c r="A16" s="381"/>
      <c r="B16" s="380"/>
      <c r="C16" s="381"/>
      <c r="D16" s="385"/>
      <c r="E16" s="368" t="s">
        <v>301</v>
      </c>
      <c r="F16" s="362" t="s">
        <v>303</v>
      </c>
      <c r="G16" s="332" t="s">
        <v>324</v>
      </c>
      <c r="H16" s="362" t="s">
        <v>305</v>
      </c>
      <c r="I16" s="332" t="s">
        <v>325</v>
      </c>
      <c r="J16" s="399"/>
      <c r="K16" s="441"/>
      <c r="L16" s="443"/>
      <c r="M16" s="357"/>
      <c r="N16" s="357"/>
      <c r="O16" s="443"/>
      <c r="P16" s="357"/>
      <c r="Q16" s="357"/>
      <c r="R16" s="357"/>
      <c r="S16" s="445"/>
      <c r="T16" s="437"/>
    </row>
    <row r="17" spans="1:20" ht="12">
      <c r="A17" s="195"/>
      <c r="B17" s="194"/>
      <c r="C17" s="195"/>
      <c r="D17" s="371"/>
      <c r="E17" s="369"/>
      <c r="F17" s="373"/>
      <c r="G17" s="363"/>
      <c r="H17" s="363"/>
      <c r="I17" s="363"/>
      <c r="J17" s="400"/>
      <c r="K17" s="442"/>
      <c r="L17" s="444"/>
      <c r="M17" s="358"/>
      <c r="N17" s="358"/>
      <c r="O17" s="444"/>
      <c r="P17" s="358"/>
      <c r="Q17" s="358"/>
      <c r="R17" s="358"/>
      <c r="S17" s="277"/>
      <c r="T17" s="366"/>
    </row>
    <row r="18" spans="1:20" ht="17.25" customHeight="1">
      <c r="A18" s="228">
        <v>27</v>
      </c>
      <c r="B18" s="211">
        <v>140</v>
      </c>
      <c r="C18" s="375" t="s">
        <v>54</v>
      </c>
      <c r="D18" s="372" t="s">
        <v>57</v>
      </c>
      <c r="E18" s="388" t="s">
        <v>188</v>
      </c>
      <c r="F18" s="362"/>
      <c r="G18" s="332" t="s">
        <v>326</v>
      </c>
      <c r="H18" s="362" t="s">
        <v>189</v>
      </c>
      <c r="I18" s="332" t="s">
        <v>327</v>
      </c>
      <c r="J18" s="525" t="s">
        <v>328</v>
      </c>
      <c r="K18" s="352" t="s">
        <v>315</v>
      </c>
      <c r="L18" s="7"/>
      <c r="M18" s="7"/>
      <c r="N18" s="7"/>
      <c r="O18" s="7"/>
      <c r="P18" s="350" t="s">
        <v>314</v>
      </c>
      <c r="Q18" s="7"/>
      <c r="R18" s="7"/>
      <c r="S18" s="17"/>
      <c r="T18" s="359">
        <v>1</v>
      </c>
    </row>
    <row r="19" spans="1:20" ht="29.25" customHeight="1">
      <c r="A19" s="412"/>
      <c r="B19" s="413"/>
      <c r="C19" s="414"/>
      <c r="D19" s="415"/>
      <c r="E19" s="369"/>
      <c r="F19" s="373"/>
      <c r="G19" s="363"/>
      <c r="H19" s="363"/>
      <c r="I19" s="363"/>
      <c r="J19" s="400"/>
      <c r="K19" s="353"/>
      <c r="L19" s="106"/>
      <c r="M19" s="106"/>
      <c r="N19" s="106"/>
      <c r="O19" s="106"/>
      <c r="P19" s="351"/>
      <c r="Q19" s="106"/>
      <c r="R19" s="106"/>
      <c r="S19" s="113"/>
      <c r="T19" s="438"/>
    </row>
    <row r="20" spans="1:20" ht="17.25" customHeight="1">
      <c r="A20" s="412"/>
      <c r="B20" s="413"/>
      <c r="C20" s="414"/>
      <c r="D20" s="415"/>
      <c r="E20" s="368" t="s">
        <v>190</v>
      </c>
      <c r="F20" s="362"/>
      <c r="G20" s="332" t="s">
        <v>329</v>
      </c>
      <c r="H20" s="362" t="s">
        <v>191</v>
      </c>
      <c r="I20" s="332" t="s">
        <v>330</v>
      </c>
      <c r="J20" s="525" t="s">
        <v>331</v>
      </c>
      <c r="K20" s="352" t="s">
        <v>315</v>
      </c>
      <c r="L20" s="7"/>
      <c r="M20" s="7"/>
      <c r="N20" s="7"/>
      <c r="O20" s="7"/>
      <c r="P20" s="350" t="s">
        <v>314</v>
      </c>
      <c r="Q20" s="7"/>
      <c r="R20" s="7"/>
      <c r="S20" s="17"/>
      <c r="T20" s="439"/>
    </row>
    <row r="21" spans="1:20" ht="24.75" customHeight="1">
      <c r="A21" s="210"/>
      <c r="B21" s="201"/>
      <c r="C21" s="376"/>
      <c r="D21" s="374"/>
      <c r="E21" s="369"/>
      <c r="F21" s="373"/>
      <c r="G21" s="363"/>
      <c r="H21" s="363"/>
      <c r="I21" s="363"/>
      <c r="J21" s="400"/>
      <c r="K21" s="353"/>
      <c r="L21" s="106"/>
      <c r="M21" s="106"/>
      <c r="N21" s="106"/>
      <c r="O21" s="106"/>
      <c r="P21" s="351"/>
      <c r="Q21" s="106"/>
      <c r="R21" s="106"/>
      <c r="S21" s="113"/>
      <c r="T21" s="360"/>
    </row>
    <row r="22" spans="1:20" ht="12.75" customHeight="1">
      <c r="A22" s="228">
        <v>27</v>
      </c>
      <c r="B22" s="211">
        <v>202</v>
      </c>
      <c r="C22" s="375" t="s">
        <v>59</v>
      </c>
      <c r="D22" s="372" t="s">
        <v>60</v>
      </c>
      <c r="E22" s="368" t="s">
        <v>230</v>
      </c>
      <c r="F22" s="362" t="s">
        <v>231</v>
      </c>
      <c r="G22" s="332" t="s">
        <v>332</v>
      </c>
      <c r="H22" s="362" t="s">
        <v>232</v>
      </c>
      <c r="I22" s="332" t="s">
        <v>333</v>
      </c>
      <c r="J22" s="525" t="s">
        <v>334</v>
      </c>
      <c r="K22" s="9"/>
      <c r="L22" s="7"/>
      <c r="M22" s="7"/>
      <c r="N22" s="7"/>
      <c r="O22" s="7"/>
      <c r="P22" s="7"/>
      <c r="Q22" s="7"/>
      <c r="R22" s="7"/>
      <c r="S22" s="17"/>
      <c r="T22" s="359">
        <v>0</v>
      </c>
    </row>
    <row r="23" spans="1:20" ht="21" customHeight="1">
      <c r="A23" s="210"/>
      <c r="B23" s="201"/>
      <c r="C23" s="376"/>
      <c r="D23" s="374"/>
      <c r="E23" s="369"/>
      <c r="F23" s="373"/>
      <c r="G23" s="363"/>
      <c r="H23" s="363"/>
      <c r="I23" s="363"/>
      <c r="J23" s="400"/>
      <c r="K23" s="111"/>
      <c r="L23" s="106"/>
      <c r="M23" s="106"/>
      <c r="N23" s="106"/>
      <c r="O23" s="106"/>
      <c r="P23" s="106"/>
      <c r="Q23" s="106"/>
      <c r="R23" s="106"/>
      <c r="S23" s="113"/>
      <c r="T23" s="360"/>
    </row>
    <row r="24" spans="1:20" ht="12.75" customHeight="1">
      <c r="A24" s="228">
        <v>27</v>
      </c>
      <c r="B24" s="211">
        <v>203</v>
      </c>
      <c r="C24" s="375" t="s">
        <v>59</v>
      </c>
      <c r="D24" s="372" t="s">
        <v>62</v>
      </c>
      <c r="E24" s="368" t="s">
        <v>244</v>
      </c>
      <c r="F24" s="362" t="s">
        <v>335</v>
      </c>
      <c r="G24" s="332" t="s">
        <v>336</v>
      </c>
      <c r="H24" s="362" t="s">
        <v>245</v>
      </c>
      <c r="I24" s="332" t="s">
        <v>337</v>
      </c>
      <c r="J24" s="525" t="s">
        <v>338</v>
      </c>
      <c r="K24" s="9"/>
      <c r="L24" s="350" t="s">
        <v>314</v>
      </c>
      <c r="M24" s="7"/>
      <c r="N24" s="7"/>
      <c r="O24" s="350" t="s">
        <v>314</v>
      </c>
      <c r="P24" s="7"/>
      <c r="Q24" s="7"/>
      <c r="R24" s="7"/>
      <c r="S24" s="17"/>
      <c r="T24" s="359">
        <v>1</v>
      </c>
    </row>
    <row r="25" spans="1:20" ht="26.25" customHeight="1">
      <c r="A25" s="195"/>
      <c r="B25" s="194"/>
      <c r="C25" s="195"/>
      <c r="D25" s="371"/>
      <c r="E25" s="369"/>
      <c r="F25" s="373"/>
      <c r="G25" s="363"/>
      <c r="H25" s="363"/>
      <c r="I25" s="363"/>
      <c r="J25" s="400"/>
      <c r="K25" s="111"/>
      <c r="L25" s="351"/>
      <c r="M25" s="106"/>
      <c r="N25" s="106"/>
      <c r="O25" s="351"/>
      <c r="P25" s="106"/>
      <c r="Q25" s="106"/>
      <c r="R25" s="106"/>
      <c r="S25" s="113"/>
      <c r="T25" s="366"/>
    </row>
    <row r="26" spans="1:20" ht="15" customHeight="1">
      <c r="A26" s="228">
        <v>27</v>
      </c>
      <c r="B26" s="211">
        <v>204</v>
      </c>
      <c r="C26" s="375" t="s">
        <v>59</v>
      </c>
      <c r="D26" s="372" t="s">
        <v>64</v>
      </c>
      <c r="E26" s="388" t="s">
        <v>200</v>
      </c>
      <c r="F26" s="185"/>
      <c r="G26" s="332" t="s">
        <v>339</v>
      </c>
      <c r="H26" s="362" t="s">
        <v>201</v>
      </c>
      <c r="I26" s="332" t="s">
        <v>340</v>
      </c>
      <c r="J26" s="525" t="s">
        <v>341</v>
      </c>
      <c r="K26" s="352" t="s">
        <v>315</v>
      </c>
      <c r="L26" s="7"/>
      <c r="M26" s="7"/>
      <c r="N26" s="350" t="s">
        <v>314</v>
      </c>
      <c r="O26" s="7"/>
      <c r="P26" s="7"/>
      <c r="Q26" s="7"/>
      <c r="R26" s="7"/>
      <c r="S26" s="17"/>
      <c r="T26" s="359">
        <v>1</v>
      </c>
    </row>
    <row r="27" spans="1:20" ht="20.25" customHeight="1">
      <c r="A27" s="412"/>
      <c r="B27" s="413"/>
      <c r="C27" s="414"/>
      <c r="D27" s="415"/>
      <c r="E27" s="369"/>
      <c r="F27" s="223"/>
      <c r="G27" s="363"/>
      <c r="H27" s="363"/>
      <c r="I27" s="363"/>
      <c r="J27" s="400"/>
      <c r="K27" s="353"/>
      <c r="L27" s="106"/>
      <c r="M27" s="106"/>
      <c r="N27" s="351"/>
      <c r="O27" s="106"/>
      <c r="P27" s="106"/>
      <c r="Q27" s="106"/>
      <c r="R27" s="106"/>
      <c r="S27" s="113"/>
      <c r="T27" s="438"/>
    </row>
    <row r="28" spans="1:20" ht="15" customHeight="1">
      <c r="A28" s="381"/>
      <c r="B28" s="380"/>
      <c r="C28" s="381"/>
      <c r="D28" s="385"/>
      <c r="E28" s="368" t="s">
        <v>280</v>
      </c>
      <c r="F28" s="224"/>
      <c r="G28" s="332" t="s">
        <v>339</v>
      </c>
      <c r="H28" s="362" t="s">
        <v>281</v>
      </c>
      <c r="I28" s="332" t="s">
        <v>342</v>
      </c>
      <c r="J28" s="526"/>
      <c r="K28" s="114"/>
      <c r="L28" s="350" t="s">
        <v>314</v>
      </c>
      <c r="M28" s="100"/>
      <c r="N28" s="350" t="s">
        <v>314</v>
      </c>
      <c r="O28" s="100"/>
      <c r="P28" s="100"/>
      <c r="Q28" s="100"/>
      <c r="R28" s="100"/>
      <c r="S28" s="30"/>
      <c r="T28" s="437"/>
    </row>
    <row r="29" spans="1:20" ht="13.5" customHeight="1">
      <c r="A29" s="195"/>
      <c r="B29" s="194"/>
      <c r="C29" s="195"/>
      <c r="D29" s="371"/>
      <c r="E29" s="369"/>
      <c r="F29" s="224"/>
      <c r="G29" s="363"/>
      <c r="H29" s="363"/>
      <c r="I29" s="363"/>
      <c r="J29" s="526"/>
      <c r="K29" s="114"/>
      <c r="L29" s="351"/>
      <c r="M29" s="100"/>
      <c r="N29" s="351"/>
      <c r="O29" s="100"/>
      <c r="P29" s="100"/>
      <c r="Q29" s="100"/>
      <c r="R29" s="100"/>
      <c r="S29" s="30"/>
      <c r="T29" s="366"/>
    </row>
    <row r="30" spans="1:20" ht="16.5" customHeight="1">
      <c r="A30" s="228">
        <v>27</v>
      </c>
      <c r="B30" s="211">
        <v>205</v>
      </c>
      <c r="C30" s="375" t="s">
        <v>59</v>
      </c>
      <c r="D30" s="372" t="s">
        <v>66</v>
      </c>
      <c r="E30" s="368" t="s">
        <v>214</v>
      </c>
      <c r="F30" s="362" t="s">
        <v>343</v>
      </c>
      <c r="G30" s="332" t="s">
        <v>344</v>
      </c>
      <c r="H30" s="362" t="s">
        <v>215</v>
      </c>
      <c r="I30" s="332" t="s">
        <v>345</v>
      </c>
      <c r="J30" s="525" t="s">
        <v>346</v>
      </c>
      <c r="K30" s="352" t="s">
        <v>315</v>
      </c>
      <c r="L30" s="7"/>
      <c r="M30" s="20"/>
      <c r="N30" s="350" t="s">
        <v>314</v>
      </c>
      <c r="O30" s="7"/>
      <c r="P30" s="7"/>
      <c r="Q30" s="7"/>
      <c r="R30" s="7"/>
      <c r="S30" s="17"/>
      <c r="T30" s="359">
        <v>1</v>
      </c>
    </row>
    <row r="31" spans="1:20" ht="16.5" customHeight="1">
      <c r="A31" s="412"/>
      <c r="B31" s="413"/>
      <c r="C31" s="414"/>
      <c r="D31" s="415"/>
      <c r="E31" s="377"/>
      <c r="F31" s="378"/>
      <c r="G31" s="379"/>
      <c r="H31" s="379"/>
      <c r="I31" s="379"/>
      <c r="J31" s="527"/>
      <c r="K31" s="355"/>
      <c r="L31" s="100"/>
      <c r="M31" s="115"/>
      <c r="N31" s="354"/>
      <c r="O31" s="100"/>
      <c r="P31" s="100"/>
      <c r="Q31" s="100"/>
      <c r="R31" s="100"/>
      <c r="S31" s="30"/>
      <c r="T31" s="439"/>
    </row>
    <row r="32" spans="1:20" ht="21.75" customHeight="1">
      <c r="A32" s="195"/>
      <c r="B32" s="194"/>
      <c r="C32" s="195"/>
      <c r="D32" s="371"/>
      <c r="E32" s="369"/>
      <c r="F32" s="373"/>
      <c r="G32" s="363"/>
      <c r="H32" s="363"/>
      <c r="I32" s="363"/>
      <c r="J32" s="400"/>
      <c r="K32" s="353"/>
      <c r="L32" s="106"/>
      <c r="M32" s="112"/>
      <c r="N32" s="351"/>
      <c r="O32" s="106"/>
      <c r="P32" s="106"/>
      <c r="Q32" s="106"/>
      <c r="R32" s="106"/>
      <c r="S32" s="113"/>
      <c r="T32" s="366"/>
    </row>
    <row r="33" spans="1:20" ht="12.75" customHeight="1">
      <c r="A33" s="228">
        <v>27</v>
      </c>
      <c r="B33" s="211">
        <v>206</v>
      </c>
      <c r="C33" s="388" t="s">
        <v>59</v>
      </c>
      <c r="D33" s="372" t="s">
        <v>68</v>
      </c>
      <c r="E33" s="368" t="s">
        <v>131</v>
      </c>
      <c r="F33" s="362" t="s">
        <v>347</v>
      </c>
      <c r="G33" s="332" t="s">
        <v>348</v>
      </c>
      <c r="H33" s="362" t="s">
        <v>132</v>
      </c>
      <c r="I33" s="332" t="s">
        <v>349</v>
      </c>
      <c r="J33" s="528"/>
      <c r="K33" s="352" t="s">
        <v>315</v>
      </c>
      <c r="L33" s="7"/>
      <c r="M33" s="7"/>
      <c r="N33" s="350" t="s">
        <v>314</v>
      </c>
      <c r="O33" s="7"/>
      <c r="P33" s="7"/>
      <c r="Q33" s="7"/>
      <c r="R33" s="7"/>
      <c r="S33" s="17"/>
      <c r="T33" s="359">
        <v>0</v>
      </c>
    </row>
    <row r="34" spans="1:20" ht="12.75" customHeight="1">
      <c r="A34" s="195"/>
      <c r="B34" s="194"/>
      <c r="C34" s="389"/>
      <c r="D34" s="371"/>
      <c r="E34" s="369"/>
      <c r="F34" s="373"/>
      <c r="G34" s="363"/>
      <c r="H34" s="363"/>
      <c r="I34" s="363"/>
      <c r="J34" s="529"/>
      <c r="K34" s="353"/>
      <c r="L34" s="106"/>
      <c r="M34" s="112"/>
      <c r="N34" s="351"/>
      <c r="O34" s="106"/>
      <c r="P34" s="106"/>
      <c r="Q34" s="106"/>
      <c r="R34" s="106"/>
      <c r="S34" s="113"/>
      <c r="T34" s="366"/>
    </row>
    <row r="35" spans="1:20" ht="12.75" customHeight="1">
      <c r="A35" s="228">
        <v>27</v>
      </c>
      <c r="B35" s="211">
        <v>207</v>
      </c>
      <c r="C35" s="375" t="s">
        <v>59</v>
      </c>
      <c r="D35" s="372" t="s">
        <v>70</v>
      </c>
      <c r="E35" s="368" t="s">
        <v>153</v>
      </c>
      <c r="F35" s="185"/>
      <c r="G35" s="332" t="s">
        <v>350</v>
      </c>
      <c r="H35" s="362" t="s">
        <v>151</v>
      </c>
      <c r="I35" s="332" t="s">
        <v>351</v>
      </c>
      <c r="J35" s="525" t="s">
        <v>352</v>
      </c>
      <c r="K35" s="352" t="s">
        <v>315</v>
      </c>
      <c r="L35" s="7"/>
      <c r="M35" s="20"/>
      <c r="N35" s="350" t="s">
        <v>314</v>
      </c>
      <c r="O35" s="7"/>
      <c r="P35" s="7"/>
      <c r="Q35" s="7"/>
      <c r="R35" s="7"/>
      <c r="S35" s="17"/>
      <c r="T35" s="359">
        <v>1</v>
      </c>
    </row>
    <row r="36" spans="1:20" ht="30.75" customHeight="1">
      <c r="A36" s="195"/>
      <c r="B36" s="194"/>
      <c r="C36" s="195"/>
      <c r="D36" s="371"/>
      <c r="E36" s="369"/>
      <c r="F36" s="223"/>
      <c r="G36" s="363"/>
      <c r="H36" s="363"/>
      <c r="I36" s="363"/>
      <c r="J36" s="400"/>
      <c r="K36" s="353"/>
      <c r="L36" s="106"/>
      <c r="M36" s="106"/>
      <c r="N36" s="351"/>
      <c r="O36" s="106"/>
      <c r="P36" s="106"/>
      <c r="Q36" s="106"/>
      <c r="R36" s="106"/>
      <c r="S36" s="113"/>
      <c r="T36" s="366"/>
    </row>
    <row r="37" spans="1:20" ht="15" customHeight="1">
      <c r="A37" s="155">
        <v>27</v>
      </c>
      <c r="B37" s="156">
        <v>208</v>
      </c>
      <c r="C37" s="157" t="s">
        <v>59</v>
      </c>
      <c r="D37" s="144" t="s">
        <v>72</v>
      </c>
      <c r="E37" s="145"/>
      <c r="F37" s="225"/>
      <c r="G37" s="146"/>
      <c r="H37" s="146"/>
      <c r="I37" s="146"/>
      <c r="J37" s="530"/>
      <c r="K37" s="8"/>
      <c r="L37" s="5"/>
      <c r="M37" s="5"/>
      <c r="N37" s="5"/>
      <c r="O37" s="5"/>
      <c r="P37" s="5"/>
      <c r="Q37" s="5"/>
      <c r="R37" s="5"/>
      <c r="S37" s="16"/>
      <c r="T37" s="221">
        <v>0</v>
      </c>
    </row>
    <row r="38" spans="1:20" ht="15" customHeight="1">
      <c r="A38" s="155">
        <v>27</v>
      </c>
      <c r="B38" s="156">
        <v>209</v>
      </c>
      <c r="C38" s="157" t="s">
        <v>59</v>
      </c>
      <c r="D38" s="144" t="s">
        <v>74</v>
      </c>
      <c r="E38" s="145"/>
      <c r="F38" s="225"/>
      <c r="G38" s="146"/>
      <c r="H38" s="146"/>
      <c r="I38" s="146"/>
      <c r="J38" s="530"/>
      <c r="K38" s="8"/>
      <c r="L38" s="5"/>
      <c r="M38" s="5"/>
      <c r="N38" s="5"/>
      <c r="O38" s="5"/>
      <c r="P38" s="5"/>
      <c r="Q38" s="5"/>
      <c r="R38" s="5"/>
      <c r="S38" s="16"/>
      <c r="T38" s="221">
        <v>0</v>
      </c>
    </row>
    <row r="39" spans="1:20" ht="12.75" customHeight="1">
      <c r="A39" s="228">
        <v>27</v>
      </c>
      <c r="B39" s="211">
        <v>210</v>
      </c>
      <c r="C39" s="375" t="s">
        <v>59</v>
      </c>
      <c r="D39" s="372" t="s">
        <v>76</v>
      </c>
      <c r="E39" s="147" t="s">
        <v>353</v>
      </c>
      <c r="F39" s="362" t="s">
        <v>354</v>
      </c>
      <c r="G39" s="332" t="s">
        <v>355</v>
      </c>
      <c r="H39" s="362" t="s">
        <v>258</v>
      </c>
      <c r="I39" s="332" t="s">
        <v>356</v>
      </c>
      <c r="J39" s="531"/>
      <c r="K39" s="9"/>
      <c r="L39" s="350" t="s">
        <v>314</v>
      </c>
      <c r="M39" s="7"/>
      <c r="N39" s="7"/>
      <c r="O39" s="7"/>
      <c r="P39" s="350" t="s">
        <v>314</v>
      </c>
      <c r="Q39" s="7"/>
      <c r="R39" s="7"/>
      <c r="S39" s="17"/>
      <c r="T39" s="359">
        <v>0</v>
      </c>
    </row>
    <row r="40" spans="1:20" ht="15.75" customHeight="1">
      <c r="A40" s="195"/>
      <c r="B40" s="194"/>
      <c r="C40" s="195"/>
      <c r="D40" s="371"/>
      <c r="E40" s="148" t="s">
        <v>257</v>
      </c>
      <c r="F40" s="373"/>
      <c r="G40" s="363"/>
      <c r="H40" s="363"/>
      <c r="I40" s="363"/>
      <c r="J40" s="400"/>
      <c r="K40" s="111"/>
      <c r="L40" s="351"/>
      <c r="M40" s="106"/>
      <c r="N40" s="106"/>
      <c r="O40" s="106"/>
      <c r="P40" s="351"/>
      <c r="Q40" s="106"/>
      <c r="R40" s="106"/>
      <c r="S40" s="113"/>
      <c r="T40" s="366"/>
    </row>
    <row r="41" spans="1:20" ht="18.75" customHeight="1">
      <c r="A41" s="228">
        <v>27</v>
      </c>
      <c r="B41" s="211">
        <v>211</v>
      </c>
      <c r="C41" s="375" t="s">
        <v>59</v>
      </c>
      <c r="D41" s="372" t="s">
        <v>78</v>
      </c>
      <c r="E41" s="368" t="s">
        <v>163</v>
      </c>
      <c r="F41" s="362"/>
      <c r="G41" s="332" t="s">
        <v>357</v>
      </c>
      <c r="H41" s="362" t="s">
        <v>164</v>
      </c>
      <c r="I41" s="332" t="s">
        <v>358</v>
      </c>
      <c r="J41" s="525" t="s">
        <v>359</v>
      </c>
      <c r="K41" s="352" t="s">
        <v>315</v>
      </c>
      <c r="L41" s="7"/>
      <c r="M41" s="7"/>
      <c r="N41" s="350" t="s">
        <v>314</v>
      </c>
      <c r="O41" s="7"/>
      <c r="P41" s="7"/>
      <c r="Q41" s="7"/>
      <c r="R41" s="7"/>
      <c r="S41" s="17"/>
      <c r="T41" s="359">
        <v>0</v>
      </c>
    </row>
    <row r="42" spans="1:20" ht="12">
      <c r="A42" s="210"/>
      <c r="B42" s="201"/>
      <c r="C42" s="210"/>
      <c r="D42" s="383"/>
      <c r="E42" s="369"/>
      <c r="F42" s="373"/>
      <c r="G42" s="363"/>
      <c r="H42" s="363"/>
      <c r="I42" s="363"/>
      <c r="J42" s="400"/>
      <c r="K42" s="353"/>
      <c r="L42" s="106"/>
      <c r="M42" s="106"/>
      <c r="N42" s="351"/>
      <c r="O42" s="106"/>
      <c r="P42" s="106"/>
      <c r="Q42" s="106"/>
      <c r="R42" s="106"/>
      <c r="S42" s="113"/>
      <c r="T42" s="367"/>
    </row>
    <row r="43" spans="1:20" ht="15" customHeight="1">
      <c r="A43" s="228">
        <v>27</v>
      </c>
      <c r="B43" s="211">
        <v>212</v>
      </c>
      <c r="C43" s="375" t="s">
        <v>59</v>
      </c>
      <c r="D43" s="372" t="s">
        <v>80</v>
      </c>
      <c r="E43" s="368" t="s">
        <v>222</v>
      </c>
      <c r="F43" s="362"/>
      <c r="G43" s="332" t="s">
        <v>360</v>
      </c>
      <c r="H43" s="362" t="s">
        <v>223</v>
      </c>
      <c r="I43" s="332" t="s">
        <v>361</v>
      </c>
      <c r="J43" s="525" t="s">
        <v>362</v>
      </c>
      <c r="K43" s="9"/>
      <c r="L43" s="7"/>
      <c r="M43" s="7"/>
      <c r="N43" s="350" t="s">
        <v>314</v>
      </c>
      <c r="O43" s="7"/>
      <c r="P43" s="350" t="s">
        <v>314</v>
      </c>
      <c r="Q43" s="7"/>
      <c r="R43" s="7"/>
      <c r="S43" s="17"/>
      <c r="T43" s="359">
        <v>0</v>
      </c>
    </row>
    <row r="44" spans="1:20" ht="12">
      <c r="A44" s="210"/>
      <c r="B44" s="201"/>
      <c r="C44" s="376"/>
      <c r="D44" s="374"/>
      <c r="E44" s="369"/>
      <c r="F44" s="373"/>
      <c r="G44" s="363"/>
      <c r="H44" s="363"/>
      <c r="I44" s="363"/>
      <c r="J44" s="400"/>
      <c r="K44" s="111"/>
      <c r="L44" s="106"/>
      <c r="M44" s="106"/>
      <c r="N44" s="351"/>
      <c r="O44" s="106"/>
      <c r="P44" s="351"/>
      <c r="Q44" s="106"/>
      <c r="R44" s="106"/>
      <c r="S44" s="113"/>
      <c r="T44" s="367"/>
    </row>
    <row r="45" spans="1:20" ht="15" customHeight="1">
      <c r="A45" s="228">
        <v>27</v>
      </c>
      <c r="B45" s="211">
        <v>213</v>
      </c>
      <c r="C45" s="375" t="s">
        <v>59</v>
      </c>
      <c r="D45" s="372" t="s">
        <v>81</v>
      </c>
      <c r="E45" s="368" t="s">
        <v>234</v>
      </c>
      <c r="F45" s="362"/>
      <c r="G45" s="332" t="s">
        <v>363</v>
      </c>
      <c r="H45" s="362" t="s">
        <v>235</v>
      </c>
      <c r="I45" s="332" t="s">
        <v>364</v>
      </c>
      <c r="J45" s="525" t="s">
        <v>365</v>
      </c>
      <c r="K45" s="352" t="s">
        <v>315</v>
      </c>
      <c r="L45" s="7"/>
      <c r="M45" s="7"/>
      <c r="N45" s="350" t="s">
        <v>314</v>
      </c>
      <c r="O45" s="7"/>
      <c r="P45" s="7"/>
      <c r="Q45" s="7"/>
      <c r="R45" s="7"/>
      <c r="S45" s="17"/>
      <c r="T45" s="359">
        <v>0</v>
      </c>
    </row>
    <row r="46" spans="1:20" ht="15" customHeight="1">
      <c r="A46" s="195"/>
      <c r="B46" s="194"/>
      <c r="C46" s="195"/>
      <c r="D46" s="371"/>
      <c r="E46" s="369"/>
      <c r="F46" s="373"/>
      <c r="G46" s="363"/>
      <c r="H46" s="363"/>
      <c r="I46" s="363"/>
      <c r="J46" s="400"/>
      <c r="K46" s="353"/>
      <c r="L46" s="106"/>
      <c r="M46" s="106"/>
      <c r="N46" s="351"/>
      <c r="O46" s="106"/>
      <c r="P46" s="106"/>
      <c r="Q46" s="106"/>
      <c r="R46" s="106"/>
      <c r="S46" s="113"/>
      <c r="T46" s="366"/>
    </row>
    <row r="47" spans="1:20" ht="12.75" customHeight="1">
      <c r="A47" s="328">
        <v>27</v>
      </c>
      <c r="B47" s="290">
        <v>214</v>
      </c>
      <c r="C47" s="382" t="s">
        <v>59</v>
      </c>
      <c r="D47" s="370" t="s">
        <v>82</v>
      </c>
      <c r="E47" s="368" t="s">
        <v>218</v>
      </c>
      <c r="F47" s="362"/>
      <c r="G47" s="332" t="s">
        <v>366</v>
      </c>
      <c r="H47" s="362" t="s">
        <v>441</v>
      </c>
      <c r="I47" s="332" t="s">
        <v>367</v>
      </c>
      <c r="J47" s="531"/>
      <c r="K47" s="352" t="s">
        <v>315</v>
      </c>
      <c r="L47" s="7"/>
      <c r="M47" s="7"/>
      <c r="N47" s="350" t="s">
        <v>314</v>
      </c>
      <c r="O47" s="7"/>
      <c r="P47" s="7"/>
      <c r="Q47" s="7"/>
      <c r="R47" s="7"/>
      <c r="S47" s="17"/>
      <c r="T47" s="359">
        <v>0</v>
      </c>
    </row>
    <row r="48" spans="1:20" ht="12">
      <c r="A48" s="195"/>
      <c r="B48" s="194"/>
      <c r="C48" s="195"/>
      <c r="D48" s="371"/>
      <c r="E48" s="369"/>
      <c r="F48" s="373"/>
      <c r="G48" s="363"/>
      <c r="H48" s="363"/>
      <c r="I48" s="363"/>
      <c r="J48" s="400"/>
      <c r="K48" s="353"/>
      <c r="L48" s="106"/>
      <c r="M48" s="106"/>
      <c r="N48" s="351"/>
      <c r="O48" s="106"/>
      <c r="P48" s="106"/>
      <c r="Q48" s="106"/>
      <c r="R48" s="106"/>
      <c r="S48" s="113"/>
      <c r="T48" s="366"/>
    </row>
    <row r="49" spans="1:20" ht="18.75" customHeight="1">
      <c r="A49" s="390">
        <v>27</v>
      </c>
      <c r="B49" s="211">
        <v>215</v>
      </c>
      <c r="C49" s="375" t="s">
        <v>59</v>
      </c>
      <c r="D49" s="372" t="s">
        <v>83</v>
      </c>
      <c r="E49" s="368" t="s">
        <v>261</v>
      </c>
      <c r="F49" s="362" t="s">
        <v>368</v>
      </c>
      <c r="G49" s="332" t="s">
        <v>369</v>
      </c>
      <c r="H49" s="362" t="s">
        <v>442</v>
      </c>
      <c r="I49" s="332" t="s">
        <v>370</v>
      </c>
      <c r="J49" s="525" t="s">
        <v>371</v>
      </c>
      <c r="K49" s="352" t="s">
        <v>315</v>
      </c>
      <c r="L49" s="7"/>
      <c r="M49" s="7"/>
      <c r="N49" s="350" t="s">
        <v>314</v>
      </c>
      <c r="O49" s="7"/>
      <c r="P49" s="7"/>
      <c r="Q49" s="7"/>
      <c r="R49" s="7"/>
      <c r="S49" s="17"/>
      <c r="T49" s="359">
        <v>0</v>
      </c>
    </row>
    <row r="50" spans="1:20" ht="33.75" customHeight="1">
      <c r="A50" s="391"/>
      <c r="B50" s="194"/>
      <c r="C50" s="195"/>
      <c r="D50" s="371"/>
      <c r="E50" s="369"/>
      <c r="F50" s="373"/>
      <c r="G50" s="363"/>
      <c r="H50" s="363"/>
      <c r="I50" s="363"/>
      <c r="J50" s="400"/>
      <c r="K50" s="353"/>
      <c r="L50" s="106"/>
      <c r="M50" s="106"/>
      <c r="N50" s="351"/>
      <c r="O50" s="106"/>
      <c r="P50" s="106"/>
      <c r="Q50" s="106"/>
      <c r="R50" s="106"/>
      <c r="S50" s="113"/>
      <c r="T50" s="367"/>
    </row>
    <row r="51" spans="1:20" ht="18.75" customHeight="1">
      <c r="A51" s="386">
        <v>27</v>
      </c>
      <c r="B51" s="395">
        <v>216</v>
      </c>
      <c r="C51" s="382" t="s">
        <v>59</v>
      </c>
      <c r="D51" s="370" t="s">
        <v>84</v>
      </c>
      <c r="E51" s="368" t="s">
        <v>142</v>
      </c>
      <c r="F51" s="185"/>
      <c r="G51" s="332" t="s">
        <v>372</v>
      </c>
      <c r="H51" s="362" t="s">
        <v>143</v>
      </c>
      <c r="I51" s="332" t="s">
        <v>373</v>
      </c>
      <c r="J51" s="525" t="s">
        <v>374</v>
      </c>
      <c r="K51" s="352" t="s">
        <v>315</v>
      </c>
      <c r="L51" s="7"/>
      <c r="M51" s="7"/>
      <c r="N51" s="350" t="s">
        <v>314</v>
      </c>
      <c r="O51" s="7"/>
      <c r="P51" s="7"/>
      <c r="Q51" s="7"/>
      <c r="R51" s="7"/>
      <c r="S51" s="17"/>
      <c r="T51" s="359">
        <v>1</v>
      </c>
    </row>
    <row r="52" spans="1:20" ht="30.75" customHeight="1">
      <c r="A52" s="387"/>
      <c r="B52" s="396"/>
      <c r="C52" s="394"/>
      <c r="D52" s="371"/>
      <c r="E52" s="369"/>
      <c r="F52" s="223"/>
      <c r="G52" s="363"/>
      <c r="H52" s="363"/>
      <c r="I52" s="363"/>
      <c r="J52" s="400"/>
      <c r="K52" s="353"/>
      <c r="L52" s="106"/>
      <c r="M52" s="106"/>
      <c r="N52" s="351"/>
      <c r="O52" s="106"/>
      <c r="P52" s="106"/>
      <c r="Q52" s="106"/>
      <c r="R52" s="106"/>
      <c r="S52" s="113"/>
      <c r="T52" s="366"/>
    </row>
    <row r="53" spans="1:20" ht="16.5" customHeight="1">
      <c r="A53" s="158">
        <v>27</v>
      </c>
      <c r="B53" s="159">
        <v>217</v>
      </c>
      <c r="C53" s="160" t="s">
        <v>59</v>
      </c>
      <c r="D53" s="149" t="s">
        <v>86</v>
      </c>
      <c r="E53" s="145"/>
      <c r="F53" s="225"/>
      <c r="G53" s="146"/>
      <c r="H53" s="146"/>
      <c r="I53" s="146"/>
      <c r="J53" s="530"/>
      <c r="K53" s="8"/>
      <c r="L53" s="5"/>
      <c r="M53" s="5"/>
      <c r="N53" s="5"/>
      <c r="O53" s="5"/>
      <c r="P53" s="5"/>
      <c r="Q53" s="5"/>
      <c r="R53" s="5"/>
      <c r="S53" s="16"/>
      <c r="T53" s="221">
        <v>0</v>
      </c>
    </row>
    <row r="54" spans="1:20" ht="22.5" customHeight="1">
      <c r="A54" s="228">
        <v>27</v>
      </c>
      <c r="B54" s="211">
        <v>218</v>
      </c>
      <c r="C54" s="375" t="s">
        <v>59</v>
      </c>
      <c r="D54" s="372" t="s">
        <v>88</v>
      </c>
      <c r="E54" s="368" t="s">
        <v>275</v>
      </c>
      <c r="F54" s="362"/>
      <c r="G54" s="332" t="s">
        <v>375</v>
      </c>
      <c r="H54" s="362" t="s">
        <v>443</v>
      </c>
      <c r="I54" s="332" t="s">
        <v>376</v>
      </c>
      <c r="J54" s="525" t="s">
        <v>377</v>
      </c>
      <c r="K54" s="9"/>
      <c r="L54" s="350" t="s">
        <v>314</v>
      </c>
      <c r="M54" s="7"/>
      <c r="N54" s="7"/>
      <c r="O54" s="350" t="s">
        <v>314</v>
      </c>
      <c r="P54" s="7"/>
      <c r="Q54" s="7"/>
      <c r="R54" s="7"/>
      <c r="S54" s="17"/>
      <c r="T54" s="359">
        <v>0</v>
      </c>
    </row>
    <row r="55" spans="1:20" ht="12">
      <c r="A55" s="195"/>
      <c r="B55" s="194"/>
      <c r="C55" s="195"/>
      <c r="D55" s="371"/>
      <c r="E55" s="369"/>
      <c r="F55" s="373"/>
      <c r="G55" s="363"/>
      <c r="H55" s="363"/>
      <c r="I55" s="363"/>
      <c r="J55" s="400"/>
      <c r="K55" s="111"/>
      <c r="L55" s="351"/>
      <c r="M55" s="106"/>
      <c r="N55" s="106"/>
      <c r="O55" s="351"/>
      <c r="P55" s="106"/>
      <c r="Q55" s="106"/>
      <c r="R55" s="106"/>
      <c r="S55" s="113"/>
      <c r="T55" s="366"/>
    </row>
    <row r="56" spans="1:20" ht="12.75" customHeight="1">
      <c r="A56" s="228">
        <v>27</v>
      </c>
      <c r="B56" s="211">
        <v>219</v>
      </c>
      <c r="C56" s="375" t="s">
        <v>59</v>
      </c>
      <c r="D56" s="372" t="s">
        <v>89</v>
      </c>
      <c r="E56" s="368" t="s">
        <v>177</v>
      </c>
      <c r="F56" s="362"/>
      <c r="G56" s="332" t="s">
        <v>378</v>
      </c>
      <c r="H56" s="362" t="s">
        <v>178</v>
      </c>
      <c r="I56" s="332" t="s">
        <v>379</v>
      </c>
      <c r="J56" s="525" t="s">
        <v>380</v>
      </c>
      <c r="K56" s="352" t="s">
        <v>315</v>
      </c>
      <c r="L56" s="7"/>
      <c r="M56" s="7"/>
      <c r="N56" s="350" t="s">
        <v>314</v>
      </c>
      <c r="O56" s="7"/>
      <c r="P56" s="7"/>
      <c r="Q56" s="7"/>
      <c r="R56" s="7"/>
      <c r="S56" s="17"/>
      <c r="T56" s="359">
        <v>1</v>
      </c>
    </row>
    <row r="57" spans="1:20" ht="18.75" customHeight="1">
      <c r="A57" s="210"/>
      <c r="B57" s="201"/>
      <c r="C57" s="210"/>
      <c r="D57" s="383"/>
      <c r="E57" s="369"/>
      <c r="F57" s="373"/>
      <c r="G57" s="363"/>
      <c r="H57" s="363"/>
      <c r="I57" s="363"/>
      <c r="J57" s="400"/>
      <c r="K57" s="353"/>
      <c r="L57" s="106"/>
      <c r="M57" s="106"/>
      <c r="N57" s="351"/>
      <c r="O57" s="106"/>
      <c r="P57" s="106"/>
      <c r="Q57" s="106"/>
      <c r="R57" s="106"/>
      <c r="S57" s="113"/>
      <c r="T57" s="366"/>
    </row>
    <row r="58" spans="1:20" ht="18.75" customHeight="1">
      <c r="A58" s="228">
        <v>27</v>
      </c>
      <c r="B58" s="211">
        <v>220</v>
      </c>
      <c r="C58" s="375" t="s">
        <v>59</v>
      </c>
      <c r="D58" s="372" t="s">
        <v>90</v>
      </c>
      <c r="E58" s="368" t="s">
        <v>238</v>
      </c>
      <c r="F58" s="362"/>
      <c r="G58" s="332" t="s">
        <v>381</v>
      </c>
      <c r="H58" s="362" t="s">
        <v>444</v>
      </c>
      <c r="I58" s="332" t="s">
        <v>382</v>
      </c>
      <c r="J58" s="525" t="s">
        <v>383</v>
      </c>
      <c r="K58" s="9"/>
      <c r="L58" s="7"/>
      <c r="M58" s="7"/>
      <c r="N58" s="7"/>
      <c r="O58" s="7"/>
      <c r="P58" s="7"/>
      <c r="Q58" s="7"/>
      <c r="R58" s="7"/>
      <c r="S58" s="17"/>
      <c r="T58" s="359">
        <v>0</v>
      </c>
    </row>
    <row r="59" spans="1:20" ht="28.5" customHeight="1">
      <c r="A59" s="195"/>
      <c r="B59" s="194"/>
      <c r="C59" s="195"/>
      <c r="D59" s="371"/>
      <c r="E59" s="369"/>
      <c r="F59" s="373"/>
      <c r="G59" s="363"/>
      <c r="H59" s="363"/>
      <c r="I59" s="363"/>
      <c r="J59" s="400"/>
      <c r="K59" s="111"/>
      <c r="L59" s="106"/>
      <c r="M59" s="106"/>
      <c r="N59" s="106"/>
      <c r="O59" s="106"/>
      <c r="P59" s="106"/>
      <c r="Q59" s="106"/>
      <c r="R59" s="106"/>
      <c r="S59" s="113"/>
      <c r="T59" s="366"/>
    </row>
    <row r="60" spans="1:20" ht="25.5" customHeight="1">
      <c r="A60" s="228">
        <v>27</v>
      </c>
      <c r="B60" s="211">
        <v>221</v>
      </c>
      <c r="C60" s="375" t="s">
        <v>59</v>
      </c>
      <c r="D60" s="372" t="s">
        <v>92</v>
      </c>
      <c r="E60" s="368" t="s">
        <v>184</v>
      </c>
      <c r="F60" s="362" t="s">
        <v>384</v>
      </c>
      <c r="G60" s="332" t="s">
        <v>385</v>
      </c>
      <c r="H60" s="362" t="s">
        <v>185</v>
      </c>
      <c r="I60" s="332" t="s">
        <v>386</v>
      </c>
      <c r="J60" s="525" t="s">
        <v>387</v>
      </c>
      <c r="K60" s="352" t="s">
        <v>315</v>
      </c>
      <c r="L60" s="7"/>
      <c r="M60" s="7"/>
      <c r="N60" s="350" t="s">
        <v>314</v>
      </c>
      <c r="O60" s="7"/>
      <c r="P60" s="7"/>
      <c r="Q60" s="7"/>
      <c r="R60" s="7"/>
      <c r="S60" s="17"/>
      <c r="T60" s="359">
        <v>1</v>
      </c>
    </row>
    <row r="61" spans="1:20" ht="26.25" customHeight="1">
      <c r="A61" s="210"/>
      <c r="B61" s="201"/>
      <c r="C61" s="210"/>
      <c r="D61" s="383"/>
      <c r="E61" s="369"/>
      <c r="F61" s="373"/>
      <c r="G61" s="363"/>
      <c r="H61" s="363"/>
      <c r="I61" s="363"/>
      <c r="J61" s="400"/>
      <c r="K61" s="353"/>
      <c r="L61" s="106"/>
      <c r="M61" s="106"/>
      <c r="N61" s="351"/>
      <c r="O61" s="106"/>
      <c r="P61" s="106"/>
      <c r="Q61" s="106"/>
      <c r="R61" s="106"/>
      <c r="S61" s="113"/>
      <c r="T61" s="367"/>
    </row>
    <row r="62" spans="1:20" ht="12.75" customHeight="1">
      <c r="A62" s="328">
        <v>27</v>
      </c>
      <c r="B62" s="290">
        <v>222</v>
      </c>
      <c r="C62" s="382" t="s">
        <v>59</v>
      </c>
      <c r="D62" s="370" t="s">
        <v>93</v>
      </c>
      <c r="E62" s="368" t="s">
        <v>388</v>
      </c>
      <c r="F62" s="362"/>
      <c r="G62" s="332" t="s">
        <v>389</v>
      </c>
      <c r="H62" s="362" t="s">
        <v>168</v>
      </c>
      <c r="I62" s="332" t="s">
        <v>390</v>
      </c>
      <c r="J62" s="399"/>
      <c r="K62" s="352" t="s">
        <v>315</v>
      </c>
      <c r="L62" s="7"/>
      <c r="M62" s="7"/>
      <c r="N62" s="7"/>
      <c r="O62" s="7"/>
      <c r="P62" s="7"/>
      <c r="Q62" s="7"/>
      <c r="R62" s="7"/>
      <c r="S62" s="17"/>
      <c r="T62" s="359">
        <v>0</v>
      </c>
    </row>
    <row r="63" spans="1:20" ht="12">
      <c r="A63" s="195"/>
      <c r="B63" s="194"/>
      <c r="C63" s="195"/>
      <c r="D63" s="371"/>
      <c r="E63" s="369"/>
      <c r="F63" s="373"/>
      <c r="G63" s="363"/>
      <c r="H63" s="363"/>
      <c r="I63" s="363"/>
      <c r="J63" s="400"/>
      <c r="K63" s="353"/>
      <c r="L63" s="106"/>
      <c r="M63" s="106"/>
      <c r="N63" s="106"/>
      <c r="O63" s="106"/>
      <c r="P63" s="106"/>
      <c r="Q63" s="106"/>
      <c r="R63" s="106"/>
      <c r="S63" s="113"/>
      <c r="T63" s="367"/>
    </row>
    <row r="64" spans="1:20" ht="25.5" customHeight="1">
      <c r="A64" s="155">
        <v>27</v>
      </c>
      <c r="B64" s="156">
        <v>223</v>
      </c>
      <c r="C64" s="161" t="s">
        <v>59</v>
      </c>
      <c r="D64" s="150" t="s">
        <v>94</v>
      </c>
      <c r="E64" s="145"/>
      <c r="F64" s="225"/>
      <c r="G64" s="146"/>
      <c r="H64" s="146"/>
      <c r="I64" s="146"/>
      <c r="J64" s="530"/>
      <c r="K64" s="8"/>
      <c r="L64" s="5"/>
      <c r="M64" s="5"/>
      <c r="N64" s="5"/>
      <c r="O64" s="5"/>
      <c r="P64" s="5"/>
      <c r="Q64" s="5"/>
      <c r="R64" s="5"/>
      <c r="S64" s="16"/>
      <c r="T64" s="221">
        <v>1</v>
      </c>
    </row>
    <row r="65" spans="1:20" ht="12.75" customHeight="1">
      <c r="A65" s="228">
        <v>27</v>
      </c>
      <c r="B65" s="211">
        <v>224</v>
      </c>
      <c r="C65" s="375" t="s">
        <v>59</v>
      </c>
      <c r="D65" s="372" t="s">
        <v>96</v>
      </c>
      <c r="E65" s="368" t="s">
        <v>158</v>
      </c>
      <c r="F65" s="362" t="s">
        <v>391</v>
      </c>
      <c r="G65" s="332" t="s">
        <v>392</v>
      </c>
      <c r="H65" s="362" t="s">
        <v>159</v>
      </c>
      <c r="I65" s="332" t="s">
        <v>393</v>
      </c>
      <c r="J65" s="525" t="s">
        <v>394</v>
      </c>
      <c r="K65" s="352" t="s">
        <v>315</v>
      </c>
      <c r="L65" s="7"/>
      <c r="M65" s="7"/>
      <c r="N65" s="350" t="s">
        <v>314</v>
      </c>
      <c r="O65" s="7"/>
      <c r="P65" s="7"/>
      <c r="Q65" s="7"/>
      <c r="R65" s="7"/>
      <c r="S65" s="17"/>
      <c r="T65" s="359">
        <v>0</v>
      </c>
    </row>
    <row r="66" spans="1:20" ht="12">
      <c r="A66" s="210"/>
      <c r="B66" s="201"/>
      <c r="C66" s="210"/>
      <c r="D66" s="383"/>
      <c r="E66" s="369"/>
      <c r="F66" s="373"/>
      <c r="G66" s="363"/>
      <c r="H66" s="363"/>
      <c r="I66" s="363"/>
      <c r="J66" s="400"/>
      <c r="K66" s="353"/>
      <c r="L66" s="106"/>
      <c r="M66" s="106"/>
      <c r="N66" s="351"/>
      <c r="O66" s="106"/>
      <c r="P66" s="106"/>
      <c r="Q66" s="106"/>
      <c r="R66" s="106"/>
      <c r="S66" s="113"/>
      <c r="T66" s="367"/>
    </row>
    <row r="67" spans="1:20" ht="12.75" customHeight="1">
      <c r="A67" s="228">
        <v>27</v>
      </c>
      <c r="B67" s="211">
        <v>225</v>
      </c>
      <c r="C67" s="375" t="s">
        <v>59</v>
      </c>
      <c r="D67" s="372" t="s">
        <v>98</v>
      </c>
      <c r="E67" s="384" t="s">
        <v>171</v>
      </c>
      <c r="F67" s="362"/>
      <c r="G67" s="332" t="s">
        <v>395</v>
      </c>
      <c r="H67" s="362" t="s">
        <v>172</v>
      </c>
      <c r="I67" s="332" t="s">
        <v>396</v>
      </c>
      <c r="J67" s="531"/>
      <c r="K67" s="428" t="s">
        <v>314</v>
      </c>
      <c r="L67" s="356"/>
      <c r="M67" s="356"/>
      <c r="N67" s="431" t="s">
        <v>314</v>
      </c>
      <c r="O67" s="100"/>
      <c r="P67" s="100"/>
      <c r="Q67" s="100"/>
      <c r="R67" s="100"/>
      <c r="S67" s="30"/>
      <c r="T67" s="359">
        <v>0</v>
      </c>
    </row>
    <row r="68" spans="1:20" ht="12.75" customHeight="1">
      <c r="A68" s="381"/>
      <c r="B68" s="380"/>
      <c r="C68" s="381"/>
      <c r="D68" s="385"/>
      <c r="E68" s="377"/>
      <c r="F68" s="378"/>
      <c r="G68" s="379"/>
      <c r="H68" s="379"/>
      <c r="I68" s="379"/>
      <c r="J68" s="527"/>
      <c r="K68" s="429"/>
      <c r="L68" s="357"/>
      <c r="M68" s="357"/>
      <c r="N68" s="432"/>
      <c r="O68" s="100"/>
      <c r="P68" s="100"/>
      <c r="Q68" s="100"/>
      <c r="R68" s="100"/>
      <c r="S68" s="30"/>
      <c r="T68" s="437"/>
    </row>
    <row r="69" spans="1:20" ht="12">
      <c r="A69" s="195"/>
      <c r="B69" s="194"/>
      <c r="C69" s="195"/>
      <c r="D69" s="371"/>
      <c r="E69" s="369"/>
      <c r="F69" s="373"/>
      <c r="G69" s="363"/>
      <c r="H69" s="363"/>
      <c r="I69" s="363"/>
      <c r="J69" s="400"/>
      <c r="K69" s="430"/>
      <c r="L69" s="358"/>
      <c r="M69" s="358"/>
      <c r="N69" s="433"/>
      <c r="O69" s="106"/>
      <c r="P69" s="106"/>
      <c r="Q69" s="106"/>
      <c r="R69" s="106"/>
      <c r="S69" s="113"/>
      <c r="T69" s="366"/>
    </row>
    <row r="70" spans="1:20" ht="12.75" customHeight="1">
      <c r="A70" s="328">
        <v>27</v>
      </c>
      <c r="B70" s="290">
        <v>226</v>
      </c>
      <c r="C70" s="382" t="s">
        <v>59</v>
      </c>
      <c r="D70" s="370" t="s">
        <v>99</v>
      </c>
      <c r="E70" s="368" t="s">
        <v>156</v>
      </c>
      <c r="F70" s="362"/>
      <c r="G70" s="332" t="s">
        <v>397</v>
      </c>
      <c r="H70" s="362" t="s">
        <v>157</v>
      </c>
      <c r="I70" s="332" t="s">
        <v>398</v>
      </c>
      <c r="J70" s="531"/>
      <c r="K70" s="352" t="s">
        <v>315</v>
      </c>
      <c r="L70" s="7"/>
      <c r="M70" s="20"/>
      <c r="N70" s="350" t="s">
        <v>314</v>
      </c>
      <c r="O70" s="7"/>
      <c r="P70" s="7"/>
      <c r="Q70" s="7"/>
      <c r="R70" s="7"/>
      <c r="S70" s="17"/>
      <c r="T70" s="359">
        <v>0</v>
      </c>
    </row>
    <row r="71" spans="1:20" ht="12">
      <c r="A71" s="195"/>
      <c r="B71" s="194"/>
      <c r="C71" s="195"/>
      <c r="D71" s="371"/>
      <c r="E71" s="369"/>
      <c r="F71" s="373"/>
      <c r="G71" s="363"/>
      <c r="H71" s="363"/>
      <c r="I71" s="363"/>
      <c r="J71" s="400"/>
      <c r="K71" s="353"/>
      <c r="L71" s="106"/>
      <c r="M71" s="112"/>
      <c r="N71" s="351"/>
      <c r="O71" s="106"/>
      <c r="P71" s="106"/>
      <c r="Q71" s="106"/>
      <c r="R71" s="106"/>
      <c r="S71" s="113"/>
      <c r="T71" s="366"/>
    </row>
    <row r="72" spans="1:20" ht="18.75" customHeight="1">
      <c r="A72" s="228">
        <v>27</v>
      </c>
      <c r="B72" s="211">
        <v>227</v>
      </c>
      <c r="C72" s="375" t="s">
        <v>59</v>
      </c>
      <c r="D72" s="372" t="s">
        <v>100</v>
      </c>
      <c r="E72" s="368" t="s">
        <v>270</v>
      </c>
      <c r="F72" s="362" t="s">
        <v>399</v>
      </c>
      <c r="G72" s="332" t="s">
        <v>400</v>
      </c>
      <c r="H72" s="362" t="s">
        <v>271</v>
      </c>
      <c r="I72" s="332" t="s">
        <v>401</v>
      </c>
      <c r="J72" s="525" t="s">
        <v>402</v>
      </c>
      <c r="K72" s="352" t="s">
        <v>315</v>
      </c>
      <c r="L72" s="7"/>
      <c r="M72" s="7"/>
      <c r="N72" s="364" t="s">
        <v>314</v>
      </c>
      <c r="O72" s="7"/>
      <c r="P72" s="7"/>
      <c r="Q72" s="7"/>
      <c r="R72" s="7"/>
      <c r="S72" s="17"/>
      <c r="T72" s="359">
        <v>1</v>
      </c>
    </row>
    <row r="73" spans="1:20" ht="32.25" customHeight="1">
      <c r="A73" s="195"/>
      <c r="B73" s="194"/>
      <c r="C73" s="195"/>
      <c r="D73" s="371"/>
      <c r="E73" s="369"/>
      <c r="F73" s="373"/>
      <c r="G73" s="363"/>
      <c r="H73" s="363"/>
      <c r="I73" s="363"/>
      <c r="J73" s="400"/>
      <c r="K73" s="353"/>
      <c r="L73" s="106"/>
      <c r="M73" s="106"/>
      <c r="N73" s="365"/>
      <c r="O73" s="106"/>
      <c r="P73" s="106"/>
      <c r="Q73" s="106"/>
      <c r="R73" s="106"/>
      <c r="S73" s="113"/>
      <c r="T73" s="360"/>
    </row>
    <row r="74" spans="1:20" ht="18.75" customHeight="1">
      <c r="A74" s="228">
        <v>27</v>
      </c>
      <c r="B74" s="211">
        <v>228</v>
      </c>
      <c r="C74" s="375" t="s">
        <v>59</v>
      </c>
      <c r="D74" s="372" t="s">
        <v>101</v>
      </c>
      <c r="E74" s="368" t="s">
        <v>226</v>
      </c>
      <c r="F74" s="362" t="s">
        <v>403</v>
      </c>
      <c r="G74" s="332" t="s">
        <v>404</v>
      </c>
      <c r="H74" s="362" t="s">
        <v>227</v>
      </c>
      <c r="I74" s="332" t="s">
        <v>405</v>
      </c>
      <c r="J74" s="525" t="s">
        <v>406</v>
      </c>
      <c r="K74" s="9"/>
      <c r="L74" s="7"/>
      <c r="M74" s="7"/>
      <c r="N74" s="350" t="s">
        <v>314</v>
      </c>
      <c r="O74" s="7"/>
      <c r="P74" s="7"/>
      <c r="Q74" s="7"/>
      <c r="R74" s="7"/>
      <c r="S74" s="17"/>
      <c r="T74" s="359">
        <v>0</v>
      </c>
    </row>
    <row r="75" spans="1:20" ht="26.25" customHeight="1">
      <c r="A75" s="210"/>
      <c r="B75" s="201"/>
      <c r="C75" s="376"/>
      <c r="D75" s="374"/>
      <c r="E75" s="369"/>
      <c r="F75" s="373"/>
      <c r="G75" s="363"/>
      <c r="H75" s="363"/>
      <c r="I75" s="363"/>
      <c r="J75" s="400"/>
      <c r="K75" s="111"/>
      <c r="L75" s="106"/>
      <c r="M75" s="106"/>
      <c r="N75" s="351"/>
      <c r="O75" s="106"/>
      <c r="P75" s="106"/>
      <c r="Q75" s="106"/>
      <c r="R75" s="106"/>
      <c r="S75" s="113"/>
      <c r="T75" s="367"/>
    </row>
    <row r="76" spans="1:20" ht="12.75" customHeight="1">
      <c r="A76" s="228">
        <v>27</v>
      </c>
      <c r="B76" s="211">
        <v>229</v>
      </c>
      <c r="C76" s="375" t="s">
        <v>59</v>
      </c>
      <c r="D76" s="372" t="s">
        <v>102</v>
      </c>
      <c r="E76" s="368" t="s">
        <v>312</v>
      </c>
      <c r="F76" s="362"/>
      <c r="G76" s="332" t="s">
        <v>407</v>
      </c>
      <c r="H76" s="362" t="s">
        <v>313</v>
      </c>
      <c r="I76" s="332" t="s">
        <v>408</v>
      </c>
      <c r="J76" s="399"/>
      <c r="K76" s="352" t="s">
        <v>315</v>
      </c>
      <c r="L76" s="7"/>
      <c r="M76" s="20"/>
      <c r="N76" s="350" t="s">
        <v>314</v>
      </c>
      <c r="O76" s="7"/>
      <c r="P76" s="7"/>
      <c r="Q76" s="7"/>
      <c r="R76" s="7"/>
      <c r="S76" s="17"/>
      <c r="T76" s="359">
        <v>1</v>
      </c>
    </row>
    <row r="77" spans="1:20" ht="12">
      <c r="A77" s="210"/>
      <c r="B77" s="201"/>
      <c r="C77" s="376"/>
      <c r="D77" s="374"/>
      <c r="E77" s="369"/>
      <c r="F77" s="373"/>
      <c r="G77" s="363"/>
      <c r="H77" s="363"/>
      <c r="I77" s="363"/>
      <c r="J77" s="400"/>
      <c r="K77" s="353"/>
      <c r="L77" s="106"/>
      <c r="M77" s="112"/>
      <c r="N77" s="351"/>
      <c r="O77" s="106"/>
      <c r="P77" s="106"/>
      <c r="Q77" s="106"/>
      <c r="R77" s="106"/>
      <c r="S77" s="113"/>
      <c r="T77" s="360"/>
    </row>
    <row r="78" spans="1:20" ht="14.25" customHeight="1">
      <c r="A78" s="155">
        <v>27</v>
      </c>
      <c r="B78" s="156">
        <v>230</v>
      </c>
      <c r="C78" s="161" t="s">
        <v>59</v>
      </c>
      <c r="D78" s="150" t="s">
        <v>104</v>
      </c>
      <c r="E78" s="147"/>
      <c r="F78" s="185"/>
      <c r="G78" s="139"/>
      <c r="H78" s="139"/>
      <c r="I78" s="139"/>
      <c r="J78" s="142"/>
      <c r="K78" s="9"/>
      <c r="L78" s="7"/>
      <c r="M78" s="7"/>
      <c r="N78" s="7"/>
      <c r="O78" s="7"/>
      <c r="P78" s="7"/>
      <c r="Q78" s="7"/>
      <c r="R78" s="7"/>
      <c r="S78" s="17"/>
      <c r="T78" s="220">
        <v>0</v>
      </c>
    </row>
    <row r="79" spans="1:20" ht="14.25" customHeight="1">
      <c r="A79" s="158">
        <v>27</v>
      </c>
      <c r="B79" s="159">
        <v>231</v>
      </c>
      <c r="C79" s="160" t="s">
        <v>59</v>
      </c>
      <c r="D79" s="149" t="s">
        <v>106</v>
      </c>
      <c r="E79" s="147"/>
      <c r="F79" s="185"/>
      <c r="G79" s="139"/>
      <c r="H79" s="139"/>
      <c r="I79" s="139"/>
      <c r="J79" s="142"/>
      <c r="K79" s="9"/>
      <c r="L79" s="7"/>
      <c r="M79" s="7"/>
      <c r="N79" s="7"/>
      <c r="O79" s="7"/>
      <c r="P79" s="7"/>
      <c r="Q79" s="7"/>
      <c r="R79" s="7"/>
      <c r="S79" s="17"/>
      <c r="T79" s="220">
        <v>1</v>
      </c>
    </row>
    <row r="80" spans="1:20" ht="14.25" customHeight="1">
      <c r="A80" s="158">
        <v>27</v>
      </c>
      <c r="B80" s="159">
        <v>232</v>
      </c>
      <c r="C80" s="160" t="s">
        <v>59</v>
      </c>
      <c r="D80" s="149" t="s">
        <v>108</v>
      </c>
      <c r="E80" s="147"/>
      <c r="F80" s="185"/>
      <c r="G80" s="139"/>
      <c r="H80" s="139"/>
      <c r="I80" s="139"/>
      <c r="J80" s="142"/>
      <c r="K80" s="9"/>
      <c r="L80" s="7"/>
      <c r="M80" s="7"/>
      <c r="N80" s="7"/>
      <c r="O80" s="7"/>
      <c r="P80" s="7"/>
      <c r="Q80" s="7"/>
      <c r="R80" s="7"/>
      <c r="S80" s="17"/>
      <c r="T80" s="220">
        <v>0</v>
      </c>
    </row>
    <row r="81" spans="1:20" ht="12.75" customHeight="1">
      <c r="A81" s="228">
        <v>27</v>
      </c>
      <c r="B81" s="211">
        <v>301</v>
      </c>
      <c r="C81" s="375" t="s">
        <v>59</v>
      </c>
      <c r="D81" s="372" t="s">
        <v>109</v>
      </c>
      <c r="E81" s="388" t="s">
        <v>207</v>
      </c>
      <c r="F81" s="362"/>
      <c r="G81" s="332" t="s">
        <v>409</v>
      </c>
      <c r="H81" s="362" t="s">
        <v>208</v>
      </c>
      <c r="I81" s="332" t="s">
        <v>410</v>
      </c>
      <c r="J81" s="436"/>
      <c r="K81" s="352" t="s">
        <v>315</v>
      </c>
      <c r="L81" s="7"/>
      <c r="M81" s="7"/>
      <c r="N81" s="350" t="s">
        <v>314</v>
      </c>
      <c r="O81" s="7"/>
      <c r="P81" s="7"/>
      <c r="Q81" s="7"/>
      <c r="R81" s="7"/>
      <c r="S81" s="17"/>
      <c r="T81" s="359">
        <v>1</v>
      </c>
    </row>
    <row r="82" spans="1:20" ht="12">
      <c r="A82" s="210"/>
      <c r="B82" s="201"/>
      <c r="C82" s="376"/>
      <c r="D82" s="374"/>
      <c r="E82" s="369"/>
      <c r="F82" s="373"/>
      <c r="G82" s="363"/>
      <c r="H82" s="363"/>
      <c r="I82" s="363"/>
      <c r="J82" s="361"/>
      <c r="K82" s="353"/>
      <c r="L82" s="106"/>
      <c r="M82" s="106"/>
      <c r="N82" s="351"/>
      <c r="O82" s="106"/>
      <c r="P82" s="106"/>
      <c r="Q82" s="106"/>
      <c r="R82" s="106"/>
      <c r="S82" s="113"/>
      <c r="T82" s="367"/>
    </row>
    <row r="83" spans="1:20" ht="12.75" customHeight="1">
      <c r="A83" s="155">
        <v>27</v>
      </c>
      <c r="B83" s="156">
        <v>321</v>
      </c>
      <c r="C83" s="161" t="s">
        <v>59</v>
      </c>
      <c r="D83" s="150" t="s">
        <v>110</v>
      </c>
      <c r="E83" s="147"/>
      <c r="F83" s="185"/>
      <c r="G83" s="139"/>
      <c r="H83" s="139"/>
      <c r="I83" s="139"/>
      <c r="J83" s="142"/>
      <c r="K83" s="9"/>
      <c r="L83" s="7"/>
      <c r="M83" s="7"/>
      <c r="N83" s="7"/>
      <c r="O83" s="7"/>
      <c r="P83" s="7"/>
      <c r="Q83" s="7"/>
      <c r="R83" s="7"/>
      <c r="S83" s="17"/>
      <c r="T83" s="220">
        <v>0</v>
      </c>
    </row>
    <row r="84" spans="1:20" ht="12.75" customHeight="1">
      <c r="A84" s="155">
        <v>27</v>
      </c>
      <c r="B84" s="156">
        <v>322</v>
      </c>
      <c r="C84" s="161" t="s">
        <v>59</v>
      </c>
      <c r="D84" s="150" t="s">
        <v>112</v>
      </c>
      <c r="E84" s="147"/>
      <c r="F84" s="185"/>
      <c r="G84" s="139"/>
      <c r="H84" s="139"/>
      <c r="I84" s="139"/>
      <c r="J84" s="142"/>
      <c r="K84" s="9"/>
      <c r="L84" s="7"/>
      <c r="M84" s="7"/>
      <c r="N84" s="7"/>
      <c r="O84" s="7"/>
      <c r="P84" s="7"/>
      <c r="Q84" s="7"/>
      <c r="R84" s="7"/>
      <c r="S84" s="17"/>
      <c r="T84" s="220">
        <v>0</v>
      </c>
    </row>
    <row r="85" spans="1:20" ht="12.75" customHeight="1">
      <c r="A85" s="135"/>
      <c r="B85" s="392">
        <v>341</v>
      </c>
      <c r="C85" s="397" t="s">
        <v>59</v>
      </c>
      <c r="D85" s="399" t="s">
        <v>114</v>
      </c>
      <c r="E85" s="388" t="s">
        <v>128</v>
      </c>
      <c r="F85" s="185"/>
      <c r="G85" s="332" t="s">
        <v>411</v>
      </c>
      <c r="H85" s="362" t="s">
        <v>134</v>
      </c>
      <c r="I85" s="332" t="s">
        <v>412</v>
      </c>
      <c r="J85" s="142"/>
      <c r="K85" s="352" t="s">
        <v>315</v>
      </c>
      <c r="L85" s="7"/>
      <c r="M85" s="20"/>
      <c r="N85" s="350" t="s">
        <v>314</v>
      </c>
      <c r="O85" s="7"/>
      <c r="P85" s="7"/>
      <c r="Q85" s="7"/>
      <c r="R85" s="7"/>
      <c r="S85" s="17"/>
      <c r="T85" s="359">
        <v>0</v>
      </c>
    </row>
    <row r="86" spans="1:20" ht="12.75" customHeight="1">
      <c r="A86" s="154">
        <v>27</v>
      </c>
      <c r="B86" s="393"/>
      <c r="C86" s="398"/>
      <c r="D86" s="400"/>
      <c r="E86" s="369"/>
      <c r="F86" s="223"/>
      <c r="G86" s="363"/>
      <c r="H86" s="363"/>
      <c r="I86" s="363"/>
      <c r="J86" s="143"/>
      <c r="K86" s="353"/>
      <c r="L86" s="106"/>
      <c r="M86" s="112"/>
      <c r="N86" s="351"/>
      <c r="O86" s="106"/>
      <c r="P86" s="106"/>
      <c r="Q86" s="106"/>
      <c r="R86" s="106"/>
      <c r="S86" s="113"/>
      <c r="T86" s="366"/>
    </row>
    <row r="87" spans="1:20" ht="12.75" customHeight="1">
      <c r="A87" s="155">
        <v>27</v>
      </c>
      <c r="B87" s="156">
        <v>361</v>
      </c>
      <c r="C87" s="161" t="s">
        <v>59</v>
      </c>
      <c r="D87" s="150" t="s">
        <v>116</v>
      </c>
      <c r="E87" s="147"/>
      <c r="F87" s="185"/>
      <c r="G87" s="139"/>
      <c r="H87" s="139"/>
      <c r="I87" s="139"/>
      <c r="J87" s="142"/>
      <c r="K87" s="9"/>
      <c r="L87" s="7"/>
      <c r="M87" s="7"/>
      <c r="N87" s="7"/>
      <c r="O87" s="7"/>
      <c r="P87" s="7"/>
      <c r="Q87" s="7"/>
      <c r="R87" s="7"/>
      <c r="S87" s="17"/>
      <c r="T87" s="220">
        <v>0</v>
      </c>
    </row>
    <row r="88" spans="1:20" ht="12.75" customHeight="1">
      <c r="A88" s="155">
        <v>27</v>
      </c>
      <c r="B88" s="156">
        <v>362</v>
      </c>
      <c r="C88" s="161" t="s">
        <v>59</v>
      </c>
      <c r="D88" s="150" t="s">
        <v>117</v>
      </c>
      <c r="E88" s="147"/>
      <c r="F88" s="185"/>
      <c r="G88" s="139"/>
      <c r="H88" s="139"/>
      <c r="I88" s="139"/>
      <c r="J88" s="142"/>
      <c r="K88" s="9"/>
      <c r="L88" s="7"/>
      <c r="M88" s="7"/>
      <c r="N88" s="7"/>
      <c r="O88" s="7"/>
      <c r="P88" s="7"/>
      <c r="Q88" s="7"/>
      <c r="R88" s="7"/>
      <c r="S88" s="17"/>
      <c r="T88" s="220">
        <v>0</v>
      </c>
    </row>
    <row r="89" spans="1:20" ht="12.75" customHeight="1">
      <c r="A89" s="155">
        <v>27</v>
      </c>
      <c r="B89" s="156">
        <v>366</v>
      </c>
      <c r="C89" s="161" t="s">
        <v>59</v>
      </c>
      <c r="D89" s="150" t="s">
        <v>119</v>
      </c>
      <c r="E89" s="147"/>
      <c r="F89" s="185"/>
      <c r="G89" s="139"/>
      <c r="H89" s="139"/>
      <c r="I89" s="139"/>
      <c r="J89" s="142"/>
      <c r="K89" s="9"/>
      <c r="L89" s="7"/>
      <c r="M89" s="7"/>
      <c r="N89" s="7"/>
      <c r="O89" s="7"/>
      <c r="P89" s="7"/>
      <c r="Q89" s="7"/>
      <c r="R89" s="7"/>
      <c r="S89" s="17"/>
      <c r="T89" s="220">
        <v>0</v>
      </c>
    </row>
    <row r="90" spans="1:20" ht="12.75" customHeight="1">
      <c r="A90" s="155">
        <v>27</v>
      </c>
      <c r="B90" s="156">
        <v>381</v>
      </c>
      <c r="C90" s="161" t="s">
        <v>59</v>
      </c>
      <c r="D90" s="150" t="s">
        <v>120</v>
      </c>
      <c r="E90" s="147"/>
      <c r="F90" s="185"/>
      <c r="G90" s="139"/>
      <c r="H90" s="139"/>
      <c r="I90" s="139"/>
      <c r="J90" s="142"/>
      <c r="K90" s="9"/>
      <c r="L90" s="7"/>
      <c r="M90" s="7"/>
      <c r="N90" s="7"/>
      <c r="O90" s="7"/>
      <c r="P90" s="7"/>
      <c r="Q90" s="7"/>
      <c r="R90" s="7"/>
      <c r="S90" s="17"/>
      <c r="T90" s="220">
        <v>0</v>
      </c>
    </row>
    <row r="91" spans="1:20" ht="12.75" customHeight="1">
      <c r="A91" s="228">
        <v>27</v>
      </c>
      <c r="B91" s="211">
        <v>382</v>
      </c>
      <c r="C91" s="375" t="s">
        <v>59</v>
      </c>
      <c r="D91" s="372" t="s">
        <v>122</v>
      </c>
      <c r="E91" s="388" t="s">
        <v>252</v>
      </c>
      <c r="F91" s="362" t="s">
        <v>231</v>
      </c>
      <c r="G91" s="332" t="s">
        <v>413</v>
      </c>
      <c r="H91" s="362" t="s">
        <v>253</v>
      </c>
      <c r="I91" s="332" t="s">
        <v>414</v>
      </c>
      <c r="J91" s="436"/>
      <c r="K91" s="352" t="s">
        <v>315</v>
      </c>
      <c r="L91" s="7"/>
      <c r="M91" s="20"/>
      <c r="N91" s="350" t="s">
        <v>314</v>
      </c>
      <c r="O91" s="7"/>
      <c r="P91" s="7"/>
      <c r="Q91" s="7"/>
      <c r="R91" s="7"/>
      <c r="S91" s="17"/>
      <c r="T91" s="359">
        <v>0</v>
      </c>
    </row>
    <row r="92" spans="1:20" ht="12">
      <c r="A92" s="210"/>
      <c r="B92" s="201"/>
      <c r="C92" s="376"/>
      <c r="D92" s="374"/>
      <c r="E92" s="369"/>
      <c r="F92" s="373"/>
      <c r="G92" s="363"/>
      <c r="H92" s="363"/>
      <c r="I92" s="363"/>
      <c r="J92" s="361"/>
      <c r="K92" s="353"/>
      <c r="L92" s="106"/>
      <c r="M92" s="106"/>
      <c r="N92" s="351"/>
      <c r="O92" s="106"/>
      <c r="P92" s="106"/>
      <c r="Q92" s="106"/>
      <c r="R92" s="106"/>
      <c r="S92" s="113"/>
      <c r="T92" s="367"/>
    </row>
    <row r="93" spans="1:20" ht="14.25" customHeight="1" thickBot="1">
      <c r="A93" s="155">
        <v>27</v>
      </c>
      <c r="B93" s="156">
        <v>383</v>
      </c>
      <c r="C93" s="161" t="s">
        <v>59</v>
      </c>
      <c r="D93" s="150" t="s">
        <v>124</v>
      </c>
      <c r="E93" s="147"/>
      <c r="F93" s="226"/>
      <c r="G93" s="151"/>
      <c r="H93" s="151"/>
      <c r="I93" s="151"/>
      <c r="J93" s="152"/>
      <c r="K93" s="91"/>
      <c r="L93" s="85"/>
      <c r="M93" s="85"/>
      <c r="N93" s="85"/>
      <c r="O93" s="85"/>
      <c r="P93" s="85"/>
      <c r="Q93" s="85"/>
      <c r="R93" s="85"/>
      <c r="S93" s="92"/>
      <c r="T93" s="220">
        <v>0</v>
      </c>
    </row>
    <row r="94" spans="1:20" ht="16.5" customHeight="1" thickBot="1">
      <c r="A94" s="21"/>
      <c r="B94" s="22">
        <v>1000</v>
      </c>
      <c r="C94" s="416" t="s">
        <v>8</v>
      </c>
      <c r="D94" s="417"/>
      <c r="E94" s="83">
        <f>COUNTA(E8:E93)</f>
        <v>36</v>
      </c>
      <c r="F94" s="84"/>
      <c r="G94" s="84"/>
      <c r="H94" s="84"/>
      <c r="I94" s="84"/>
      <c r="J94" s="90"/>
      <c r="K94" s="48">
        <f>COUNTA(K8:K93)</f>
        <v>22</v>
      </c>
      <c r="L94" s="47">
        <f>COUNTA(L8:L93)</f>
        <v>5</v>
      </c>
      <c r="M94" s="47"/>
      <c r="N94" s="47">
        <f>COUNTA(N8:N93)</f>
        <v>22</v>
      </c>
      <c r="O94" s="47">
        <f>COUNTA(O8:O93)</f>
        <v>3</v>
      </c>
      <c r="P94" s="47">
        <f>COUNTA(P8:P93)</f>
        <v>4</v>
      </c>
      <c r="Q94" s="47"/>
      <c r="R94" s="47"/>
      <c r="S94" s="75"/>
      <c r="T94" s="222">
        <f>SUM(T8:T93)</f>
        <v>14</v>
      </c>
    </row>
  </sheetData>
  <mergeCells count="422">
    <mergeCell ref="E76:E77"/>
    <mergeCell ref="F76:F77"/>
    <mergeCell ref="G76:G77"/>
    <mergeCell ref="H76:H77"/>
    <mergeCell ref="A76:A77"/>
    <mergeCell ref="B76:B77"/>
    <mergeCell ref="C76:C77"/>
    <mergeCell ref="D76:D77"/>
    <mergeCell ref="T8:T17"/>
    <mergeCell ref="P8:P17"/>
    <mergeCell ref="Q8:Q17"/>
    <mergeCell ref="R8:R17"/>
    <mergeCell ref="S8:S17"/>
    <mergeCell ref="L8:L17"/>
    <mergeCell ref="M8:M17"/>
    <mergeCell ref="N8:N17"/>
    <mergeCell ref="O8:O17"/>
    <mergeCell ref="G14:G15"/>
    <mergeCell ref="H14:H15"/>
    <mergeCell ref="I14:I15"/>
    <mergeCell ref="K8:K17"/>
    <mergeCell ref="I12:I13"/>
    <mergeCell ref="J12:J13"/>
    <mergeCell ref="I16:I17"/>
    <mergeCell ref="J16:J17"/>
    <mergeCell ref="G12:G13"/>
    <mergeCell ref="H12:H13"/>
    <mergeCell ref="A8:A17"/>
    <mergeCell ref="B8:B17"/>
    <mergeCell ref="C8:C17"/>
    <mergeCell ref="D8:D17"/>
    <mergeCell ref="E16:E17"/>
    <mergeCell ref="F16:F17"/>
    <mergeCell ref="G16:G17"/>
    <mergeCell ref="H16:H17"/>
    <mergeCell ref="E14:E15"/>
    <mergeCell ref="F14:F15"/>
    <mergeCell ref="E12:E13"/>
    <mergeCell ref="F12:F13"/>
    <mergeCell ref="I8:I9"/>
    <mergeCell ref="J8:J9"/>
    <mergeCell ref="E10:E11"/>
    <mergeCell ref="F10:F11"/>
    <mergeCell ref="G10:G11"/>
    <mergeCell ref="H10:H11"/>
    <mergeCell ref="I10:I11"/>
    <mergeCell ref="J10:J11"/>
    <mergeCell ref="E8:E9"/>
    <mergeCell ref="F8:F9"/>
    <mergeCell ref="T26:T29"/>
    <mergeCell ref="L28:L29"/>
    <mergeCell ref="T49:T50"/>
    <mergeCell ref="T51:T52"/>
    <mergeCell ref="P39:P40"/>
    <mergeCell ref="T39:T40"/>
    <mergeCell ref="T30:T32"/>
    <mergeCell ref="T43:T44"/>
    <mergeCell ref="T33:T34"/>
    <mergeCell ref="T35:T36"/>
    <mergeCell ref="A54:A55"/>
    <mergeCell ref="B54:B55"/>
    <mergeCell ref="C54:C55"/>
    <mergeCell ref="D54:D55"/>
    <mergeCell ref="C72:C73"/>
    <mergeCell ref="D72:D73"/>
    <mergeCell ref="J72:J73"/>
    <mergeCell ref="E72:E73"/>
    <mergeCell ref="F72:F73"/>
    <mergeCell ref="G72:G73"/>
    <mergeCell ref="H72:H73"/>
    <mergeCell ref="I72:I73"/>
    <mergeCell ref="I91:I92"/>
    <mergeCell ref="J91:J92"/>
    <mergeCell ref="T91:T92"/>
    <mergeCell ref="O24:O25"/>
    <mergeCell ref="T24:T25"/>
    <mergeCell ref="T47:T48"/>
    <mergeCell ref="I24:I25"/>
    <mergeCell ref="I30:I32"/>
    <mergeCell ref="J30:J32"/>
    <mergeCell ref="T81:T82"/>
    <mergeCell ref="A91:A92"/>
    <mergeCell ref="B91:B92"/>
    <mergeCell ref="C91:C92"/>
    <mergeCell ref="D91:D92"/>
    <mergeCell ref="E91:E92"/>
    <mergeCell ref="F91:F92"/>
    <mergeCell ref="G91:G92"/>
    <mergeCell ref="H91:H92"/>
    <mergeCell ref="A26:A29"/>
    <mergeCell ref="B26:B29"/>
    <mergeCell ref="C26:C29"/>
    <mergeCell ref="D26:D29"/>
    <mergeCell ref="A24:A25"/>
    <mergeCell ref="B24:B25"/>
    <mergeCell ref="C24:C25"/>
    <mergeCell ref="D24:D25"/>
    <mergeCell ref="G24:G25"/>
    <mergeCell ref="E26:E27"/>
    <mergeCell ref="G26:G27"/>
    <mergeCell ref="E28:E29"/>
    <mergeCell ref="E24:E25"/>
    <mergeCell ref="A30:A32"/>
    <mergeCell ref="B30:B32"/>
    <mergeCell ref="C30:C32"/>
    <mergeCell ref="D30:D32"/>
    <mergeCell ref="A81:A82"/>
    <mergeCell ref="B81:B82"/>
    <mergeCell ref="C81:C82"/>
    <mergeCell ref="D81:D82"/>
    <mergeCell ref="F18:F19"/>
    <mergeCell ref="E20:E21"/>
    <mergeCell ref="F20:F21"/>
    <mergeCell ref="T18:T21"/>
    <mergeCell ref="P20:P21"/>
    <mergeCell ref="I18:I19"/>
    <mergeCell ref="J18:J19"/>
    <mergeCell ref="I20:I21"/>
    <mergeCell ref="J20:J21"/>
    <mergeCell ref="E18:E19"/>
    <mergeCell ref="E81:E82"/>
    <mergeCell ref="F81:F82"/>
    <mergeCell ref="G81:G82"/>
    <mergeCell ref="H81:H82"/>
    <mergeCell ref="T62:T63"/>
    <mergeCell ref="T67:T69"/>
    <mergeCell ref="T56:T57"/>
    <mergeCell ref="T54:T55"/>
    <mergeCell ref="T58:T59"/>
    <mergeCell ref="T60:T61"/>
    <mergeCell ref="T65:T66"/>
    <mergeCell ref="T85:T86"/>
    <mergeCell ref="T70:T71"/>
    <mergeCell ref="H70:H71"/>
    <mergeCell ref="I76:I77"/>
    <mergeCell ref="J76:J77"/>
    <mergeCell ref="T76:T77"/>
    <mergeCell ref="I74:I75"/>
    <mergeCell ref="N85:N86"/>
    <mergeCell ref="J70:J71"/>
    <mergeCell ref="J74:J75"/>
    <mergeCell ref="J81:J82"/>
    <mergeCell ref="H85:H86"/>
    <mergeCell ref="J54:J55"/>
    <mergeCell ref="J67:J69"/>
    <mergeCell ref="I60:I61"/>
    <mergeCell ref="J60:J61"/>
    <mergeCell ref="I58:I59"/>
    <mergeCell ref="J65:J66"/>
    <mergeCell ref="H74:H75"/>
    <mergeCell ref="J62:J63"/>
    <mergeCell ref="G85:G86"/>
    <mergeCell ref="I85:I86"/>
    <mergeCell ref="I81:I82"/>
    <mergeCell ref="G54:G55"/>
    <mergeCell ref="H54:H55"/>
    <mergeCell ref="I54:I55"/>
    <mergeCell ref="G70:G71"/>
    <mergeCell ref="I65:I66"/>
    <mergeCell ref="I62:I63"/>
    <mergeCell ref="I67:I69"/>
    <mergeCell ref="K6:M6"/>
    <mergeCell ref="G33:G34"/>
    <mergeCell ref="I33:I34"/>
    <mergeCell ref="H33:H34"/>
    <mergeCell ref="K33:K34"/>
    <mergeCell ref="G18:G19"/>
    <mergeCell ref="H18:H19"/>
    <mergeCell ref="G20:G21"/>
    <mergeCell ref="H20:H21"/>
    <mergeCell ref="G28:G29"/>
    <mergeCell ref="H62:H63"/>
    <mergeCell ref="H65:H66"/>
    <mergeCell ref="G41:G42"/>
    <mergeCell ref="H60:H61"/>
    <mergeCell ref="H56:H57"/>
    <mergeCell ref="H41:H42"/>
    <mergeCell ref="G60:G61"/>
    <mergeCell ref="G51:G52"/>
    <mergeCell ref="H51:H52"/>
    <mergeCell ref="H24:H25"/>
    <mergeCell ref="H28:H29"/>
    <mergeCell ref="I28:I29"/>
    <mergeCell ref="H30:H32"/>
    <mergeCell ref="G6:J6"/>
    <mergeCell ref="G35:G36"/>
    <mergeCell ref="H26:H27"/>
    <mergeCell ref="G8:G9"/>
    <mergeCell ref="H8:H9"/>
    <mergeCell ref="H22:H23"/>
    <mergeCell ref="J24:J25"/>
    <mergeCell ref="J26:J27"/>
    <mergeCell ref="H35:H36"/>
    <mergeCell ref="I35:I36"/>
    <mergeCell ref="K85:K86"/>
    <mergeCell ref="K67:K69"/>
    <mergeCell ref="K72:K73"/>
    <mergeCell ref="N67:N69"/>
    <mergeCell ref="N76:N77"/>
    <mergeCell ref="C94:D94"/>
    <mergeCell ref="T4:T7"/>
    <mergeCell ref="E6:E7"/>
    <mergeCell ref="N6:P6"/>
    <mergeCell ref="Q6:S6"/>
    <mergeCell ref="K5:S5"/>
    <mergeCell ref="E4:S4"/>
    <mergeCell ref="E33:E34"/>
    <mergeCell ref="D33:D34"/>
    <mergeCell ref="C47:C48"/>
    <mergeCell ref="A18:A21"/>
    <mergeCell ref="B18:B21"/>
    <mergeCell ref="C18:C21"/>
    <mergeCell ref="D18:D21"/>
    <mergeCell ref="A4:A7"/>
    <mergeCell ref="B4:B7"/>
    <mergeCell ref="C4:C7"/>
    <mergeCell ref="D4:D7"/>
    <mergeCell ref="B85:B86"/>
    <mergeCell ref="E51:E52"/>
    <mergeCell ref="C51:C52"/>
    <mergeCell ref="B51:B52"/>
    <mergeCell ref="D51:D52"/>
    <mergeCell ref="C85:C86"/>
    <mergeCell ref="D85:D86"/>
    <mergeCell ref="E85:E86"/>
    <mergeCell ref="E70:E71"/>
    <mergeCell ref="D56:D57"/>
    <mergeCell ref="A51:A52"/>
    <mergeCell ref="A33:A34"/>
    <mergeCell ref="B33:B34"/>
    <mergeCell ref="C33:C34"/>
    <mergeCell ref="A49:A50"/>
    <mergeCell ref="B49:B50"/>
    <mergeCell ref="C49:C50"/>
    <mergeCell ref="A47:A48"/>
    <mergeCell ref="B47:B48"/>
    <mergeCell ref="B41:B42"/>
    <mergeCell ref="E35:E36"/>
    <mergeCell ref="D35:D36"/>
    <mergeCell ref="D39:D40"/>
    <mergeCell ref="F39:F40"/>
    <mergeCell ref="F60:F61"/>
    <mergeCell ref="G49:G50"/>
    <mergeCell ref="C41:C42"/>
    <mergeCell ref="D41:D42"/>
    <mergeCell ref="F43:F44"/>
    <mergeCell ref="G43:G44"/>
    <mergeCell ref="E41:E42"/>
    <mergeCell ref="D49:D50"/>
    <mergeCell ref="E49:E50"/>
    <mergeCell ref="F49:F50"/>
    <mergeCell ref="E54:E55"/>
    <mergeCell ref="F54:F55"/>
    <mergeCell ref="F58:F59"/>
    <mergeCell ref="D74:D75"/>
    <mergeCell ref="E74:E75"/>
    <mergeCell ref="F74:F75"/>
    <mergeCell ref="F62:F63"/>
    <mergeCell ref="F56:F57"/>
    <mergeCell ref="E56:E57"/>
    <mergeCell ref="D60:D61"/>
    <mergeCell ref="E60:E61"/>
    <mergeCell ref="G74:G75"/>
    <mergeCell ref="D67:D69"/>
    <mergeCell ref="I70:I71"/>
    <mergeCell ref="F70:F71"/>
    <mergeCell ref="H67:H69"/>
    <mergeCell ref="G62:G63"/>
    <mergeCell ref="D70:D71"/>
    <mergeCell ref="E67:E69"/>
    <mergeCell ref="F67:F69"/>
    <mergeCell ref="G67:G69"/>
    <mergeCell ref="D62:D63"/>
    <mergeCell ref="G65:G66"/>
    <mergeCell ref="B60:B61"/>
    <mergeCell ref="C60:C61"/>
    <mergeCell ref="G56:G57"/>
    <mergeCell ref="D65:D66"/>
    <mergeCell ref="E65:E66"/>
    <mergeCell ref="F65:F66"/>
    <mergeCell ref="E58:E59"/>
    <mergeCell ref="G58:G59"/>
    <mergeCell ref="C62:C63"/>
    <mergeCell ref="E62:E63"/>
    <mergeCell ref="A56:A57"/>
    <mergeCell ref="B56:B57"/>
    <mergeCell ref="C56:C57"/>
    <mergeCell ref="A67:A69"/>
    <mergeCell ref="A60:A61"/>
    <mergeCell ref="A65:A66"/>
    <mergeCell ref="B65:B66"/>
    <mergeCell ref="C65:C66"/>
    <mergeCell ref="A62:A63"/>
    <mergeCell ref="B62:B63"/>
    <mergeCell ref="A74:A75"/>
    <mergeCell ref="B74:B75"/>
    <mergeCell ref="C74:C75"/>
    <mergeCell ref="B67:B69"/>
    <mergeCell ref="C67:C69"/>
    <mergeCell ref="C70:C71"/>
    <mergeCell ref="B70:B71"/>
    <mergeCell ref="A70:A71"/>
    <mergeCell ref="A72:A73"/>
    <mergeCell ref="B72:B73"/>
    <mergeCell ref="E22:E23"/>
    <mergeCell ref="F22:F23"/>
    <mergeCell ref="G22:G23"/>
    <mergeCell ref="B45:B46"/>
    <mergeCell ref="C45:C46"/>
    <mergeCell ref="F33:F34"/>
    <mergeCell ref="E30:E32"/>
    <mergeCell ref="F30:F32"/>
    <mergeCell ref="G30:G32"/>
    <mergeCell ref="F24:F25"/>
    <mergeCell ref="A22:A23"/>
    <mergeCell ref="B22:B23"/>
    <mergeCell ref="C22:C23"/>
    <mergeCell ref="D22:D23"/>
    <mergeCell ref="H39:H40"/>
    <mergeCell ref="J22:J23"/>
    <mergeCell ref="T22:T23"/>
    <mergeCell ref="T74:T75"/>
    <mergeCell ref="J58:J59"/>
    <mergeCell ref="I51:I52"/>
    <mergeCell ref="I56:I57"/>
    <mergeCell ref="H58:H59"/>
    <mergeCell ref="N33:N34"/>
    <mergeCell ref="J35:J36"/>
    <mergeCell ref="A58:A59"/>
    <mergeCell ref="B58:B59"/>
    <mergeCell ref="C58:C59"/>
    <mergeCell ref="D58:D59"/>
    <mergeCell ref="K35:K36"/>
    <mergeCell ref="I22:I23"/>
    <mergeCell ref="I43:I44"/>
    <mergeCell ref="I39:I40"/>
    <mergeCell ref="I41:I42"/>
    <mergeCell ref="J39:J40"/>
    <mergeCell ref="I26:I27"/>
    <mergeCell ref="A45:A46"/>
    <mergeCell ref="C39:C40"/>
    <mergeCell ref="A43:A44"/>
    <mergeCell ref="B43:B44"/>
    <mergeCell ref="C43:C44"/>
    <mergeCell ref="A41:A42"/>
    <mergeCell ref="A35:A36"/>
    <mergeCell ref="B35:B36"/>
    <mergeCell ref="C35:C36"/>
    <mergeCell ref="A39:A40"/>
    <mergeCell ref="B39:B40"/>
    <mergeCell ref="E43:E44"/>
    <mergeCell ref="F41:F42"/>
    <mergeCell ref="G39:G40"/>
    <mergeCell ref="D43:D44"/>
    <mergeCell ref="E45:E46"/>
    <mergeCell ref="G47:G48"/>
    <mergeCell ref="D47:D48"/>
    <mergeCell ref="E47:E48"/>
    <mergeCell ref="D45:D46"/>
    <mergeCell ref="F47:F48"/>
    <mergeCell ref="F45:F46"/>
    <mergeCell ref="G45:G46"/>
    <mergeCell ref="T45:T46"/>
    <mergeCell ref="J41:J42"/>
    <mergeCell ref="J56:J57"/>
    <mergeCell ref="J49:J50"/>
    <mergeCell ref="K51:K52"/>
    <mergeCell ref="K56:K57"/>
    <mergeCell ref="T41:T42"/>
    <mergeCell ref="P43:P44"/>
    <mergeCell ref="O54:O55"/>
    <mergeCell ref="J43:J44"/>
    <mergeCell ref="I47:I48"/>
    <mergeCell ref="I45:I46"/>
    <mergeCell ref="H47:H48"/>
    <mergeCell ref="K41:K42"/>
    <mergeCell ref="H45:H46"/>
    <mergeCell ref="H43:H44"/>
    <mergeCell ref="T72:T73"/>
    <mergeCell ref="J45:J46"/>
    <mergeCell ref="J47:J48"/>
    <mergeCell ref="H49:H50"/>
    <mergeCell ref="I49:I50"/>
    <mergeCell ref="J51:J52"/>
    <mergeCell ref="N72:N73"/>
    <mergeCell ref="K45:K46"/>
    <mergeCell ref="K47:K48"/>
    <mergeCell ref="K49:K50"/>
    <mergeCell ref="K18:K19"/>
    <mergeCell ref="K20:K21"/>
    <mergeCell ref="K30:K32"/>
    <mergeCell ref="N81:N82"/>
    <mergeCell ref="L39:L40"/>
    <mergeCell ref="L24:L25"/>
    <mergeCell ref="K26:K27"/>
    <mergeCell ref="N26:N27"/>
    <mergeCell ref="L67:L69"/>
    <mergeCell ref="M67:M69"/>
    <mergeCell ref="K60:K61"/>
    <mergeCell ref="K62:K63"/>
    <mergeCell ref="N43:N44"/>
    <mergeCell ref="N70:N71"/>
    <mergeCell ref="L54:L55"/>
    <mergeCell ref="N45:N46"/>
    <mergeCell ref="N47:N48"/>
    <mergeCell ref="N49:N50"/>
    <mergeCell ref="N51:N52"/>
    <mergeCell ref="P18:P19"/>
    <mergeCell ref="N30:N32"/>
    <mergeCell ref="N35:N36"/>
    <mergeCell ref="N41:N42"/>
    <mergeCell ref="N28:N29"/>
    <mergeCell ref="N91:N92"/>
    <mergeCell ref="N56:N57"/>
    <mergeCell ref="N60:N61"/>
    <mergeCell ref="K91:K92"/>
    <mergeCell ref="K65:K66"/>
    <mergeCell ref="K70:K71"/>
    <mergeCell ref="K76:K77"/>
    <mergeCell ref="K81:K82"/>
    <mergeCell ref="N65:N66"/>
    <mergeCell ref="N74:N75"/>
  </mergeCells>
  <hyperlinks>
    <hyperlink ref="J35" r:id="rId1" display="http://www.city.takatsuki.osaka.jp/db/danzyo/danzyo.html"/>
    <hyperlink ref="J65" r:id="rId2" display="http://with-settsu.jp"/>
    <hyperlink ref="J41" r:id="rId3" display="http://www.city.ibaraki.osaka.jp/kikou/wam/index.html"/>
    <hyperlink ref="J56" r:id="rId4" display="http://www.city.izumi.osaka.jp/"/>
    <hyperlink ref="J51" r:id="rId5" display="http://www.city.kawachinagano.osaka.jp/kakuka/kiccs/gyoumu/danjyo.html"/>
    <hyperlink ref="J60" r:id="rId6" display="http://www.city.kashiwara.osaka.jp/"/>
    <hyperlink ref="J18" r:id="rId7" display="http://www.city.sakai.osaka.jp/kyoiku/_syougai/shisetu/lady_center.html "/>
    <hyperlink ref="J20" r:id="rId8" display="http://www.city.sakai.osaka.jp/city/info/_danjyo/openspace.html"/>
    <hyperlink ref="J49" r:id="rId9" display="http://www.city.neyagawa.osaka.jp/index/soshiki/danjyo-c/danjyo-c01.html"/>
    <hyperlink ref="J26" r:id="rId10" display="http://www.city.ikeda.osaka.jp/sisetu/fujin/index.html"/>
    <hyperlink ref="J30" r:id="rId11" display="http://www.city.suita.osaka.jp/home/soshiki/div-jichijinken/danjoc.html"/>
    <hyperlink ref="J43" r:id="rId12" display="http://www.city.yao.osaka.jp"/>
    <hyperlink ref="J74" r:id="rId13" display="http://www.city.sennan.osaka.jp/jinkenkeihatu/2/j_j_room.htm"/>
    <hyperlink ref="J22" r:id="rId14" display="http://www.city.kishiwada.osaka.jp/"/>
    <hyperlink ref="J45" r:id="rId15" display="http://www.city.izumisano.osaka.jp/ka/hitohito.html"/>
    <hyperlink ref="J58" r:id="rId16" display="http://www2.city.minoh.osaka.jp/DANJYO/New_Folder/room.htm "/>
    <hyperlink ref="J24" r:id="rId17" display="http://www.tcct.zaq.ne.jp/toyonaka-step/"/>
    <hyperlink ref="J72" r:id="rId18" display="http://www.city.higashiosaka.osaka.jp/060/060030/center/centertop.html"/>
    <hyperlink ref="J54" r:id="rId19" display="http://www.city.daito.osaka.jp/sec/kyoiku/shogai/across/acrosstop.html"/>
  </hyperlinks>
  <printOptions/>
  <pageMargins left="0.5905511811023623" right="0.5511811023622047" top="0.7874015748031497" bottom="0.5905511811023623" header="0.5118110236220472" footer="0.31496062992125984"/>
  <pageSetup fitToHeight="0" horizontalDpi="600" verticalDpi="600" orientation="landscape" paperSize="9" scale="80" r:id="rId20"/>
  <headerFooter alignWithMargins="0">
    <oddHeader>&amp;R（大阪府）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50"/>
  <sheetViews>
    <sheetView workbookViewId="0" topLeftCell="A1">
      <pane ySplit="6" topLeftCell="BM7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4.125" style="2" customWidth="1"/>
    <col min="2" max="2" width="5.125" style="2" customWidth="1"/>
    <col min="3" max="3" width="7.75390625" style="2" customWidth="1"/>
    <col min="4" max="4" width="10.625" style="2" customWidth="1"/>
    <col min="5" max="5" width="9.625" style="2" customWidth="1"/>
    <col min="6" max="6" width="32.50390625" style="2" customWidth="1"/>
    <col min="7" max="11" width="6.125" style="2" customWidth="1"/>
    <col min="12" max="12" width="6.375" style="2" customWidth="1"/>
    <col min="13" max="16" width="6.125" style="2" customWidth="1"/>
    <col min="17" max="17" width="6.375" style="2" customWidth="1"/>
    <col min="18" max="18" width="6.125" style="2" customWidth="1"/>
    <col min="19" max="19" width="6.375" style="2" customWidth="1"/>
    <col min="20" max="16384" width="9.00390625" style="2" customWidth="1"/>
  </cols>
  <sheetData>
    <row r="1" ht="12">
      <c r="A1" s="2" t="s">
        <v>29</v>
      </c>
    </row>
    <row r="2" spans="1:5" ht="22.5" customHeight="1">
      <c r="A2" s="34" t="s">
        <v>53</v>
      </c>
      <c r="E2" s="65"/>
    </row>
    <row r="3" ht="12.75" thickBot="1"/>
    <row r="4" spans="1:19" s="1" customFormat="1" ht="24" customHeight="1">
      <c r="A4" s="454" t="s">
        <v>36</v>
      </c>
      <c r="B4" s="457" t="s">
        <v>419</v>
      </c>
      <c r="C4" s="406" t="s">
        <v>0</v>
      </c>
      <c r="D4" s="409" t="s">
        <v>21</v>
      </c>
      <c r="E4" s="460" t="s">
        <v>45</v>
      </c>
      <c r="F4" s="461"/>
      <c r="G4" s="461"/>
      <c r="H4" s="95"/>
      <c r="I4" s="464" t="s">
        <v>52</v>
      </c>
      <c r="J4" s="461"/>
      <c r="K4" s="461"/>
      <c r="L4" s="461"/>
      <c r="M4" s="461"/>
      <c r="N4" s="461"/>
      <c r="O4" s="461"/>
      <c r="P4" s="461"/>
      <c r="Q4" s="461"/>
      <c r="R4" s="461"/>
      <c r="S4" s="465"/>
    </row>
    <row r="5" spans="1:19" s="1" customFormat="1" ht="50.25" customHeight="1">
      <c r="A5" s="455"/>
      <c r="B5" s="458"/>
      <c r="C5" s="407"/>
      <c r="D5" s="410"/>
      <c r="E5" s="476" t="s">
        <v>28</v>
      </c>
      <c r="F5" s="434" t="s">
        <v>9</v>
      </c>
      <c r="G5" s="462" t="s">
        <v>10</v>
      </c>
      <c r="H5" s="474" t="s">
        <v>11</v>
      </c>
      <c r="I5" s="472" t="s">
        <v>434</v>
      </c>
      <c r="J5" s="431" t="s">
        <v>435</v>
      </c>
      <c r="K5" s="466" t="s">
        <v>436</v>
      </c>
      <c r="L5" s="452" t="s">
        <v>427</v>
      </c>
      <c r="M5" s="448" t="s">
        <v>437</v>
      </c>
      <c r="N5" s="468" t="s">
        <v>438</v>
      </c>
      <c r="O5" s="450" t="s">
        <v>439</v>
      </c>
      <c r="P5" s="452" t="s">
        <v>427</v>
      </c>
      <c r="Q5" s="446" t="s">
        <v>30</v>
      </c>
      <c r="R5" s="466" t="s">
        <v>440</v>
      </c>
      <c r="S5" s="470" t="s">
        <v>427</v>
      </c>
    </row>
    <row r="6" spans="1:19" ht="27" customHeight="1">
      <c r="A6" s="456"/>
      <c r="B6" s="459"/>
      <c r="C6" s="408"/>
      <c r="D6" s="411"/>
      <c r="E6" s="477"/>
      <c r="F6" s="434"/>
      <c r="G6" s="463"/>
      <c r="H6" s="475"/>
      <c r="I6" s="296"/>
      <c r="J6" s="473"/>
      <c r="K6" s="467"/>
      <c r="L6" s="453"/>
      <c r="M6" s="449"/>
      <c r="N6" s="469"/>
      <c r="O6" s="451"/>
      <c r="P6" s="453"/>
      <c r="Q6" s="447"/>
      <c r="R6" s="467"/>
      <c r="S6" s="471"/>
    </row>
    <row r="7" spans="1:19" ht="15" customHeight="1">
      <c r="A7" s="11">
        <v>27</v>
      </c>
      <c r="B7" s="12">
        <v>100</v>
      </c>
      <c r="C7" s="116" t="s">
        <v>54</v>
      </c>
      <c r="D7" s="117" t="s">
        <v>55</v>
      </c>
      <c r="E7" s="37"/>
      <c r="F7" s="5"/>
      <c r="G7" s="234"/>
      <c r="H7" s="235"/>
      <c r="I7" s="236">
        <v>1</v>
      </c>
      <c r="J7" s="229">
        <v>2</v>
      </c>
      <c r="K7" s="229">
        <v>0</v>
      </c>
      <c r="L7" s="67">
        <f aca="true" t="shared" si="0" ref="L7:L48">IF(J7=""," ",ROUND(K7/J7*100,1))</f>
        <v>0</v>
      </c>
      <c r="M7" s="35"/>
      <c r="N7" s="5"/>
      <c r="O7" s="19"/>
      <c r="P7" s="67" t="str">
        <f aca="true" t="shared" si="1" ref="P7:P48">IF(O7=""," ",ROUND(O7/N7*100,1))</f>
        <v> </v>
      </c>
      <c r="Q7" s="227"/>
      <c r="R7" s="229"/>
      <c r="S7" s="41" t="str">
        <f aca="true" t="shared" si="2" ref="S7:S49">IF(Q7=""," ",ROUND(R7/Q7*100,1))</f>
        <v> </v>
      </c>
    </row>
    <row r="8" spans="1:19" ht="15" customHeight="1">
      <c r="A8" s="11">
        <v>27</v>
      </c>
      <c r="B8" s="12">
        <v>140</v>
      </c>
      <c r="C8" s="116" t="s">
        <v>54</v>
      </c>
      <c r="D8" s="117" t="s">
        <v>57</v>
      </c>
      <c r="E8" s="244">
        <v>34720</v>
      </c>
      <c r="F8" s="126" t="s">
        <v>192</v>
      </c>
      <c r="G8" s="234">
        <v>4</v>
      </c>
      <c r="H8" s="235">
        <v>1</v>
      </c>
      <c r="I8" s="237">
        <v>1</v>
      </c>
      <c r="J8" s="229">
        <v>3</v>
      </c>
      <c r="K8" s="229">
        <v>0</v>
      </c>
      <c r="L8" s="67">
        <f t="shared" si="0"/>
        <v>0</v>
      </c>
      <c r="M8" s="35"/>
      <c r="N8" s="5"/>
      <c r="O8" s="19"/>
      <c r="P8" s="67" t="str">
        <f t="shared" si="1"/>
        <v> </v>
      </c>
      <c r="Q8" s="227">
        <v>93</v>
      </c>
      <c r="R8" s="229">
        <v>4</v>
      </c>
      <c r="S8" s="41">
        <f t="shared" si="2"/>
        <v>4.3</v>
      </c>
    </row>
    <row r="9" spans="1:19" ht="15" customHeight="1">
      <c r="A9" s="11">
        <v>27</v>
      </c>
      <c r="B9" s="12">
        <v>202</v>
      </c>
      <c r="C9" s="116" t="s">
        <v>59</v>
      </c>
      <c r="D9" s="117" t="s">
        <v>60</v>
      </c>
      <c r="E9" s="8"/>
      <c r="F9" s="3"/>
      <c r="G9" s="234"/>
      <c r="H9" s="235">
        <v>0</v>
      </c>
      <c r="I9" s="237">
        <v>1</v>
      </c>
      <c r="J9" s="229">
        <v>2</v>
      </c>
      <c r="K9" s="229">
        <v>0</v>
      </c>
      <c r="L9" s="67">
        <f t="shared" si="0"/>
        <v>0</v>
      </c>
      <c r="M9" s="35"/>
      <c r="N9" s="5"/>
      <c r="O9" s="19"/>
      <c r="P9" s="67" t="str">
        <f t="shared" si="1"/>
        <v> </v>
      </c>
      <c r="Q9" s="227">
        <v>156</v>
      </c>
      <c r="R9" s="229">
        <v>7</v>
      </c>
      <c r="S9" s="41">
        <f t="shared" si="2"/>
        <v>4.5</v>
      </c>
    </row>
    <row r="10" spans="1:19" ht="15" customHeight="1">
      <c r="A10" s="11">
        <v>27</v>
      </c>
      <c r="B10" s="12">
        <v>203</v>
      </c>
      <c r="C10" s="116" t="s">
        <v>59</v>
      </c>
      <c r="D10" s="117" t="s">
        <v>62</v>
      </c>
      <c r="E10" s="8"/>
      <c r="F10" s="3"/>
      <c r="G10" s="234"/>
      <c r="H10" s="235"/>
      <c r="I10" s="237">
        <v>1</v>
      </c>
      <c r="J10" s="229">
        <v>2</v>
      </c>
      <c r="K10" s="229">
        <v>0</v>
      </c>
      <c r="L10" s="67">
        <f t="shared" si="0"/>
        <v>0</v>
      </c>
      <c r="M10" s="35"/>
      <c r="N10" s="5"/>
      <c r="O10" s="19"/>
      <c r="P10" s="67" t="str">
        <f t="shared" si="1"/>
        <v> </v>
      </c>
      <c r="Q10" s="227"/>
      <c r="R10" s="229"/>
      <c r="S10" s="41" t="str">
        <f t="shared" si="2"/>
        <v> </v>
      </c>
    </row>
    <row r="11" spans="1:19" ht="15" customHeight="1">
      <c r="A11" s="11">
        <v>27</v>
      </c>
      <c r="B11" s="12">
        <v>204</v>
      </c>
      <c r="C11" s="116" t="s">
        <v>59</v>
      </c>
      <c r="D11" s="117" t="s">
        <v>64</v>
      </c>
      <c r="E11" s="8"/>
      <c r="F11" s="3"/>
      <c r="G11" s="234"/>
      <c r="H11" s="235"/>
      <c r="I11" s="237">
        <v>1</v>
      </c>
      <c r="J11" s="229">
        <v>2</v>
      </c>
      <c r="K11" s="229">
        <v>0</v>
      </c>
      <c r="L11" s="67">
        <f t="shared" si="0"/>
        <v>0</v>
      </c>
      <c r="M11" s="35"/>
      <c r="N11" s="5"/>
      <c r="O11" s="19"/>
      <c r="P11" s="67" t="str">
        <f t="shared" si="1"/>
        <v> </v>
      </c>
      <c r="Q11" s="227">
        <v>122</v>
      </c>
      <c r="R11" s="229">
        <v>17</v>
      </c>
      <c r="S11" s="41">
        <f t="shared" si="2"/>
        <v>13.9</v>
      </c>
    </row>
    <row r="12" spans="1:19" ht="15" customHeight="1">
      <c r="A12" s="11">
        <v>27</v>
      </c>
      <c r="B12" s="12">
        <v>205</v>
      </c>
      <c r="C12" s="116" t="s">
        <v>59</v>
      </c>
      <c r="D12" s="117" t="s">
        <v>66</v>
      </c>
      <c r="E12" s="8"/>
      <c r="F12" s="3"/>
      <c r="G12" s="234"/>
      <c r="H12" s="235">
        <v>0</v>
      </c>
      <c r="I12" s="237">
        <v>1</v>
      </c>
      <c r="J12" s="229">
        <v>2</v>
      </c>
      <c r="K12" s="229">
        <v>0</v>
      </c>
      <c r="L12" s="67">
        <f t="shared" si="0"/>
        <v>0</v>
      </c>
      <c r="M12" s="35"/>
      <c r="N12" s="5"/>
      <c r="O12" s="19"/>
      <c r="P12" s="67" t="str">
        <f t="shared" si="1"/>
        <v> </v>
      </c>
      <c r="Q12" s="227">
        <v>553</v>
      </c>
      <c r="R12" s="229">
        <v>131</v>
      </c>
      <c r="S12" s="41">
        <f t="shared" si="2"/>
        <v>23.7</v>
      </c>
    </row>
    <row r="13" spans="1:19" ht="15" customHeight="1">
      <c r="A13" s="11">
        <v>27</v>
      </c>
      <c r="B13" s="12">
        <v>206</v>
      </c>
      <c r="C13" s="116" t="s">
        <v>59</v>
      </c>
      <c r="D13" s="117" t="s">
        <v>68</v>
      </c>
      <c r="E13" s="8"/>
      <c r="F13" s="3"/>
      <c r="G13" s="234"/>
      <c r="H13" s="235"/>
      <c r="I13" s="237">
        <v>1</v>
      </c>
      <c r="J13" s="229">
        <v>1</v>
      </c>
      <c r="K13" s="229">
        <v>0</v>
      </c>
      <c r="L13" s="67">
        <f t="shared" si="0"/>
        <v>0</v>
      </c>
      <c r="M13" s="35"/>
      <c r="N13" s="5"/>
      <c r="O13" s="19"/>
      <c r="P13" s="67" t="str">
        <f t="shared" si="1"/>
        <v> </v>
      </c>
      <c r="Q13" s="227">
        <v>83</v>
      </c>
      <c r="R13" s="229">
        <v>6</v>
      </c>
      <c r="S13" s="41">
        <f t="shared" si="2"/>
        <v>7.2</v>
      </c>
    </row>
    <row r="14" spans="1:19" ht="15" customHeight="1">
      <c r="A14" s="11">
        <v>27</v>
      </c>
      <c r="B14" s="12">
        <v>207</v>
      </c>
      <c r="C14" s="116" t="s">
        <v>59</v>
      </c>
      <c r="D14" s="117" t="s">
        <v>70</v>
      </c>
      <c r="E14" s="8"/>
      <c r="F14" s="3"/>
      <c r="G14" s="234"/>
      <c r="H14" s="235"/>
      <c r="I14" s="237">
        <v>1</v>
      </c>
      <c r="J14" s="229">
        <v>2</v>
      </c>
      <c r="K14" s="229">
        <v>0</v>
      </c>
      <c r="L14" s="67">
        <f t="shared" si="0"/>
        <v>0</v>
      </c>
      <c r="M14" s="35"/>
      <c r="N14" s="5"/>
      <c r="O14" s="19"/>
      <c r="P14" s="67" t="str">
        <f t="shared" si="1"/>
        <v> </v>
      </c>
      <c r="Q14" s="227">
        <v>1008</v>
      </c>
      <c r="R14" s="229">
        <v>0</v>
      </c>
      <c r="S14" s="41">
        <f t="shared" si="2"/>
        <v>0</v>
      </c>
    </row>
    <row r="15" spans="1:19" ht="15" customHeight="1">
      <c r="A15" s="11">
        <v>27</v>
      </c>
      <c r="B15" s="12">
        <v>208</v>
      </c>
      <c r="C15" s="116" t="s">
        <v>59</v>
      </c>
      <c r="D15" s="117" t="s">
        <v>72</v>
      </c>
      <c r="E15" s="8"/>
      <c r="F15" s="3"/>
      <c r="G15" s="234"/>
      <c r="H15" s="235">
        <v>0</v>
      </c>
      <c r="I15" s="237">
        <v>1</v>
      </c>
      <c r="J15" s="229">
        <v>2</v>
      </c>
      <c r="K15" s="229">
        <v>0</v>
      </c>
      <c r="L15" s="67">
        <f t="shared" si="0"/>
        <v>0</v>
      </c>
      <c r="M15" s="35"/>
      <c r="N15" s="5"/>
      <c r="O15" s="19"/>
      <c r="P15" s="67" t="str">
        <f t="shared" si="1"/>
        <v> </v>
      </c>
      <c r="Q15" s="227">
        <v>100</v>
      </c>
      <c r="R15" s="229">
        <v>7</v>
      </c>
      <c r="S15" s="41">
        <f t="shared" si="2"/>
        <v>7</v>
      </c>
    </row>
    <row r="16" spans="1:19" ht="15" customHeight="1">
      <c r="A16" s="11">
        <v>27</v>
      </c>
      <c r="B16" s="12">
        <v>209</v>
      </c>
      <c r="C16" s="116" t="s">
        <v>59</v>
      </c>
      <c r="D16" s="117" t="s">
        <v>74</v>
      </c>
      <c r="E16" s="8"/>
      <c r="F16" s="3"/>
      <c r="G16" s="234"/>
      <c r="H16" s="235">
        <v>0</v>
      </c>
      <c r="I16" s="237">
        <v>1</v>
      </c>
      <c r="J16" s="229">
        <v>1</v>
      </c>
      <c r="K16" s="229">
        <v>0</v>
      </c>
      <c r="L16" s="67">
        <f t="shared" si="0"/>
        <v>0</v>
      </c>
      <c r="M16" s="35"/>
      <c r="N16" s="5"/>
      <c r="O16" s="19"/>
      <c r="P16" s="67" t="str">
        <f t="shared" si="1"/>
        <v> </v>
      </c>
      <c r="Q16" s="227"/>
      <c r="R16" s="229"/>
      <c r="S16" s="41" t="str">
        <f t="shared" si="2"/>
        <v> </v>
      </c>
    </row>
    <row r="17" spans="1:19" ht="15" customHeight="1">
      <c r="A17" s="11">
        <v>27</v>
      </c>
      <c r="B17" s="12">
        <v>210</v>
      </c>
      <c r="C17" s="116" t="s">
        <v>59</v>
      </c>
      <c r="D17" s="117" t="s">
        <v>76</v>
      </c>
      <c r="E17" s="8"/>
      <c r="F17" s="3"/>
      <c r="G17" s="234"/>
      <c r="H17" s="235"/>
      <c r="I17" s="237">
        <v>1</v>
      </c>
      <c r="J17" s="229">
        <v>2</v>
      </c>
      <c r="K17" s="229">
        <v>0</v>
      </c>
      <c r="L17" s="67">
        <f t="shared" si="0"/>
        <v>0</v>
      </c>
      <c r="M17" s="35"/>
      <c r="N17" s="5"/>
      <c r="O17" s="19"/>
      <c r="P17" s="67" t="str">
        <f t="shared" si="1"/>
        <v> </v>
      </c>
      <c r="Q17" s="227"/>
      <c r="R17" s="229"/>
      <c r="S17" s="41" t="str">
        <f t="shared" si="2"/>
        <v> </v>
      </c>
    </row>
    <row r="18" spans="1:19" ht="15" customHeight="1">
      <c r="A18" s="11">
        <v>27</v>
      </c>
      <c r="B18" s="12">
        <v>211</v>
      </c>
      <c r="C18" s="116" t="s">
        <v>59</v>
      </c>
      <c r="D18" s="117" t="s">
        <v>78</v>
      </c>
      <c r="E18" s="8"/>
      <c r="F18" s="3"/>
      <c r="G18" s="234"/>
      <c r="H18" s="235">
        <v>0</v>
      </c>
      <c r="I18" s="237">
        <v>1</v>
      </c>
      <c r="J18" s="229">
        <v>2</v>
      </c>
      <c r="K18" s="229">
        <v>0</v>
      </c>
      <c r="L18" s="67">
        <f t="shared" si="0"/>
        <v>0</v>
      </c>
      <c r="M18" s="35"/>
      <c r="N18" s="5"/>
      <c r="O18" s="19"/>
      <c r="P18" s="67" t="str">
        <f t="shared" si="1"/>
        <v> </v>
      </c>
      <c r="Q18" s="227"/>
      <c r="R18" s="229"/>
      <c r="S18" s="41" t="str">
        <f t="shared" si="2"/>
        <v> </v>
      </c>
    </row>
    <row r="19" spans="1:19" ht="15" customHeight="1">
      <c r="A19" s="11">
        <v>27</v>
      </c>
      <c r="B19" s="12">
        <v>212</v>
      </c>
      <c r="C19" s="116" t="s">
        <v>59</v>
      </c>
      <c r="D19" s="117" t="s">
        <v>80</v>
      </c>
      <c r="E19" s="8"/>
      <c r="F19" s="3"/>
      <c r="G19" s="234"/>
      <c r="H19" s="235">
        <v>0</v>
      </c>
      <c r="I19" s="237">
        <v>1</v>
      </c>
      <c r="J19" s="229">
        <v>2</v>
      </c>
      <c r="K19" s="229">
        <v>0</v>
      </c>
      <c r="L19" s="67">
        <f t="shared" si="0"/>
        <v>0</v>
      </c>
      <c r="M19" s="35"/>
      <c r="N19" s="5"/>
      <c r="O19" s="19"/>
      <c r="P19" s="67" t="str">
        <f t="shared" si="1"/>
        <v> </v>
      </c>
      <c r="Q19" s="227">
        <v>752</v>
      </c>
      <c r="R19" s="229">
        <v>120</v>
      </c>
      <c r="S19" s="41">
        <f t="shared" si="2"/>
        <v>16</v>
      </c>
    </row>
    <row r="20" spans="1:19" ht="15" customHeight="1">
      <c r="A20" s="11">
        <v>27</v>
      </c>
      <c r="B20" s="12">
        <v>213</v>
      </c>
      <c r="C20" s="116" t="s">
        <v>59</v>
      </c>
      <c r="D20" s="117" t="s">
        <v>81</v>
      </c>
      <c r="E20" s="8"/>
      <c r="F20" s="3"/>
      <c r="G20" s="234"/>
      <c r="H20" s="235"/>
      <c r="I20" s="237">
        <v>1</v>
      </c>
      <c r="J20" s="229">
        <v>2</v>
      </c>
      <c r="K20" s="229">
        <v>0</v>
      </c>
      <c r="L20" s="67">
        <f t="shared" si="0"/>
        <v>0</v>
      </c>
      <c r="M20" s="35"/>
      <c r="N20" s="5"/>
      <c r="O20" s="19"/>
      <c r="P20" s="67" t="str">
        <f t="shared" si="1"/>
        <v> </v>
      </c>
      <c r="Q20" s="227">
        <v>80</v>
      </c>
      <c r="R20" s="229">
        <v>1</v>
      </c>
      <c r="S20" s="41">
        <f t="shared" si="2"/>
        <v>1.3</v>
      </c>
    </row>
    <row r="21" spans="1:19" ht="15" customHeight="1">
      <c r="A21" s="96">
        <v>27</v>
      </c>
      <c r="B21" s="97">
        <v>214</v>
      </c>
      <c r="C21" s="118" t="s">
        <v>59</v>
      </c>
      <c r="D21" s="119" t="s">
        <v>82</v>
      </c>
      <c r="E21" s="8"/>
      <c r="F21" s="3"/>
      <c r="G21" s="234"/>
      <c r="H21" s="235">
        <v>0</v>
      </c>
      <c r="I21" s="237">
        <v>1</v>
      </c>
      <c r="J21" s="229">
        <v>2</v>
      </c>
      <c r="K21" s="229">
        <v>0</v>
      </c>
      <c r="L21" s="67">
        <f t="shared" si="0"/>
        <v>0</v>
      </c>
      <c r="M21" s="35"/>
      <c r="N21" s="5"/>
      <c r="O21" s="19"/>
      <c r="P21" s="67" t="str">
        <f t="shared" si="1"/>
        <v> </v>
      </c>
      <c r="Q21" s="227">
        <v>206</v>
      </c>
      <c r="R21" s="229">
        <v>15</v>
      </c>
      <c r="S21" s="41">
        <f t="shared" si="2"/>
        <v>7.3</v>
      </c>
    </row>
    <row r="22" spans="1:19" ht="15" customHeight="1">
      <c r="A22" s="11">
        <v>27</v>
      </c>
      <c r="B22" s="12">
        <v>215</v>
      </c>
      <c r="C22" s="116" t="s">
        <v>59</v>
      </c>
      <c r="D22" s="117" t="s">
        <v>83</v>
      </c>
      <c r="E22" s="8"/>
      <c r="F22" s="3"/>
      <c r="G22" s="234"/>
      <c r="H22" s="235">
        <v>0</v>
      </c>
      <c r="I22" s="237">
        <v>1</v>
      </c>
      <c r="J22" s="229">
        <v>2</v>
      </c>
      <c r="K22" s="229">
        <v>0</v>
      </c>
      <c r="L22" s="67">
        <f t="shared" si="0"/>
        <v>0</v>
      </c>
      <c r="M22" s="35"/>
      <c r="N22" s="5"/>
      <c r="O22" s="19"/>
      <c r="P22" s="67" t="str">
        <f t="shared" si="1"/>
        <v> </v>
      </c>
      <c r="Q22" s="227">
        <v>192</v>
      </c>
      <c r="R22" s="229">
        <v>20</v>
      </c>
      <c r="S22" s="41">
        <f t="shared" si="2"/>
        <v>10.4</v>
      </c>
    </row>
    <row r="23" spans="1:19" ht="15" customHeight="1">
      <c r="A23" s="96">
        <v>27</v>
      </c>
      <c r="B23" s="97">
        <v>216</v>
      </c>
      <c r="C23" s="118" t="s">
        <v>59</v>
      </c>
      <c r="D23" s="119" t="s">
        <v>84</v>
      </c>
      <c r="E23" s="8"/>
      <c r="F23" s="3"/>
      <c r="G23" s="234"/>
      <c r="H23" s="235">
        <v>0</v>
      </c>
      <c r="I23" s="237">
        <v>1</v>
      </c>
      <c r="J23" s="229">
        <v>2</v>
      </c>
      <c r="K23" s="229">
        <v>0</v>
      </c>
      <c r="L23" s="67">
        <f t="shared" si="0"/>
        <v>0</v>
      </c>
      <c r="M23" s="35"/>
      <c r="N23" s="5"/>
      <c r="O23" s="19"/>
      <c r="P23" s="67" t="str">
        <f t="shared" si="1"/>
        <v> </v>
      </c>
      <c r="Q23" s="227">
        <v>380</v>
      </c>
      <c r="R23" s="229">
        <v>33</v>
      </c>
      <c r="S23" s="41">
        <f t="shared" si="2"/>
        <v>8.7</v>
      </c>
    </row>
    <row r="24" spans="1:19" ht="15" customHeight="1">
      <c r="A24" s="96">
        <v>27</v>
      </c>
      <c r="B24" s="97">
        <v>217</v>
      </c>
      <c r="C24" s="120" t="s">
        <v>59</v>
      </c>
      <c r="D24" s="121" t="s">
        <v>86</v>
      </c>
      <c r="E24" s="8"/>
      <c r="F24" s="3"/>
      <c r="G24" s="234"/>
      <c r="H24" s="235">
        <v>0</v>
      </c>
      <c r="I24" s="237">
        <v>1</v>
      </c>
      <c r="J24" s="229">
        <v>1</v>
      </c>
      <c r="K24" s="229">
        <v>0</v>
      </c>
      <c r="L24" s="67">
        <f t="shared" si="0"/>
        <v>0</v>
      </c>
      <c r="M24" s="35"/>
      <c r="N24" s="5"/>
      <c r="O24" s="19"/>
      <c r="P24" s="67" t="str">
        <f t="shared" si="1"/>
        <v> </v>
      </c>
      <c r="Q24" s="227"/>
      <c r="R24" s="229"/>
      <c r="S24" s="41" t="str">
        <f t="shared" si="2"/>
        <v> </v>
      </c>
    </row>
    <row r="25" spans="1:19" ht="15" customHeight="1">
      <c r="A25" s="11">
        <v>27</v>
      </c>
      <c r="B25" s="12">
        <v>218</v>
      </c>
      <c r="C25" s="122" t="s">
        <v>59</v>
      </c>
      <c r="D25" s="123" t="s">
        <v>88</v>
      </c>
      <c r="E25" s="8"/>
      <c r="F25" s="3"/>
      <c r="G25" s="234"/>
      <c r="H25" s="235"/>
      <c r="I25" s="237">
        <v>1</v>
      </c>
      <c r="J25" s="229">
        <v>1</v>
      </c>
      <c r="K25" s="229">
        <v>0</v>
      </c>
      <c r="L25" s="67">
        <f t="shared" si="0"/>
        <v>0</v>
      </c>
      <c r="M25" s="35"/>
      <c r="N25" s="5"/>
      <c r="O25" s="19"/>
      <c r="P25" s="67" t="str">
        <f t="shared" si="1"/>
        <v> </v>
      </c>
      <c r="Q25" s="227">
        <v>51</v>
      </c>
      <c r="R25" s="229">
        <v>0</v>
      </c>
      <c r="S25" s="41">
        <f t="shared" si="2"/>
        <v>0</v>
      </c>
    </row>
    <row r="26" spans="1:19" ht="15" customHeight="1">
      <c r="A26" s="11">
        <v>27</v>
      </c>
      <c r="B26" s="12">
        <v>219</v>
      </c>
      <c r="C26" s="122" t="s">
        <v>59</v>
      </c>
      <c r="D26" s="123" t="s">
        <v>89</v>
      </c>
      <c r="E26" s="8"/>
      <c r="F26" s="3"/>
      <c r="G26" s="234"/>
      <c r="H26" s="235"/>
      <c r="I26" s="237">
        <v>1</v>
      </c>
      <c r="J26" s="229">
        <v>2</v>
      </c>
      <c r="K26" s="229">
        <v>0</v>
      </c>
      <c r="L26" s="67">
        <v>0</v>
      </c>
      <c r="M26" s="35"/>
      <c r="N26" s="5"/>
      <c r="O26" s="19"/>
      <c r="P26" s="67" t="str">
        <f t="shared" si="1"/>
        <v> </v>
      </c>
      <c r="Q26" s="227">
        <v>199</v>
      </c>
      <c r="R26" s="229">
        <v>8</v>
      </c>
      <c r="S26" s="41">
        <f t="shared" si="2"/>
        <v>4</v>
      </c>
    </row>
    <row r="27" spans="1:19" ht="15" customHeight="1">
      <c r="A27" s="11">
        <v>27</v>
      </c>
      <c r="B27" s="12">
        <v>220</v>
      </c>
      <c r="C27" s="122" t="s">
        <v>59</v>
      </c>
      <c r="D27" s="123" t="s">
        <v>90</v>
      </c>
      <c r="E27" s="8"/>
      <c r="F27" s="3"/>
      <c r="G27" s="234"/>
      <c r="H27" s="235">
        <v>0</v>
      </c>
      <c r="I27" s="237">
        <v>1</v>
      </c>
      <c r="J27" s="229">
        <v>0</v>
      </c>
      <c r="K27" s="229">
        <v>0</v>
      </c>
      <c r="L27" s="67">
        <v>0</v>
      </c>
      <c r="M27" s="35"/>
      <c r="N27" s="5"/>
      <c r="O27" s="19"/>
      <c r="P27" s="67" t="str">
        <f t="shared" si="1"/>
        <v> </v>
      </c>
      <c r="Q27" s="227">
        <v>241</v>
      </c>
      <c r="R27" s="229">
        <v>38</v>
      </c>
      <c r="S27" s="41">
        <f t="shared" si="2"/>
        <v>15.8</v>
      </c>
    </row>
    <row r="28" spans="1:19" ht="15" customHeight="1">
      <c r="A28" s="11">
        <v>27</v>
      </c>
      <c r="B28" s="12">
        <v>221</v>
      </c>
      <c r="C28" s="122" t="s">
        <v>59</v>
      </c>
      <c r="D28" s="123" t="s">
        <v>92</v>
      </c>
      <c r="E28" s="8"/>
      <c r="F28" s="3"/>
      <c r="G28" s="234"/>
      <c r="H28" s="235">
        <v>0</v>
      </c>
      <c r="I28" s="237">
        <v>1</v>
      </c>
      <c r="J28" s="229">
        <v>1</v>
      </c>
      <c r="K28" s="229">
        <v>0</v>
      </c>
      <c r="L28" s="67">
        <f t="shared" si="0"/>
        <v>0</v>
      </c>
      <c r="M28" s="35"/>
      <c r="N28" s="5"/>
      <c r="O28" s="19"/>
      <c r="P28" s="67" t="str">
        <f t="shared" si="1"/>
        <v> </v>
      </c>
      <c r="Q28" s="227">
        <v>114</v>
      </c>
      <c r="R28" s="229">
        <v>0</v>
      </c>
      <c r="S28" s="41">
        <f t="shared" si="2"/>
        <v>0</v>
      </c>
    </row>
    <row r="29" spans="1:19" ht="15" customHeight="1">
      <c r="A29" s="96">
        <v>27</v>
      </c>
      <c r="B29" s="97">
        <v>222</v>
      </c>
      <c r="C29" s="120" t="s">
        <v>59</v>
      </c>
      <c r="D29" s="121" t="s">
        <v>93</v>
      </c>
      <c r="E29" s="8"/>
      <c r="F29" s="3"/>
      <c r="G29" s="234"/>
      <c r="H29" s="235">
        <v>0</v>
      </c>
      <c r="I29" s="237">
        <v>1</v>
      </c>
      <c r="J29" s="229">
        <v>1</v>
      </c>
      <c r="K29" s="229">
        <v>0</v>
      </c>
      <c r="L29" s="67">
        <f t="shared" si="0"/>
        <v>0</v>
      </c>
      <c r="M29" s="35"/>
      <c r="N29" s="5"/>
      <c r="O29" s="19"/>
      <c r="P29" s="67" t="str">
        <f t="shared" si="1"/>
        <v> </v>
      </c>
      <c r="Q29" s="227">
        <v>192</v>
      </c>
      <c r="R29" s="229">
        <v>20</v>
      </c>
      <c r="S29" s="41">
        <f t="shared" si="2"/>
        <v>10.4</v>
      </c>
    </row>
    <row r="30" spans="1:19" ht="15" customHeight="1">
      <c r="A30" s="11">
        <v>27</v>
      </c>
      <c r="B30" s="12">
        <v>223</v>
      </c>
      <c r="C30" s="122" t="s">
        <v>59</v>
      </c>
      <c r="D30" s="123" t="s">
        <v>94</v>
      </c>
      <c r="E30" s="9"/>
      <c r="F30" s="6"/>
      <c r="G30" s="238"/>
      <c r="H30" s="239"/>
      <c r="I30" s="240">
        <v>1</v>
      </c>
      <c r="J30" s="231">
        <v>2</v>
      </c>
      <c r="K30" s="231">
        <v>0</v>
      </c>
      <c r="L30" s="67">
        <f t="shared" si="0"/>
        <v>0</v>
      </c>
      <c r="M30" s="36"/>
      <c r="N30" s="7"/>
      <c r="O30" s="20"/>
      <c r="P30" s="67" t="str">
        <f t="shared" si="1"/>
        <v> </v>
      </c>
      <c r="Q30" s="230">
        <v>110</v>
      </c>
      <c r="R30" s="231">
        <v>5</v>
      </c>
      <c r="S30" s="41">
        <f t="shared" si="2"/>
        <v>4.5</v>
      </c>
    </row>
    <row r="31" spans="1:19" ht="15" customHeight="1">
      <c r="A31" s="11">
        <v>27</v>
      </c>
      <c r="B31" s="12">
        <v>224</v>
      </c>
      <c r="C31" s="122" t="s">
        <v>59</v>
      </c>
      <c r="D31" s="123" t="s">
        <v>96</v>
      </c>
      <c r="E31" s="9"/>
      <c r="F31" s="6"/>
      <c r="G31" s="238"/>
      <c r="H31" s="239">
        <v>0</v>
      </c>
      <c r="I31" s="240">
        <v>1</v>
      </c>
      <c r="J31" s="231">
        <v>1</v>
      </c>
      <c r="K31" s="231">
        <v>0</v>
      </c>
      <c r="L31" s="67">
        <f t="shared" si="0"/>
        <v>0</v>
      </c>
      <c r="M31" s="36"/>
      <c r="N31" s="7"/>
      <c r="O31" s="20"/>
      <c r="P31" s="67" t="str">
        <f t="shared" si="1"/>
        <v> </v>
      </c>
      <c r="Q31" s="230">
        <v>114</v>
      </c>
      <c r="R31" s="231">
        <v>9</v>
      </c>
      <c r="S31" s="41">
        <f t="shared" si="2"/>
        <v>7.9</v>
      </c>
    </row>
    <row r="32" spans="1:19" ht="15" customHeight="1">
      <c r="A32" s="11">
        <v>27</v>
      </c>
      <c r="B32" s="12">
        <v>225</v>
      </c>
      <c r="C32" s="122" t="s">
        <v>59</v>
      </c>
      <c r="D32" s="123" t="s">
        <v>98</v>
      </c>
      <c r="E32" s="8"/>
      <c r="F32" s="3"/>
      <c r="G32" s="234"/>
      <c r="H32" s="235">
        <v>0</v>
      </c>
      <c r="I32" s="237">
        <v>1</v>
      </c>
      <c r="J32" s="229">
        <v>1</v>
      </c>
      <c r="K32" s="229">
        <v>0</v>
      </c>
      <c r="L32" s="67">
        <f t="shared" si="0"/>
        <v>0</v>
      </c>
      <c r="M32" s="35"/>
      <c r="N32" s="5"/>
      <c r="O32" s="19"/>
      <c r="P32" s="67" t="str">
        <f t="shared" si="1"/>
        <v> </v>
      </c>
      <c r="Q32" s="227">
        <v>52</v>
      </c>
      <c r="R32" s="229">
        <v>4</v>
      </c>
      <c r="S32" s="41">
        <f t="shared" si="2"/>
        <v>7.7</v>
      </c>
    </row>
    <row r="33" spans="1:19" ht="15" customHeight="1">
      <c r="A33" s="96">
        <v>27</v>
      </c>
      <c r="B33" s="97">
        <v>226</v>
      </c>
      <c r="C33" s="120" t="s">
        <v>59</v>
      </c>
      <c r="D33" s="121" t="s">
        <v>99</v>
      </c>
      <c r="E33" s="9"/>
      <c r="F33" s="6"/>
      <c r="G33" s="238"/>
      <c r="H33" s="239"/>
      <c r="I33" s="240">
        <v>1</v>
      </c>
      <c r="J33" s="231">
        <v>1</v>
      </c>
      <c r="K33" s="231">
        <v>0</v>
      </c>
      <c r="L33" s="67">
        <f t="shared" si="0"/>
        <v>0</v>
      </c>
      <c r="M33" s="36"/>
      <c r="N33" s="7"/>
      <c r="O33" s="20"/>
      <c r="P33" s="67" t="str">
        <f t="shared" si="1"/>
        <v> </v>
      </c>
      <c r="Q33" s="230">
        <v>45</v>
      </c>
      <c r="R33" s="231">
        <v>2</v>
      </c>
      <c r="S33" s="41">
        <f t="shared" si="2"/>
        <v>4.4</v>
      </c>
    </row>
    <row r="34" spans="1:19" ht="15" customHeight="1">
      <c r="A34" s="11">
        <v>27</v>
      </c>
      <c r="B34" s="12">
        <v>227</v>
      </c>
      <c r="C34" s="122" t="s">
        <v>59</v>
      </c>
      <c r="D34" s="123" t="s">
        <v>100</v>
      </c>
      <c r="E34" s="9"/>
      <c r="F34" s="6"/>
      <c r="G34" s="238"/>
      <c r="H34" s="239"/>
      <c r="I34" s="240">
        <v>1</v>
      </c>
      <c r="J34" s="231">
        <v>0</v>
      </c>
      <c r="K34" s="231">
        <v>0</v>
      </c>
      <c r="L34" s="67">
        <v>0</v>
      </c>
      <c r="M34" s="36"/>
      <c r="N34" s="7"/>
      <c r="O34" s="20"/>
      <c r="P34" s="67" t="str">
        <f t="shared" si="1"/>
        <v> </v>
      </c>
      <c r="Q34" s="230"/>
      <c r="R34" s="231"/>
      <c r="S34" s="41" t="str">
        <f t="shared" si="2"/>
        <v> </v>
      </c>
    </row>
    <row r="35" spans="1:19" ht="15" customHeight="1">
      <c r="A35" s="11">
        <v>27</v>
      </c>
      <c r="B35" s="12">
        <v>228</v>
      </c>
      <c r="C35" s="122" t="s">
        <v>59</v>
      </c>
      <c r="D35" s="123" t="s">
        <v>101</v>
      </c>
      <c r="E35" s="9"/>
      <c r="F35" s="6"/>
      <c r="G35" s="238"/>
      <c r="H35" s="239">
        <v>0</v>
      </c>
      <c r="I35" s="240">
        <v>1</v>
      </c>
      <c r="J35" s="231">
        <v>1</v>
      </c>
      <c r="K35" s="231">
        <v>0</v>
      </c>
      <c r="L35" s="67">
        <f t="shared" si="0"/>
        <v>0</v>
      </c>
      <c r="M35" s="36"/>
      <c r="N35" s="7"/>
      <c r="O35" s="20"/>
      <c r="P35" s="67" t="str">
        <f t="shared" si="1"/>
        <v> </v>
      </c>
      <c r="Q35" s="230"/>
      <c r="R35" s="231"/>
      <c r="S35" s="41" t="str">
        <f t="shared" si="2"/>
        <v> </v>
      </c>
    </row>
    <row r="36" spans="1:19" ht="15" customHeight="1">
      <c r="A36" s="11">
        <v>27</v>
      </c>
      <c r="B36" s="12">
        <v>229</v>
      </c>
      <c r="C36" s="122" t="s">
        <v>59</v>
      </c>
      <c r="D36" s="123" t="s">
        <v>102</v>
      </c>
      <c r="E36" s="8"/>
      <c r="F36" s="3"/>
      <c r="G36" s="234"/>
      <c r="H36" s="235">
        <v>0</v>
      </c>
      <c r="I36" s="237">
        <v>1</v>
      </c>
      <c r="J36" s="229">
        <v>1</v>
      </c>
      <c r="K36" s="229">
        <v>0</v>
      </c>
      <c r="L36" s="67">
        <f t="shared" si="0"/>
        <v>0</v>
      </c>
      <c r="M36" s="35"/>
      <c r="N36" s="5"/>
      <c r="O36" s="19"/>
      <c r="P36" s="67" t="str">
        <f t="shared" si="1"/>
        <v> </v>
      </c>
      <c r="Q36" s="227"/>
      <c r="R36" s="229"/>
      <c r="S36" s="41" t="str">
        <f t="shared" si="2"/>
        <v> </v>
      </c>
    </row>
    <row r="37" spans="1:19" ht="15" customHeight="1">
      <c r="A37" s="11">
        <v>27</v>
      </c>
      <c r="B37" s="12">
        <v>230</v>
      </c>
      <c r="C37" s="122" t="s">
        <v>59</v>
      </c>
      <c r="D37" s="123" t="s">
        <v>104</v>
      </c>
      <c r="E37" s="9"/>
      <c r="F37" s="6"/>
      <c r="G37" s="238"/>
      <c r="H37" s="239">
        <v>0</v>
      </c>
      <c r="I37" s="240">
        <v>1</v>
      </c>
      <c r="J37" s="231">
        <v>1</v>
      </c>
      <c r="K37" s="231">
        <v>0</v>
      </c>
      <c r="L37" s="67">
        <f t="shared" si="0"/>
        <v>0</v>
      </c>
      <c r="M37" s="36"/>
      <c r="N37" s="7"/>
      <c r="O37" s="20"/>
      <c r="P37" s="67" t="str">
        <f t="shared" si="1"/>
        <v> </v>
      </c>
      <c r="Q37" s="230">
        <v>26</v>
      </c>
      <c r="R37" s="231">
        <v>1</v>
      </c>
      <c r="S37" s="41">
        <f t="shared" si="2"/>
        <v>3.8</v>
      </c>
    </row>
    <row r="38" spans="1:19" ht="15" customHeight="1">
      <c r="A38" s="96">
        <v>27</v>
      </c>
      <c r="B38" s="97">
        <v>231</v>
      </c>
      <c r="C38" s="120" t="s">
        <v>59</v>
      </c>
      <c r="D38" s="121" t="s">
        <v>106</v>
      </c>
      <c r="E38" s="9"/>
      <c r="F38" s="6"/>
      <c r="G38" s="238"/>
      <c r="H38" s="239">
        <v>0</v>
      </c>
      <c r="I38" s="240">
        <v>1</v>
      </c>
      <c r="J38" s="231">
        <v>2</v>
      </c>
      <c r="K38" s="231">
        <v>0</v>
      </c>
      <c r="L38" s="67">
        <f t="shared" si="0"/>
        <v>0</v>
      </c>
      <c r="M38" s="36"/>
      <c r="N38" s="7"/>
      <c r="O38" s="20"/>
      <c r="P38" s="67" t="str">
        <f t="shared" si="1"/>
        <v> </v>
      </c>
      <c r="Q38" s="230">
        <v>62</v>
      </c>
      <c r="R38" s="231">
        <v>9</v>
      </c>
      <c r="S38" s="41">
        <f t="shared" si="2"/>
        <v>14.5</v>
      </c>
    </row>
    <row r="39" spans="1:19" ht="15" customHeight="1">
      <c r="A39" s="96">
        <v>27</v>
      </c>
      <c r="B39" s="97">
        <v>232</v>
      </c>
      <c r="C39" s="120" t="s">
        <v>59</v>
      </c>
      <c r="D39" s="121" t="s">
        <v>108</v>
      </c>
      <c r="E39" s="9"/>
      <c r="F39" s="6"/>
      <c r="G39" s="238"/>
      <c r="H39" s="239"/>
      <c r="I39" s="240">
        <v>1</v>
      </c>
      <c r="J39" s="231">
        <v>0</v>
      </c>
      <c r="K39" s="231">
        <v>0</v>
      </c>
      <c r="L39" s="67">
        <v>0</v>
      </c>
      <c r="M39" s="36"/>
      <c r="N39" s="7"/>
      <c r="O39" s="20"/>
      <c r="P39" s="67" t="str">
        <f t="shared" si="1"/>
        <v> </v>
      </c>
      <c r="Q39" s="230">
        <v>61</v>
      </c>
      <c r="R39" s="231">
        <v>1</v>
      </c>
      <c r="S39" s="41">
        <f t="shared" si="2"/>
        <v>1.6</v>
      </c>
    </row>
    <row r="40" spans="1:19" ht="15" customHeight="1">
      <c r="A40" s="11">
        <v>27</v>
      </c>
      <c r="B40" s="12">
        <v>301</v>
      </c>
      <c r="C40" s="122" t="s">
        <v>59</v>
      </c>
      <c r="D40" s="123" t="s">
        <v>109</v>
      </c>
      <c r="E40" s="9"/>
      <c r="F40" s="6"/>
      <c r="G40" s="238"/>
      <c r="H40" s="239">
        <v>0</v>
      </c>
      <c r="I40" s="240"/>
      <c r="J40" s="231"/>
      <c r="K40" s="231"/>
      <c r="L40" s="67" t="str">
        <f t="shared" si="0"/>
        <v> </v>
      </c>
      <c r="M40" s="230">
        <v>1</v>
      </c>
      <c r="N40" s="233">
        <v>1</v>
      </c>
      <c r="O40" s="231">
        <v>0</v>
      </c>
      <c r="P40" s="67">
        <f t="shared" si="1"/>
        <v>0</v>
      </c>
      <c r="Q40" s="230">
        <v>49</v>
      </c>
      <c r="R40" s="231">
        <v>3</v>
      </c>
      <c r="S40" s="41">
        <f t="shared" si="2"/>
        <v>6.1</v>
      </c>
    </row>
    <row r="41" spans="1:19" ht="15" customHeight="1">
      <c r="A41" s="11">
        <v>27</v>
      </c>
      <c r="B41" s="12">
        <v>321</v>
      </c>
      <c r="C41" s="122" t="s">
        <v>59</v>
      </c>
      <c r="D41" s="123" t="s">
        <v>110</v>
      </c>
      <c r="E41" s="9"/>
      <c r="F41" s="6"/>
      <c r="G41" s="238"/>
      <c r="H41" s="239">
        <v>0</v>
      </c>
      <c r="I41" s="240"/>
      <c r="J41" s="231"/>
      <c r="K41" s="231"/>
      <c r="L41" s="67" t="str">
        <f t="shared" si="0"/>
        <v> </v>
      </c>
      <c r="M41" s="230">
        <v>2</v>
      </c>
      <c r="N41" s="233">
        <v>0</v>
      </c>
      <c r="O41" s="231">
        <v>0</v>
      </c>
      <c r="P41" s="67">
        <v>0</v>
      </c>
      <c r="Q41" s="230">
        <v>14</v>
      </c>
      <c r="R41" s="231">
        <v>1</v>
      </c>
      <c r="S41" s="41">
        <f t="shared" si="2"/>
        <v>7.1</v>
      </c>
    </row>
    <row r="42" spans="1:19" ht="15" customHeight="1">
      <c r="A42" s="11">
        <v>27</v>
      </c>
      <c r="B42" s="12">
        <v>322</v>
      </c>
      <c r="C42" s="122" t="s">
        <v>59</v>
      </c>
      <c r="D42" s="123" t="s">
        <v>112</v>
      </c>
      <c r="E42" s="9"/>
      <c r="F42" s="6"/>
      <c r="G42" s="238"/>
      <c r="H42" s="239"/>
      <c r="I42" s="240"/>
      <c r="J42" s="231"/>
      <c r="K42" s="231"/>
      <c r="L42" s="67" t="str">
        <f t="shared" si="0"/>
        <v> </v>
      </c>
      <c r="M42" s="230">
        <v>1</v>
      </c>
      <c r="N42" s="233">
        <v>1</v>
      </c>
      <c r="O42" s="231">
        <v>0</v>
      </c>
      <c r="P42" s="67">
        <f t="shared" si="1"/>
        <v>0</v>
      </c>
      <c r="Q42" s="230">
        <v>44</v>
      </c>
      <c r="R42" s="231">
        <v>0</v>
      </c>
      <c r="S42" s="41">
        <f t="shared" si="2"/>
        <v>0</v>
      </c>
    </row>
    <row r="43" spans="1:19" ht="15" customHeight="1">
      <c r="A43" s="11">
        <v>27</v>
      </c>
      <c r="B43" s="99">
        <v>341</v>
      </c>
      <c r="C43" s="124" t="s">
        <v>59</v>
      </c>
      <c r="D43" s="125" t="s">
        <v>114</v>
      </c>
      <c r="E43" s="9"/>
      <c r="F43" s="6"/>
      <c r="G43" s="238"/>
      <c r="H43" s="239">
        <v>0</v>
      </c>
      <c r="I43" s="240"/>
      <c r="J43" s="231"/>
      <c r="K43" s="231"/>
      <c r="L43" s="67" t="str">
        <f t="shared" si="0"/>
        <v> </v>
      </c>
      <c r="M43" s="230">
        <v>1</v>
      </c>
      <c r="N43" s="233">
        <v>0</v>
      </c>
      <c r="O43" s="231">
        <v>0</v>
      </c>
      <c r="P43" s="67">
        <v>0</v>
      </c>
      <c r="Q43" s="230">
        <v>22</v>
      </c>
      <c r="R43" s="231">
        <v>0</v>
      </c>
      <c r="S43" s="41">
        <f t="shared" si="2"/>
        <v>0</v>
      </c>
    </row>
    <row r="44" spans="1:19" ht="15" customHeight="1">
      <c r="A44" s="11">
        <v>27</v>
      </c>
      <c r="B44" s="12">
        <v>361</v>
      </c>
      <c r="C44" s="122" t="s">
        <v>59</v>
      </c>
      <c r="D44" s="123" t="s">
        <v>116</v>
      </c>
      <c r="E44" s="9"/>
      <c r="F44" s="6"/>
      <c r="G44" s="238"/>
      <c r="H44" s="239">
        <v>0</v>
      </c>
      <c r="I44" s="240"/>
      <c r="J44" s="231"/>
      <c r="K44" s="231"/>
      <c r="L44" s="67" t="str">
        <f t="shared" si="0"/>
        <v> </v>
      </c>
      <c r="M44" s="230">
        <v>1</v>
      </c>
      <c r="N44" s="233">
        <v>1</v>
      </c>
      <c r="O44" s="231">
        <v>0</v>
      </c>
      <c r="P44" s="67">
        <f t="shared" si="1"/>
        <v>0</v>
      </c>
      <c r="Q44" s="230">
        <v>38</v>
      </c>
      <c r="R44" s="231">
        <v>4</v>
      </c>
      <c r="S44" s="41">
        <f t="shared" si="2"/>
        <v>10.5</v>
      </c>
    </row>
    <row r="45" spans="1:19" ht="15" customHeight="1">
      <c r="A45" s="11">
        <v>27</v>
      </c>
      <c r="B45" s="12">
        <v>362</v>
      </c>
      <c r="C45" s="122" t="s">
        <v>59</v>
      </c>
      <c r="D45" s="123" t="s">
        <v>117</v>
      </c>
      <c r="E45" s="9"/>
      <c r="F45" s="6"/>
      <c r="G45" s="238"/>
      <c r="H45" s="239">
        <v>0</v>
      </c>
      <c r="I45" s="240"/>
      <c r="J45" s="231"/>
      <c r="K45" s="231"/>
      <c r="L45" s="67" t="str">
        <f t="shared" si="0"/>
        <v> </v>
      </c>
      <c r="M45" s="230">
        <v>1</v>
      </c>
      <c r="N45" s="233">
        <v>0</v>
      </c>
      <c r="O45" s="231">
        <v>0</v>
      </c>
      <c r="P45" s="67">
        <v>0</v>
      </c>
      <c r="Q45" s="230">
        <v>3</v>
      </c>
      <c r="R45" s="231">
        <v>0</v>
      </c>
      <c r="S45" s="41">
        <f t="shared" si="2"/>
        <v>0</v>
      </c>
    </row>
    <row r="46" spans="1:19" ht="15" customHeight="1">
      <c r="A46" s="11">
        <v>27</v>
      </c>
      <c r="B46" s="12">
        <v>366</v>
      </c>
      <c r="C46" s="122" t="s">
        <v>59</v>
      </c>
      <c r="D46" s="123" t="s">
        <v>119</v>
      </c>
      <c r="E46" s="9"/>
      <c r="F46" s="6"/>
      <c r="G46" s="238"/>
      <c r="H46" s="239"/>
      <c r="I46" s="240"/>
      <c r="J46" s="231"/>
      <c r="K46" s="231"/>
      <c r="L46" s="67" t="str">
        <f t="shared" si="0"/>
        <v> </v>
      </c>
      <c r="M46" s="230">
        <v>1</v>
      </c>
      <c r="N46" s="233">
        <v>0</v>
      </c>
      <c r="O46" s="231">
        <v>0</v>
      </c>
      <c r="P46" s="67">
        <v>0</v>
      </c>
      <c r="Q46" s="230">
        <v>60</v>
      </c>
      <c r="R46" s="231">
        <v>0</v>
      </c>
      <c r="S46" s="41">
        <f t="shared" si="2"/>
        <v>0</v>
      </c>
    </row>
    <row r="47" spans="1:19" ht="15" customHeight="1">
      <c r="A47" s="11">
        <v>27</v>
      </c>
      <c r="B47" s="12">
        <v>381</v>
      </c>
      <c r="C47" s="122" t="s">
        <v>59</v>
      </c>
      <c r="D47" s="123" t="s">
        <v>120</v>
      </c>
      <c r="E47" s="9"/>
      <c r="F47" s="6"/>
      <c r="G47" s="238"/>
      <c r="H47" s="239">
        <v>0</v>
      </c>
      <c r="I47" s="240"/>
      <c r="J47" s="231"/>
      <c r="K47" s="231"/>
      <c r="L47" s="67" t="str">
        <f t="shared" si="0"/>
        <v> </v>
      </c>
      <c r="M47" s="230">
        <v>1</v>
      </c>
      <c r="N47" s="233">
        <v>0</v>
      </c>
      <c r="O47" s="231">
        <v>0</v>
      </c>
      <c r="P47" s="67">
        <v>0</v>
      </c>
      <c r="Q47" s="230">
        <v>47</v>
      </c>
      <c r="R47" s="231">
        <v>2</v>
      </c>
      <c r="S47" s="41">
        <f t="shared" si="2"/>
        <v>4.3</v>
      </c>
    </row>
    <row r="48" spans="1:19" ht="15" customHeight="1">
      <c r="A48" s="11">
        <v>27</v>
      </c>
      <c r="B48" s="12">
        <v>382</v>
      </c>
      <c r="C48" s="122" t="s">
        <v>59</v>
      </c>
      <c r="D48" s="123" t="s">
        <v>122</v>
      </c>
      <c r="E48" s="9"/>
      <c r="F48" s="6"/>
      <c r="G48" s="238"/>
      <c r="H48" s="239">
        <v>0</v>
      </c>
      <c r="I48" s="240"/>
      <c r="J48" s="231"/>
      <c r="K48" s="231"/>
      <c r="L48" s="67" t="str">
        <f t="shared" si="0"/>
        <v> </v>
      </c>
      <c r="M48" s="230">
        <v>1</v>
      </c>
      <c r="N48" s="233">
        <v>1</v>
      </c>
      <c r="O48" s="231">
        <v>0</v>
      </c>
      <c r="P48" s="67">
        <f t="shared" si="1"/>
        <v>0</v>
      </c>
      <c r="Q48" s="230">
        <v>32</v>
      </c>
      <c r="R48" s="231">
        <v>0</v>
      </c>
      <c r="S48" s="41">
        <f t="shared" si="2"/>
        <v>0</v>
      </c>
    </row>
    <row r="49" spans="1:19" ht="15" customHeight="1" thickBot="1">
      <c r="A49" s="11">
        <v>27</v>
      </c>
      <c r="B49" s="12">
        <v>383</v>
      </c>
      <c r="C49" s="122" t="s">
        <v>59</v>
      </c>
      <c r="D49" s="123" t="s">
        <v>124</v>
      </c>
      <c r="E49" s="9"/>
      <c r="F49" s="6"/>
      <c r="G49" s="238"/>
      <c r="H49" s="239">
        <v>0</v>
      </c>
      <c r="I49" s="240"/>
      <c r="J49" s="231"/>
      <c r="K49" s="231"/>
      <c r="L49" s="68" t="str">
        <f>IF(J49=""," ",ROUND(K49/J49*100,1))</f>
        <v> </v>
      </c>
      <c r="M49" s="230">
        <v>1</v>
      </c>
      <c r="N49" s="233">
        <v>1</v>
      </c>
      <c r="O49" s="231">
        <v>0</v>
      </c>
      <c r="P49" s="67">
        <f>IF(O49=""," ",ROUND(O49/N49*100,1))</f>
        <v>0</v>
      </c>
      <c r="Q49" s="230"/>
      <c r="R49" s="231"/>
      <c r="S49" s="41" t="str">
        <f t="shared" si="2"/>
        <v> </v>
      </c>
    </row>
    <row r="50" spans="1:19" ht="16.5" customHeight="1" thickBot="1">
      <c r="A50" s="21"/>
      <c r="B50" s="22">
        <v>1000</v>
      </c>
      <c r="C50" s="316" t="s">
        <v>8</v>
      </c>
      <c r="D50" s="316"/>
      <c r="E50" s="14"/>
      <c r="F50" s="74">
        <f>COUNTA(F7:F49)</f>
        <v>1</v>
      </c>
      <c r="G50" s="241"/>
      <c r="H50" s="242">
        <f>SUM(H7:H49)</f>
        <v>1</v>
      </c>
      <c r="I50" s="243">
        <f>SUM(I7:I49)</f>
        <v>33</v>
      </c>
      <c r="J50" s="232">
        <f>SUM(J7:J49)</f>
        <v>49</v>
      </c>
      <c r="K50" s="232">
        <f>SUM(K7:K49)</f>
        <v>0</v>
      </c>
      <c r="L50" s="69">
        <f>IF(J50=""," ",ROUND(K50/J50*100,1))</f>
        <v>0</v>
      </c>
      <c r="M50" s="232">
        <f>SUM(M7:M49)</f>
        <v>11</v>
      </c>
      <c r="N50" s="232">
        <f>SUM(N7:N49)</f>
        <v>5</v>
      </c>
      <c r="O50" s="232">
        <f>SUM(O7:O49)</f>
        <v>0</v>
      </c>
      <c r="P50" s="69">
        <f>IF(N50=""," ",ROUND(O50/N50*100,1))</f>
        <v>0</v>
      </c>
      <c r="Q50" s="232">
        <f>SUM(Q7:Q49)</f>
        <v>5301</v>
      </c>
      <c r="R50" s="232">
        <f>SUM(R7:R49)</f>
        <v>468</v>
      </c>
      <c r="S50" s="46">
        <f>IF(Q50=""," ",ROUND(R50/Q50*100,1))</f>
        <v>8.8</v>
      </c>
    </row>
  </sheetData>
  <mergeCells count="22">
    <mergeCell ref="C50:D50"/>
    <mergeCell ref="H5:H6"/>
    <mergeCell ref="E5:E6"/>
    <mergeCell ref="F5:F6"/>
    <mergeCell ref="E4:G4"/>
    <mergeCell ref="G5:G6"/>
    <mergeCell ref="I4:S4"/>
    <mergeCell ref="K5:K6"/>
    <mergeCell ref="L5:L6"/>
    <mergeCell ref="N5:N6"/>
    <mergeCell ref="R5:R6"/>
    <mergeCell ref="S5:S6"/>
    <mergeCell ref="I5:I6"/>
    <mergeCell ref="J5:J6"/>
    <mergeCell ref="A4:A6"/>
    <mergeCell ref="B4:B6"/>
    <mergeCell ref="C4:C6"/>
    <mergeCell ref="D4:D6"/>
    <mergeCell ref="Q5:Q6"/>
    <mergeCell ref="M5:M6"/>
    <mergeCell ref="O5:O6"/>
    <mergeCell ref="P5:P6"/>
  </mergeCells>
  <printOptions/>
  <pageMargins left="0.5905511811023623" right="0.5905511811023623" top="0.7874015748031497" bottom="0.5905511811023623" header="0.5118110236220472" footer="0.31496062992125984"/>
  <pageSetup fitToHeight="0" horizontalDpi="600" verticalDpi="600" orientation="landscape" paperSize="9" scale="90" r:id="rId1"/>
  <headerFooter alignWithMargins="0">
    <oddHeader>&amp;R（大阪府）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A5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4.125" style="2" customWidth="1"/>
    <col min="2" max="2" width="5.125" style="2" customWidth="1"/>
    <col min="3" max="3" width="7.625" style="2" customWidth="1"/>
    <col min="4" max="4" width="10.00390625" style="2" customWidth="1"/>
    <col min="5" max="5" width="5.625" style="2" customWidth="1"/>
    <col min="6" max="6" width="11.75390625" style="2" customWidth="1"/>
    <col min="7" max="8" width="5.125" style="2" customWidth="1"/>
    <col min="9" max="9" width="6.625" style="2" customWidth="1"/>
    <col min="10" max="10" width="5.125" style="2" customWidth="1"/>
    <col min="11" max="11" width="5.375" style="2" customWidth="1"/>
    <col min="12" max="13" width="5.125" style="2" customWidth="1"/>
    <col min="14" max="14" width="6.625" style="2" customWidth="1"/>
    <col min="15" max="15" width="5.125" style="2" customWidth="1"/>
    <col min="16" max="16" width="5.375" style="2" customWidth="1"/>
    <col min="17" max="18" width="5.125" style="2" customWidth="1"/>
    <col min="19" max="19" width="5.875" style="2" customWidth="1"/>
    <col min="20" max="20" width="5.125" style="2" customWidth="1"/>
    <col min="21" max="21" width="5.375" style="2" customWidth="1"/>
    <col min="22" max="22" width="6.625" style="2" customWidth="1"/>
    <col min="23" max="24" width="5.125" style="2" customWidth="1"/>
    <col min="25" max="25" width="6.625" style="2" customWidth="1"/>
    <col min="26" max="26" width="5.125" style="2" customWidth="1"/>
    <col min="27" max="27" width="5.375" style="2" customWidth="1"/>
    <col min="28" max="16384" width="9.00390625" style="2" customWidth="1"/>
  </cols>
  <sheetData>
    <row r="1" ht="12">
      <c r="A1" s="2" t="s">
        <v>47</v>
      </c>
    </row>
    <row r="2" spans="1:2" ht="22.5" customHeight="1">
      <c r="A2" s="34" t="s">
        <v>20</v>
      </c>
      <c r="B2" s="4"/>
    </row>
    <row r="3" spans="1:2" ht="15" thickBot="1">
      <c r="A3" s="34"/>
      <c r="B3" s="73" t="s">
        <v>27</v>
      </c>
    </row>
    <row r="4" spans="1:27" s="71" customFormat="1" ht="19.5" customHeight="1" thickBot="1">
      <c r="A4" s="70"/>
      <c r="B4" s="136">
        <v>1</v>
      </c>
      <c r="C4" s="495">
        <v>39539</v>
      </c>
      <c r="D4" s="496"/>
      <c r="E4" s="137">
        <v>2</v>
      </c>
      <c r="F4" s="497">
        <v>39569</v>
      </c>
      <c r="G4" s="496"/>
      <c r="H4" s="498"/>
      <c r="I4" s="138">
        <v>3</v>
      </c>
      <c r="J4" s="497" t="s">
        <v>26</v>
      </c>
      <c r="K4" s="496"/>
      <c r="L4" s="496"/>
      <c r="M4" s="496"/>
      <c r="N4" s="498"/>
      <c r="AA4" s="72"/>
    </row>
    <row r="5" spans="1:27" ht="9.75" customHeight="1" thickBot="1">
      <c r="A5"/>
      <c r="B5" s="60"/>
      <c r="C5" s="60"/>
      <c r="D5" s="60"/>
      <c r="E5" s="60"/>
      <c r="F5" s="60"/>
      <c r="G5" s="60"/>
      <c r="H5" s="60"/>
      <c r="I5" s="61"/>
      <c r="J5" s="62"/>
      <c r="K5" s="62"/>
      <c r="L5" s="60"/>
      <c r="M5" s="60"/>
      <c r="N5" s="60"/>
      <c r="O5" s="60"/>
      <c r="P5" s="60"/>
      <c r="Q5" s="60"/>
      <c r="R5" s="60"/>
      <c r="S5" s="61"/>
      <c r="T5" s="62"/>
      <c r="U5" s="62"/>
      <c r="V5" s="60"/>
      <c r="W5" s="60"/>
      <c r="X5" s="62"/>
      <c r="Y5" s="62"/>
      <c r="Z5" s="62"/>
      <c r="AA5"/>
    </row>
    <row r="6" spans="1:27" ht="13.5" customHeight="1" thickBot="1">
      <c r="A6"/>
      <c r="B6" s="60"/>
      <c r="C6" s="60"/>
      <c r="D6" s="60"/>
      <c r="E6" s="499" t="s">
        <v>432</v>
      </c>
      <c r="F6" s="500"/>
      <c r="G6" s="64">
        <v>1</v>
      </c>
      <c r="H6" s="63"/>
      <c r="I6" s="63"/>
      <c r="J6" s="63"/>
      <c r="K6" s="63"/>
      <c r="L6" s="499" t="s">
        <v>24</v>
      </c>
      <c r="M6" s="510"/>
      <c r="N6" s="510"/>
      <c r="O6" s="64">
        <v>1</v>
      </c>
      <c r="P6" s="60"/>
      <c r="Q6" s="499" t="s">
        <v>24</v>
      </c>
      <c r="R6" s="510"/>
      <c r="S6" s="510"/>
      <c r="T6" s="64">
        <v>1</v>
      </c>
      <c r="U6" s="62"/>
      <c r="V6" s="499" t="s">
        <v>24</v>
      </c>
      <c r="W6" s="510"/>
      <c r="X6" s="510"/>
      <c r="Y6" s="64">
        <v>1</v>
      </c>
      <c r="Z6" s="62"/>
      <c r="AA6"/>
    </row>
    <row r="7" spans="1:27" ht="31.5" customHeight="1">
      <c r="A7" s="401" t="s">
        <v>36</v>
      </c>
      <c r="B7" s="501" t="s">
        <v>423</v>
      </c>
      <c r="C7" s="320" t="s">
        <v>0</v>
      </c>
      <c r="D7" s="409" t="s">
        <v>21</v>
      </c>
      <c r="E7" s="478" t="s">
        <v>424</v>
      </c>
      <c r="F7" s="479"/>
      <c r="G7" s="479"/>
      <c r="H7" s="479"/>
      <c r="I7" s="479"/>
      <c r="J7" s="479"/>
      <c r="K7" s="480"/>
      <c r="L7" s="478" t="s">
        <v>4</v>
      </c>
      <c r="M7" s="479"/>
      <c r="N7" s="479"/>
      <c r="O7" s="479"/>
      <c r="P7" s="480"/>
      <c r="Q7" s="478" t="s">
        <v>2</v>
      </c>
      <c r="R7" s="479"/>
      <c r="S7" s="479"/>
      <c r="T7" s="479"/>
      <c r="U7" s="480"/>
      <c r="V7" s="481" t="s">
        <v>46</v>
      </c>
      <c r="W7" s="482"/>
      <c r="X7" s="482"/>
      <c r="Y7" s="482"/>
      <c r="Z7" s="482"/>
      <c r="AA7" s="483"/>
    </row>
    <row r="8" spans="1:27" ht="15.75" customHeight="1">
      <c r="A8" s="402"/>
      <c r="B8" s="502"/>
      <c r="C8" s="321"/>
      <c r="D8" s="410"/>
      <c r="E8" s="506" t="s">
        <v>425</v>
      </c>
      <c r="F8" s="508" t="s">
        <v>426</v>
      </c>
      <c r="G8" s="491" t="s">
        <v>1</v>
      </c>
      <c r="H8" s="127"/>
      <c r="I8" s="493" t="s">
        <v>433</v>
      </c>
      <c r="J8" s="127"/>
      <c r="K8" s="487" t="s">
        <v>427</v>
      </c>
      <c r="L8" s="491" t="s">
        <v>1</v>
      </c>
      <c r="M8" s="127"/>
      <c r="N8" s="493" t="s">
        <v>433</v>
      </c>
      <c r="O8" s="127"/>
      <c r="P8" s="487" t="s">
        <v>427</v>
      </c>
      <c r="Q8" s="491" t="s">
        <v>1</v>
      </c>
      <c r="R8" s="127"/>
      <c r="S8" s="493" t="s">
        <v>433</v>
      </c>
      <c r="T8" s="127"/>
      <c r="U8" s="487" t="s">
        <v>427</v>
      </c>
      <c r="V8" s="489" t="s">
        <v>15</v>
      </c>
      <c r="W8" s="127"/>
      <c r="X8" s="532" t="s">
        <v>427</v>
      </c>
      <c r="Y8" s="484" t="s">
        <v>16</v>
      </c>
      <c r="Z8" s="485"/>
      <c r="AA8" s="486"/>
    </row>
    <row r="9" spans="1:27" ht="61.5" customHeight="1">
      <c r="A9" s="403"/>
      <c r="B9" s="503"/>
      <c r="C9" s="322"/>
      <c r="D9" s="411"/>
      <c r="E9" s="507"/>
      <c r="F9" s="509"/>
      <c r="G9" s="492"/>
      <c r="H9" s="128" t="s">
        <v>428</v>
      </c>
      <c r="I9" s="494"/>
      <c r="J9" s="129" t="s">
        <v>429</v>
      </c>
      <c r="K9" s="488"/>
      <c r="L9" s="492"/>
      <c r="M9" s="128" t="s">
        <v>428</v>
      </c>
      <c r="N9" s="494"/>
      <c r="O9" s="130" t="s">
        <v>429</v>
      </c>
      <c r="P9" s="488"/>
      <c r="Q9" s="492"/>
      <c r="R9" s="128" t="s">
        <v>428</v>
      </c>
      <c r="S9" s="494"/>
      <c r="T9" s="129" t="s">
        <v>429</v>
      </c>
      <c r="U9" s="488"/>
      <c r="V9" s="490"/>
      <c r="W9" s="129" t="s">
        <v>430</v>
      </c>
      <c r="X9" s="533"/>
      <c r="Y9" s="131" t="s">
        <v>431</v>
      </c>
      <c r="Z9" s="128" t="s">
        <v>430</v>
      </c>
      <c r="AA9" s="132" t="s">
        <v>427</v>
      </c>
    </row>
    <row r="10" spans="1:27" ht="16.5" customHeight="1">
      <c r="A10" s="11">
        <v>27</v>
      </c>
      <c r="B10" s="12">
        <v>100</v>
      </c>
      <c r="C10" s="116" t="s">
        <v>54</v>
      </c>
      <c r="D10" s="117" t="s">
        <v>55</v>
      </c>
      <c r="E10" s="245">
        <v>40</v>
      </c>
      <c r="F10" s="5" t="s">
        <v>135</v>
      </c>
      <c r="G10" s="252">
        <v>56</v>
      </c>
      <c r="H10" s="252">
        <v>54</v>
      </c>
      <c r="I10" s="252">
        <v>2085</v>
      </c>
      <c r="J10" s="252">
        <v>715</v>
      </c>
      <c r="K10" s="41">
        <f>IF(G10=""," ",ROUND(J10/I10*100,1))</f>
        <v>34.3</v>
      </c>
      <c r="L10" s="259">
        <v>62</v>
      </c>
      <c r="M10" s="252">
        <v>59</v>
      </c>
      <c r="N10" s="252">
        <v>2229</v>
      </c>
      <c r="O10" s="252">
        <v>737</v>
      </c>
      <c r="P10" s="41">
        <f>IF(L10=""," ",ROUND(O10/N10*100,1))</f>
        <v>33.1</v>
      </c>
      <c r="Q10" s="259">
        <v>6</v>
      </c>
      <c r="R10" s="252">
        <v>5</v>
      </c>
      <c r="S10" s="252">
        <v>144</v>
      </c>
      <c r="T10" s="252">
        <v>22</v>
      </c>
      <c r="U10" s="41">
        <f>IF(Q10=""," ",ROUND(T10/S10*100,1))</f>
        <v>15.3</v>
      </c>
      <c r="V10" s="237">
        <v>2775</v>
      </c>
      <c r="W10" s="252">
        <v>245</v>
      </c>
      <c r="X10" s="55">
        <f>IF(V10=""," ",ROUND(W10/V10*100,1))</f>
        <v>8.8</v>
      </c>
      <c r="Y10" s="252">
        <v>1834</v>
      </c>
      <c r="Z10" s="252">
        <v>129</v>
      </c>
      <c r="AA10" s="50">
        <f>IF(Y10=""," ",ROUND(Z10/Y10*100,1))</f>
        <v>7</v>
      </c>
    </row>
    <row r="11" spans="1:27" ht="16.5" customHeight="1">
      <c r="A11" s="11">
        <v>27</v>
      </c>
      <c r="B11" s="12">
        <v>140</v>
      </c>
      <c r="C11" s="116" t="s">
        <v>54</v>
      </c>
      <c r="D11" s="117" t="s">
        <v>57</v>
      </c>
      <c r="E11" s="246">
        <v>40</v>
      </c>
      <c r="F11" s="5" t="s">
        <v>193</v>
      </c>
      <c r="G11" s="252">
        <v>56</v>
      </c>
      <c r="H11" s="252">
        <v>50</v>
      </c>
      <c r="I11" s="252">
        <v>1112</v>
      </c>
      <c r="J11" s="252">
        <v>359</v>
      </c>
      <c r="K11" s="41">
        <f aca="true" t="shared" si="0" ref="K11:K52">IF(G11=""," ",ROUND(J11/I11*100,1))</f>
        <v>32.3</v>
      </c>
      <c r="L11" s="259">
        <v>50</v>
      </c>
      <c r="M11" s="252">
        <v>45</v>
      </c>
      <c r="N11" s="252">
        <v>1046</v>
      </c>
      <c r="O11" s="252">
        <v>346</v>
      </c>
      <c r="P11" s="41">
        <f aca="true" t="shared" si="1" ref="P11:P51">IF(L11=""," ",ROUND(O11/N11*100,1))</f>
        <v>33.1</v>
      </c>
      <c r="Q11" s="259">
        <v>6</v>
      </c>
      <c r="R11" s="252">
        <v>3</v>
      </c>
      <c r="S11" s="252">
        <v>81</v>
      </c>
      <c r="T11" s="252">
        <v>5</v>
      </c>
      <c r="U11" s="41">
        <f aca="true" t="shared" si="2" ref="U11:U51">IF(Q11=""," ",ROUND(T11/S11*100,1))</f>
        <v>6.2</v>
      </c>
      <c r="V11" s="237">
        <v>737</v>
      </c>
      <c r="W11" s="252">
        <v>72</v>
      </c>
      <c r="X11" s="55">
        <f aca="true" t="shared" si="3" ref="X11:X52">IF(V11=""," ",ROUND(W11/V11*100,1))</f>
        <v>9.8</v>
      </c>
      <c r="Y11" s="252">
        <v>641</v>
      </c>
      <c r="Z11" s="252">
        <v>45</v>
      </c>
      <c r="AA11" s="50">
        <f aca="true" t="shared" si="4" ref="AA11:AA52">IF(Y11=""," ",ROUND(Z11/Y11*100,1))</f>
        <v>7</v>
      </c>
    </row>
    <row r="12" spans="1:27" ht="16.5" customHeight="1">
      <c r="A12" s="11">
        <v>27</v>
      </c>
      <c r="B12" s="12">
        <v>202</v>
      </c>
      <c r="C12" s="116" t="s">
        <v>59</v>
      </c>
      <c r="D12" s="117" t="s">
        <v>60</v>
      </c>
      <c r="E12" s="245">
        <v>30</v>
      </c>
      <c r="F12" s="5" t="s">
        <v>144</v>
      </c>
      <c r="G12" s="252">
        <v>39</v>
      </c>
      <c r="H12" s="252">
        <v>35</v>
      </c>
      <c r="I12" s="252">
        <v>589</v>
      </c>
      <c r="J12" s="252">
        <v>140</v>
      </c>
      <c r="K12" s="41">
        <f t="shared" si="0"/>
        <v>23.8</v>
      </c>
      <c r="L12" s="259">
        <v>28</v>
      </c>
      <c r="M12" s="252">
        <v>26</v>
      </c>
      <c r="N12" s="252">
        <v>457</v>
      </c>
      <c r="O12" s="252">
        <v>99</v>
      </c>
      <c r="P12" s="41">
        <f t="shared" si="1"/>
        <v>21.7</v>
      </c>
      <c r="Q12" s="259">
        <v>6</v>
      </c>
      <c r="R12" s="252">
        <v>2</v>
      </c>
      <c r="S12" s="252">
        <v>41</v>
      </c>
      <c r="T12" s="252">
        <v>3</v>
      </c>
      <c r="U12" s="41">
        <f t="shared" si="2"/>
        <v>7.3</v>
      </c>
      <c r="V12" s="237">
        <v>184</v>
      </c>
      <c r="W12" s="252">
        <v>29</v>
      </c>
      <c r="X12" s="55">
        <f t="shared" si="3"/>
        <v>15.8</v>
      </c>
      <c r="Y12" s="252">
        <v>136</v>
      </c>
      <c r="Z12" s="252">
        <v>14</v>
      </c>
      <c r="AA12" s="50">
        <f t="shared" si="4"/>
        <v>10.3</v>
      </c>
    </row>
    <row r="13" spans="1:27" ht="16.5" customHeight="1">
      <c r="A13" s="11">
        <v>27</v>
      </c>
      <c r="B13" s="12">
        <v>203</v>
      </c>
      <c r="C13" s="116" t="s">
        <v>59</v>
      </c>
      <c r="D13" s="117" t="s">
        <v>62</v>
      </c>
      <c r="E13" s="245">
        <v>40</v>
      </c>
      <c r="F13" s="5" t="s">
        <v>160</v>
      </c>
      <c r="G13" s="252">
        <v>68</v>
      </c>
      <c r="H13" s="252">
        <v>59</v>
      </c>
      <c r="I13" s="252">
        <v>882</v>
      </c>
      <c r="J13" s="252">
        <v>266</v>
      </c>
      <c r="K13" s="41">
        <f t="shared" si="0"/>
        <v>30.2</v>
      </c>
      <c r="L13" s="259">
        <v>45</v>
      </c>
      <c r="M13" s="252">
        <v>40</v>
      </c>
      <c r="N13" s="252">
        <v>672</v>
      </c>
      <c r="O13" s="252">
        <v>200</v>
      </c>
      <c r="P13" s="41">
        <f t="shared" si="1"/>
        <v>29.8</v>
      </c>
      <c r="Q13" s="259">
        <v>6</v>
      </c>
      <c r="R13" s="252">
        <v>5</v>
      </c>
      <c r="S13" s="252">
        <v>41</v>
      </c>
      <c r="T13" s="252">
        <v>5</v>
      </c>
      <c r="U13" s="41">
        <f t="shared" si="2"/>
        <v>12.2</v>
      </c>
      <c r="V13" s="237">
        <v>339</v>
      </c>
      <c r="W13" s="252">
        <v>49</v>
      </c>
      <c r="X13" s="55">
        <f t="shared" si="3"/>
        <v>14.5</v>
      </c>
      <c r="Y13" s="252">
        <v>200</v>
      </c>
      <c r="Z13" s="252">
        <v>15</v>
      </c>
      <c r="AA13" s="50">
        <f t="shared" si="4"/>
        <v>7.5</v>
      </c>
    </row>
    <row r="14" spans="1:27" ht="16.5" customHeight="1">
      <c r="A14" s="11">
        <v>27</v>
      </c>
      <c r="B14" s="12">
        <v>204</v>
      </c>
      <c r="C14" s="116" t="s">
        <v>59</v>
      </c>
      <c r="D14" s="117" t="s">
        <v>64</v>
      </c>
      <c r="E14" s="245">
        <v>30</v>
      </c>
      <c r="F14" s="5" t="s">
        <v>144</v>
      </c>
      <c r="G14" s="252">
        <v>36</v>
      </c>
      <c r="H14" s="252">
        <v>32</v>
      </c>
      <c r="I14" s="252">
        <v>413</v>
      </c>
      <c r="J14" s="252">
        <v>106</v>
      </c>
      <c r="K14" s="41">
        <f t="shared" si="0"/>
        <v>25.7</v>
      </c>
      <c r="L14" s="259">
        <v>30</v>
      </c>
      <c r="M14" s="252">
        <v>27</v>
      </c>
      <c r="N14" s="252">
        <v>374</v>
      </c>
      <c r="O14" s="252">
        <v>100</v>
      </c>
      <c r="P14" s="41">
        <f t="shared" si="1"/>
        <v>26.7</v>
      </c>
      <c r="Q14" s="259">
        <v>6</v>
      </c>
      <c r="R14" s="252">
        <v>5</v>
      </c>
      <c r="S14" s="252">
        <v>39</v>
      </c>
      <c r="T14" s="252">
        <v>6</v>
      </c>
      <c r="U14" s="41">
        <f t="shared" si="2"/>
        <v>15.4</v>
      </c>
      <c r="V14" s="237">
        <v>115</v>
      </c>
      <c r="W14" s="252">
        <v>6</v>
      </c>
      <c r="X14" s="55">
        <f t="shared" si="3"/>
        <v>5.2</v>
      </c>
      <c r="Y14" s="252">
        <v>97</v>
      </c>
      <c r="Z14" s="252">
        <v>5</v>
      </c>
      <c r="AA14" s="50">
        <f t="shared" si="4"/>
        <v>5.2</v>
      </c>
    </row>
    <row r="15" spans="1:27" ht="16.5" customHeight="1">
      <c r="A15" s="11">
        <v>27</v>
      </c>
      <c r="B15" s="12">
        <v>205</v>
      </c>
      <c r="C15" s="116" t="s">
        <v>59</v>
      </c>
      <c r="D15" s="117" t="s">
        <v>66</v>
      </c>
      <c r="E15" s="245">
        <v>40</v>
      </c>
      <c r="F15" s="5" t="s">
        <v>152</v>
      </c>
      <c r="G15" s="252">
        <v>79</v>
      </c>
      <c r="H15" s="252">
        <v>66</v>
      </c>
      <c r="I15" s="252">
        <v>1351</v>
      </c>
      <c r="J15" s="252">
        <v>350</v>
      </c>
      <c r="K15" s="41">
        <f t="shared" si="0"/>
        <v>25.9</v>
      </c>
      <c r="L15" s="259">
        <v>56</v>
      </c>
      <c r="M15" s="252">
        <v>50</v>
      </c>
      <c r="N15" s="252">
        <v>1100</v>
      </c>
      <c r="O15" s="252">
        <v>305</v>
      </c>
      <c r="P15" s="41">
        <f t="shared" si="1"/>
        <v>27.7</v>
      </c>
      <c r="Q15" s="259">
        <v>6</v>
      </c>
      <c r="R15" s="252">
        <v>2</v>
      </c>
      <c r="S15" s="252">
        <v>41</v>
      </c>
      <c r="T15" s="252">
        <v>3</v>
      </c>
      <c r="U15" s="41">
        <f t="shared" si="2"/>
        <v>7.3</v>
      </c>
      <c r="V15" s="237">
        <v>498</v>
      </c>
      <c r="W15" s="252">
        <v>67</v>
      </c>
      <c r="X15" s="55">
        <f t="shared" si="3"/>
        <v>13.5</v>
      </c>
      <c r="Y15" s="252">
        <v>414</v>
      </c>
      <c r="Z15" s="252">
        <v>37</v>
      </c>
      <c r="AA15" s="50">
        <f t="shared" si="4"/>
        <v>8.9</v>
      </c>
    </row>
    <row r="16" spans="1:27" ht="16.5" customHeight="1">
      <c r="A16" s="11">
        <v>27</v>
      </c>
      <c r="B16" s="12">
        <v>206</v>
      </c>
      <c r="C16" s="116" t="s">
        <v>59</v>
      </c>
      <c r="D16" s="117" t="s">
        <v>68</v>
      </c>
      <c r="E16" s="245">
        <v>30</v>
      </c>
      <c r="F16" s="5" t="s">
        <v>135</v>
      </c>
      <c r="G16" s="252">
        <v>40</v>
      </c>
      <c r="H16" s="252">
        <v>28</v>
      </c>
      <c r="I16" s="252">
        <v>497</v>
      </c>
      <c r="J16" s="252">
        <v>147</v>
      </c>
      <c r="K16" s="41">
        <f t="shared" si="0"/>
        <v>29.6</v>
      </c>
      <c r="L16" s="259">
        <v>18</v>
      </c>
      <c r="M16" s="252">
        <v>13</v>
      </c>
      <c r="N16" s="252">
        <v>87</v>
      </c>
      <c r="O16" s="252">
        <v>22</v>
      </c>
      <c r="P16" s="41">
        <f t="shared" si="1"/>
        <v>25.3</v>
      </c>
      <c r="Q16" s="259">
        <v>6</v>
      </c>
      <c r="R16" s="252">
        <v>2</v>
      </c>
      <c r="S16" s="252">
        <v>34</v>
      </c>
      <c r="T16" s="252">
        <v>2</v>
      </c>
      <c r="U16" s="41">
        <f t="shared" si="2"/>
        <v>5.9</v>
      </c>
      <c r="V16" s="237">
        <v>135</v>
      </c>
      <c r="W16" s="252">
        <v>18</v>
      </c>
      <c r="X16" s="55">
        <f t="shared" si="3"/>
        <v>13.3</v>
      </c>
      <c r="Y16" s="252">
        <v>78</v>
      </c>
      <c r="Z16" s="252">
        <v>1</v>
      </c>
      <c r="AA16" s="50">
        <f t="shared" si="4"/>
        <v>1.3</v>
      </c>
    </row>
    <row r="17" spans="1:27" ht="16.5" customHeight="1">
      <c r="A17" s="11">
        <v>27</v>
      </c>
      <c r="B17" s="12">
        <v>207</v>
      </c>
      <c r="C17" s="116" t="s">
        <v>59</v>
      </c>
      <c r="D17" s="117" t="s">
        <v>70</v>
      </c>
      <c r="E17" s="245">
        <v>50</v>
      </c>
      <c r="F17" s="5" t="s">
        <v>152</v>
      </c>
      <c r="G17" s="252">
        <v>62</v>
      </c>
      <c r="H17" s="252">
        <v>52</v>
      </c>
      <c r="I17" s="253">
        <v>844</v>
      </c>
      <c r="J17" s="254">
        <v>256</v>
      </c>
      <c r="K17" s="41">
        <f t="shared" si="0"/>
        <v>30.3</v>
      </c>
      <c r="L17" s="259">
        <v>44</v>
      </c>
      <c r="M17" s="252">
        <v>37</v>
      </c>
      <c r="N17" s="252">
        <v>618</v>
      </c>
      <c r="O17" s="252">
        <v>151</v>
      </c>
      <c r="P17" s="41">
        <f t="shared" si="1"/>
        <v>24.4</v>
      </c>
      <c r="Q17" s="259">
        <v>6</v>
      </c>
      <c r="R17" s="252">
        <v>4</v>
      </c>
      <c r="S17" s="252">
        <v>46</v>
      </c>
      <c r="T17" s="252">
        <v>5</v>
      </c>
      <c r="U17" s="41">
        <f t="shared" si="2"/>
        <v>10.9</v>
      </c>
      <c r="V17" s="237">
        <v>223</v>
      </c>
      <c r="W17" s="252">
        <v>9</v>
      </c>
      <c r="X17" s="55">
        <f t="shared" si="3"/>
        <v>4</v>
      </c>
      <c r="Y17" s="252">
        <v>202</v>
      </c>
      <c r="Z17" s="252">
        <v>7</v>
      </c>
      <c r="AA17" s="50">
        <f t="shared" si="4"/>
        <v>3.5</v>
      </c>
    </row>
    <row r="18" spans="1:27" ht="16.5" customHeight="1">
      <c r="A18" s="11">
        <v>27</v>
      </c>
      <c r="B18" s="12">
        <v>208</v>
      </c>
      <c r="C18" s="116" t="s">
        <v>59</v>
      </c>
      <c r="D18" s="117" t="s">
        <v>72</v>
      </c>
      <c r="E18" s="245">
        <v>30</v>
      </c>
      <c r="F18" s="5" t="s">
        <v>152</v>
      </c>
      <c r="G18" s="252">
        <v>35</v>
      </c>
      <c r="H18" s="252">
        <v>23</v>
      </c>
      <c r="I18" s="252">
        <v>504</v>
      </c>
      <c r="J18" s="252">
        <v>75</v>
      </c>
      <c r="K18" s="41">
        <f t="shared" si="0"/>
        <v>14.9</v>
      </c>
      <c r="L18" s="259">
        <v>25</v>
      </c>
      <c r="M18" s="252">
        <v>16</v>
      </c>
      <c r="N18" s="252">
        <v>413</v>
      </c>
      <c r="O18" s="252">
        <v>61</v>
      </c>
      <c r="P18" s="41">
        <f t="shared" si="1"/>
        <v>14.8</v>
      </c>
      <c r="Q18" s="259">
        <v>10</v>
      </c>
      <c r="R18" s="252">
        <v>7</v>
      </c>
      <c r="S18" s="252">
        <v>91</v>
      </c>
      <c r="T18" s="252">
        <v>14</v>
      </c>
      <c r="U18" s="41">
        <f t="shared" si="2"/>
        <v>15.4</v>
      </c>
      <c r="V18" s="237">
        <v>104</v>
      </c>
      <c r="W18" s="252">
        <v>10</v>
      </c>
      <c r="X18" s="55">
        <f t="shared" si="3"/>
        <v>9.6</v>
      </c>
      <c r="Y18" s="252">
        <v>55</v>
      </c>
      <c r="Z18" s="252">
        <v>2</v>
      </c>
      <c r="AA18" s="50">
        <f t="shared" si="4"/>
        <v>3.6</v>
      </c>
    </row>
    <row r="19" spans="1:27" ht="16.5" customHeight="1">
      <c r="A19" s="11">
        <v>27</v>
      </c>
      <c r="B19" s="12">
        <v>209</v>
      </c>
      <c r="C19" s="116" t="s">
        <v>59</v>
      </c>
      <c r="D19" s="117" t="s">
        <v>74</v>
      </c>
      <c r="E19" s="245"/>
      <c r="F19" s="5"/>
      <c r="G19" s="252"/>
      <c r="H19" s="252"/>
      <c r="I19" s="252"/>
      <c r="J19" s="252"/>
      <c r="K19" s="41" t="str">
        <f t="shared" si="0"/>
        <v> </v>
      </c>
      <c r="L19" s="259">
        <v>21</v>
      </c>
      <c r="M19" s="252">
        <v>15</v>
      </c>
      <c r="N19" s="252">
        <v>201</v>
      </c>
      <c r="O19" s="252">
        <v>22</v>
      </c>
      <c r="P19" s="41">
        <f t="shared" si="1"/>
        <v>10.9</v>
      </c>
      <c r="Q19" s="259">
        <v>6</v>
      </c>
      <c r="R19" s="252">
        <v>1</v>
      </c>
      <c r="S19" s="252">
        <v>34</v>
      </c>
      <c r="T19" s="252">
        <v>1</v>
      </c>
      <c r="U19" s="41">
        <f t="shared" si="2"/>
        <v>2.9</v>
      </c>
      <c r="V19" s="237">
        <v>265</v>
      </c>
      <c r="W19" s="252">
        <v>40</v>
      </c>
      <c r="X19" s="55">
        <f t="shared" si="3"/>
        <v>15.1</v>
      </c>
      <c r="Y19" s="252">
        <v>265</v>
      </c>
      <c r="Z19" s="252">
        <v>40</v>
      </c>
      <c r="AA19" s="50">
        <f t="shared" si="4"/>
        <v>15.1</v>
      </c>
    </row>
    <row r="20" spans="1:27" ht="16.5" customHeight="1">
      <c r="A20" s="11">
        <v>27</v>
      </c>
      <c r="B20" s="12">
        <v>210</v>
      </c>
      <c r="C20" s="116" t="s">
        <v>59</v>
      </c>
      <c r="D20" s="117" t="s">
        <v>76</v>
      </c>
      <c r="E20" s="245">
        <v>35</v>
      </c>
      <c r="F20" s="5" t="s">
        <v>144</v>
      </c>
      <c r="G20" s="252">
        <v>69</v>
      </c>
      <c r="H20" s="252">
        <v>66</v>
      </c>
      <c r="I20" s="252">
        <v>723</v>
      </c>
      <c r="J20" s="252">
        <v>251</v>
      </c>
      <c r="K20" s="41">
        <f t="shared" si="0"/>
        <v>34.7</v>
      </c>
      <c r="L20" s="259">
        <v>50</v>
      </c>
      <c r="M20" s="252">
        <v>48</v>
      </c>
      <c r="N20" s="252">
        <v>553</v>
      </c>
      <c r="O20" s="252">
        <v>191</v>
      </c>
      <c r="P20" s="41">
        <f t="shared" si="1"/>
        <v>34.5</v>
      </c>
      <c r="Q20" s="259">
        <v>6</v>
      </c>
      <c r="R20" s="252">
        <v>5</v>
      </c>
      <c r="S20" s="252">
        <v>44</v>
      </c>
      <c r="T20" s="252">
        <v>5</v>
      </c>
      <c r="U20" s="41">
        <f t="shared" si="2"/>
        <v>11.4</v>
      </c>
      <c r="V20" s="237">
        <v>281</v>
      </c>
      <c r="W20" s="252">
        <v>26</v>
      </c>
      <c r="X20" s="55">
        <f t="shared" si="3"/>
        <v>9.3</v>
      </c>
      <c r="Y20" s="252">
        <v>245</v>
      </c>
      <c r="Z20" s="252">
        <v>20</v>
      </c>
      <c r="AA20" s="50">
        <f t="shared" si="4"/>
        <v>8.2</v>
      </c>
    </row>
    <row r="21" spans="1:27" ht="16.5" customHeight="1">
      <c r="A21" s="11">
        <v>27</v>
      </c>
      <c r="B21" s="12">
        <v>211</v>
      </c>
      <c r="C21" s="116" t="s">
        <v>59</v>
      </c>
      <c r="D21" s="117" t="s">
        <v>78</v>
      </c>
      <c r="E21" s="245">
        <v>35</v>
      </c>
      <c r="F21" s="5" t="s">
        <v>160</v>
      </c>
      <c r="G21" s="252">
        <v>50</v>
      </c>
      <c r="H21" s="252">
        <v>47</v>
      </c>
      <c r="I21" s="252">
        <v>1628</v>
      </c>
      <c r="J21" s="252">
        <v>532</v>
      </c>
      <c r="K21" s="41">
        <f t="shared" si="0"/>
        <v>32.7</v>
      </c>
      <c r="L21" s="259">
        <v>29</v>
      </c>
      <c r="M21" s="252">
        <v>28</v>
      </c>
      <c r="N21" s="252">
        <v>473</v>
      </c>
      <c r="O21" s="252">
        <v>139</v>
      </c>
      <c r="P21" s="41">
        <f t="shared" si="1"/>
        <v>29.4</v>
      </c>
      <c r="Q21" s="259">
        <v>6</v>
      </c>
      <c r="R21" s="252">
        <v>5</v>
      </c>
      <c r="S21" s="252">
        <v>43</v>
      </c>
      <c r="T21" s="252">
        <v>7</v>
      </c>
      <c r="U21" s="41">
        <f t="shared" si="2"/>
        <v>16.3</v>
      </c>
      <c r="V21" s="237">
        <v>124</v>
      </c>
      <c r="W21" s="252">
        <v>4</v>
      </c>
      <c r="X21" s="55">
        <f t="shared" si="3"/>
        <v>3.2</v>
      </c>
      <c r="Y21" s="252">
        <v>104</v>
      </c>
      <c r="Z21" s="252">
        <v>3</v>
      </c>
      <c r="AA21" s="50">
        <f t="shared" si="4"/>
        <v>2.9</v>
      </c>
    </row>
    <row r="22" spans="1:27" ht="16.5" customHeight="1">
      <c r="A22" s="11">
        <v>27</v>
      </c>
      <c r="B22" s="12">
        <v>212</v>
      </c>
      <c r="C22" s="116" t="s">
        <v>59</v>
      </c>
      <c r="D22" s="117" t="s">
        <v>80</v>
      </c>
      <c r="E22" s="245">
        <v>30</v>
      </c>
      <c r="F22" s="5" t="s">
        <v>224</v>
      </c>
      <c r="G22" s="255">
        <v>80</v>
      </c>
      <c r="H22" s="255">
        <v>53</v>
      </c>
      <c r="I22" s="255">
        <v>1104</v>
      </c>
      <c r="J22" s="255">
        <v>290</v>
      </c>
      <c r="K22" s="41">
        <f t="shared" si="0"/>
        <v>26.3</v>
      </c>
      <c r="L22" s="260">
        <v>44</v>
      </c>
      <c r="M22" s="255">
        <v>30</v>
      </c>
      <c r="N22" s="255">
        <v>657</v>
      </c>
      <c r="O22" s="255">
        <v>149</v>
      </c>
      <c r="P22" s="41">
        <f t="shared" si="1"/>
        <v>22.7</v>
      </c>
      <c r="Q22" s="260">
        <v>6</v>
      </c>
      <c r="R22" s="255">
        <v>5</v>
      </c>
      <c r="S22" s="255">
        <v>47</v>
      </c>
      <c r="T22" s="255">
        <v>6</v>
      </c>
      <c r="U22" s="41">
        <f t="shared" si="2"/>
        <v>12.8</v>
      </c>
      <c r="V22" s="267">
        <v>427</v>
      </c>
      <c r="W22" s="255">
        <v>81</v>
      </c>
      <c r="X22" s="55">
        <f t="shared" si="3"/>
        <v>19</v>
      </c>
      <c r="Y22" s="255">
        <v>254</v>
      </c>
      <c r="Z22" s="255">
        <v>15</v>
      </c>
      <c r="AA22" s="50">
        <f t="shared" si="4"/>
        <v>5.9</v>
      </c>
    </row>
    <row r="23" spans="1:27" ht="16.5" customHeight="1">
      <c r="A23" s="11">
        <v>27</v>
      </c>
      <c r="B23" s="12">
        <v>213</v>
      </c>
      <c r="C23" s="116" t="s">
        <v>59</v>
      </c>
      <c r="D23" s="117" t="s">
        <v>81</v>
      </c>
      <c r="E23" s="245">
        <v>30</v>
      </c>
      <c r="F23" s="5"/>
      <c r="G23" s="252">
        <v>27</v>
      </c>
      <c r="H23" s="252">
        <v>21</v>
      </c>
      <c r="I23" s="252">
        <v>379</v>
      </c>
      <c r="J23" s="252">
        <v>71</v>
      </c>
      <c r="K23" s="41">
        <f t="shared" si="0"/>
        <v>18.7</v>
      </c>
      <c r="L23" s="259">
        <v>21</v>
      </c>
      <c r="M23" s="252">
        <v>17</v>
      </c>
      <c r="N23" s="252">
        <v>332</v>
      </c>
      <c r="O23" s="252">
        <v>65</v>
      </c>
      <c r="P23" s="41">
        <f t="shared" si="1"/>
        <v>19.6</v>
      </c>
      <c r="Q23" s="259">
        <v>6</v>
      </c>
      <c r="R23" s="252">
        <v>4</v>
      </c>
      <c r="S23" s="252">
        <v>47</v>
      </c>
      <c r="T23" s="252">
        <v>6</v>
      </c>
      <c r="U23" s="41">
        <f t="shared" si="2"/>
        <v>12.8</v>
      </c>
      <c r="V23" s="237">
        <v>171</v>
      </c>
      <c r="W23" s="252">
        <v>13</v>
      </c>
      <c r="X23" s="55">
        <f t="shared" si="3"/>
        <v>7.6</v>
      </c>
      <c r="Y23" s="252">
        <v>71</v>
      </c>
      <c r="Z23" s="252">
        <v>1</v>
      </c>
      <c r="AA23" s="50">
        <f t="shared" si="4"/>
        <v>1.4</v>
      </c>
    </row>
    <row r="24" spans="1:27" ht="16.5" customHeight="1">
      <c r="A24" s="96">
        <v>27</v>
      </c>
      <c r="B24" s="97">
        <v>214</v>
      </c>
      <c r="C24" s="118" t="s">
        <v>59</v>
      </c>
      <c r="D24" s="119" t="s">
        <v>82</v>
      </c>
      <c r="E24" s="245">
        <v>30</v>
      </c>
      <c r="F24" s="5" t="s">
        <v>144</v>
      </c>
      <c r="G24" s="252">
        <v>50</v>
      </c>
      <c r="H24" s="252">
        <v>42</v>
      </c>
      <c r="I24" s="252">
        <v>644</v>
      </c>
      <c r="J24" s="252">
        <v>142</v>
      </c>
      <c r="K24" s="41">
        <f t="shared" si="0"/>
        <v>22</v>
      </c>
      <c r="L24" s="259">
        <v>27</v>
      </c>
      <c r="M24" s="252">
        <v>25</v>
      </c>
      <c r="N24" s="252">
        <v>406</v>
      </c>
      <c r="O24" s="252">
        <v>78</v>
      </c>
      <c r="P24" s="41">
        <f t="shared" si="1"/>
        <v>19.2</v>
      </c>
      <c r="Q24" s="259">
        <v>6</v>
      </c>
      <c r="R24" s="252">
        <v>3</v>
      </c>
      <c r="S24" s="252">
        <v>46</v>
      </c>
      <c r="T24" s="252">
        <v>4</v>
      </c>
      <c r="U24" s="41">
        <f t="shared" si="2"/>
        <v>8.7</v>
      </c>
      <c r="V24" s="237">
        <v>129</v>
      </c>
      <c r="W24" s="252">
        <v>24</v>
      </c>
      <c r="X24" s="55">
        <f t="shared" si="3"/>
        <v>18.6</v>
      </c>
      <c r="Y24" s="252">
        <v>80</v>
      </c>
      <c r="Z24" s="252">
        <v>8</v>
      </c>
      <c r="AA24" s="50">
        <f t="shared" si="4"/>
        <v>10</v>
      </c>
    </row>
    <row r="25" spans="1:27" ht="16.5" customHeight="1">
      <c r="A25" s="11">
        <v>27</v>
      </c>
      <c r="B25" s="12">
        <v>215</v>
      </c>
      <c r="C25" s="116" t="s">
        <v>59</v>
      </c>
      <c r="D25" s="117" t="s">
        <v>83</v>
      </c>
      <c r="E25" s="245">
        <v>30</v>
      </c>
      <c r="F25" s="5" t="s">
        <v>144</v>
      </c>
      <c r="G25" s="252">
        <v>30</v>
      </c>
      <c r="H25" s="252">
        <v>25</v>
      </c>
      <c r="I25" s="252">
        <v>447</v>
      </c>
      <c r="J25" s="252">
        <v>100</v>
      </c>
      <c r="K25" s="41">
        <f t="shared" si="0"/>
        <v>22.4</v>
      </c>
      <c r="L25" s="259">
        <v>22</v>
      </c>
      <c r="M25" s="252">
        <v>18</v>
      </c>
      <c r="N25" s="252">
        <v>299</v>
      </c>
      <c r="O25" s="252">
        <v>68</v>
      </c>
      <c r="P25" s="41">
        <f t="shared" si="1"/>
        <v>22.7</v>
      </c>
      <c r="Q25" s="259">
        <v>6</v>
      </c>
      <c r="R25" s="252">
        <v>2</v>
      </c>
      <c r="S25" s="252">
        <v>34</v>
      </c>
      <c r="T25" s="252">
        <v>3</v>
      </c>
      <c r="U25" s="41">
        <f t="shared" si="2"/>
        <v>8.8</v>
      </c>
      <c r="V25" s="237">
        <v>129</v>
      </c>
      <c r="W25" s="252">
        <v>7</v>
      </c>
      <c r="X25" s="55">
        <f t="shared" si="3"/>
        <v>5.4</v>
      </c>
      <c r="Y25" s="252">
        <v>121</v>
      </c>
      <c r="Z25" s="252">
        <v>6</v>
      </c>
      <c r="AA25" s="50">
        <f t="shared" si="4"/>
        <v>5</v>
      </c>
    </row>
    <row r="26" spans="1:27" ht="16.5" customHeight="1">
      <c r="A26" s="96">
        <v>27</v>
      </c>
      <c r="B26" s="97">
        <v>216</v>
      </c>
      <c r="C26" s="118" t="s">
        <v>59</v>
      </c>
      <c r="D26" s="119" t="s">
        <v>84</v>
      </c>
      <c r="E26" s="245">
        <v>30</v>
      </c>
      <c r="F26" s="5" t="s">
        <v>144</v>
      </c>
      <c r="G26" s="252">
        <v>56</v>
      </c>
      <c r="H26" s="252">
        <v>44</v>
      </c>
      <c r="I26" s="252">
        <v>677</v>
      </c>
      <c r="J26" s="252">
        <v>161</v>
      </c>
      <c r="K26" s="41">
        <f t="shared" si="0"/>
        <v>23.8</v>
      </c>
      <c r="L26" s="259">
        <v>26</v>
      </c>
      <c r="M26" s="252">
        <v>20</v>
      </c>
      <c r="N26" s="252">
        <v>334</v>
      </c>
      <c r="O26" s="252">
        <v>84</v>
      </c>
      <c r="P26" s="41">
        <f t="shared" si="1"/>
        <v>25.1</v>
      </c>
      <c r="Q26" s="259">
        <v>6</v>
      </c>
      <c r="R26" s="252">
        <v>2</v>
      </c>
      <c r="S26" s="252">
        <v>43</v>
      </c>
      <c r="T26" s="252">
        <v>5</v>
      </c>
      <c r="U26" s="41">
        <f t="shared" si="2"/>
        <v>11.6</v>
      </c>
      <c r="V26" s="237">
        <v>103</v>
      </c>
      <c r="W26" s="252">
        <v>2</v>
      </c>
      <c r="X26" s="55">
        <f t="shared" si="3"/>
        <v>1.9</v>
      </c>
      <c r="Y26" s="252">
        <v>78</v>
      </c>
      <c r="Z26" s="252">
        <v>1</v>
      </c>
      <c r="AA26" s="50">
        <f t="shared" si="4"/>
        <v>1.3</v>
      </c>
    </row>
    <row r="27" spans="1:27" ht="16.5" customHeight="1">
      <c r="A27" s="96">
        <v>27</v>
      </c>
      <c r="B27" s="97">
        <v>217</v>
      </c>
      <c r="C27" s="120" t="s">
        <v>59</v>
      </c>
      <c r="D27" s="121" t="s">
        <v>86</v>
      </c>
      <c r="E27" s="245"/>
      <c r="F27" s="5"/>
      <c r="G27" s="252"/>
      <c r="H27" s="252"/>
      <c r="I27" s="252"/>
      <c r="J27" s="252"/>
      <c r="K27" s="41" t="str">
        <f t="shared" si="0"/>
        <v> </v>
      </c>
      <c r="L27" s="259">
        <v>25</v>
      </c>
      <c r="M27" s="252">
        <v>21</v>
      </c>
      <c r="N27" s="252">
        <v>334</v>
      </c>
      <c r="O27" s="252">
        <v>94</v>
      </c>
      <c r="P27" s="41">
        <f t="shared" si="1"/>
        <v>28.1</v>
      </c>
      <c r="Q27" s="259">
        <v>6</v>
      </c>
      <c r="R27" s="252">
        <v>4</v>
      </c>
      <c r="S27" s="252">
        <v>40</v>
      </c>
      <c r="T27" s="252">
        <v>5</v>
      </c>
      <c r="U27" s="41">
        <f t="shared" si="2"/>
        <v>12.5</v>
      </c>
      <c r="V27" s="237">
        <v>115</v>
      </c>
      <c r="W27" s="252">
        <v>7</v>
      </c>
      <c r="X27" s="55">
        <f t="shared" si="3"/>
        <v>6.1</v>
      </c>
      <c r="Y27" s="252">
        <v>91</v>
      </c>
      <c r="Z27" s="252">
        <v>6</v>
      </c>
      <c r="AA27" s="50">
        <f t="shared" si="4"/>
        <v>6.6</v>
      </c>
    </row>
    <row r="28" spans="1:27" ht="16.5" customHeight="1">
      <c r="A28" s="11">
        <v>27</v>
      </c>
      <c r="B28" s="12">
        <v>218</v>
      </c>
      <c r="C28" s="122" t="s">
        <v>59</v>
      </c>
      <c r="D28" s="123" t="s">
        <v>88</v>
      </c>
      <c r="E28" s="245">
        <v>30</v>
      </c>
      <c r="F28" s="5" t="s">
        <v>276</v>
      </c>
      <c r="G28" s="252">
        <v>35</v>
      </c>
      <c r="H28" s="252">
        <v>26</v>
      </c>
      <c r="I28" s="252">
        <v>383</v>
      </c>
      <c r="J28" s="252">
        <v>85</v>
      </c>
      <c r="K28" s="41">
        <f t="shared" si="0"/>
        <v>22.2</v>
      </c>
      <c r="L28" s="259">
        <v>22</v>
      </c>
      <c r="M28" s="252">
        <v>16</v>
      </c>
      <c r="N28" s="252">
        <v>266</v>
      </c>
      <c r="O28" s="252">
        <v>51</v>
      </c>
      <c r="P28" s="41">
        <f t="shared" si="1"/>
        <v>19.2</v>
      </c>
      <c r="Q28" s="259">
        <v>6</v>
      </c>
      <c r="R28" s="252">
        <v>3</v>
      </c>
      <c r="S28" s="252">
        <v>36</v>
      </c>
      <c r="T28" s="252">
        <v>4</v>
      </c>
      <c r="U28" s="41">
        <f t="shared" si="2"/>
        <v>11.1</v>
      </c>
      <c r="V28" s="237">
        <v>92</v>
      </c>
      <c r="W28" s="252">
        <v>5</v>
      </c>
      <c r="X28" s="55">
        <f t="shared" si="3"/>
        <v>5.4</v>
      </c>
      <c r="Y28" s="252">
        <v>43</v>
      </c>
      <c r="Z28" s="252">
        <v>1</v>
      </c>
      <c r="AA28" s="50">
        <f t="shared" si="4"/>
        <v>2.3</v>
      </c>
    </row>
    <row r="29" spans="1:27" ht="16.5" customHeight="1">
      <c r="A29" s="11">
        <v>27</v>
      </c>
      <c r="B29" s="12">
        <v>219</v>
      </c>
      <c r="C29" s="122" t="s">
        <v>59</v>
      </c>
      <c r="D29" s="123" t="s">
        <v>89</v>
      </c>
      <c r="E29" s="245">
        <v>30</v>
      </c>
      <c r="F29" s="5" t="s">
        <v>179</v>
      </c>
      <c r="G29" s="252">
        <v>32</v>
      </c>
      <c r="H29" s="252">
        <v>28</v>
      </c>
      <c r="I29" s="252">
        <v>435</v>
      </c>
      <c r="J29" s="252">
        <v>121</v>
      </c>
      <c r="K29" s="41">
        <f t="shared" si="0"/>
        <v>27.8</v>
      </c>
      <c r="L29" s="259">
        <v>32</v>
      </c>
      <c r="M29" s="252">
        <v>28</v>
      </c>
      <c r="N29" s="252">
        <v>435</v>
      </c>
      <c r="O29" s="252">
        <v>121</v>
      </c>
      <c r="P29" s="41">
        <f t="shared" si="1"/>
        <v>27.8</v>
      </c>
      <c r="Q29" s="259">
        <v>6</v>
      </c>
      <c r="R29" s="252">
        <v>4</v>
      </c>
      <c r="S29" s="252">
        <v>43</v>
      </c>
      <c r="T29" s="252">
        <v>7</v>
      </c>
      <c r="U29" s="41">
        <f t="shared" si="2"/>
        <v>16.3</v>
      </c>
      <c r="V29" s="237">
        <v>171</v>
      </c>
      <c r="W29" s="252">
        <v>18</v>
      </c>
      <c r="X29" s="55">
        <f t="shared" si="3"/>
        <v>10.5</v>
      </c>
      <c r="Y29" s="252">
        <v>129</v>
      </c>
      <c r="Z29" s="252">
        <v>9</v>
      </c>
      <c r="AA29" s="50">
        <f t="shared" si="4"/>
        <v>7</v>
      </c>
    </row>
    <row r="30" spans="1:27" ht="16.5" customHeight="1">
      <c r="A30" s="11">
        <v>27</v>
      </c>
      <c r="B30" s="12">
        <v>220</v>
      </c>
      <c r="C30" s="122" t="s">
        <v>59</v>
      </c>
      <c r="D30" s="123" t="s">
        <v>90</v>
      </c>
      <c r="E30" s="245">
        <v>30</v>
      </c>
      <c r="F30" s="5" t="s">
        <v>144</v>
      </c>
      <c r="G30" s="252">
        <v>41</v>
      </c>
      <c r="H30" s="252">
        <v>32</v>
      </c>
      <c r="I30" s="252">
        <v>434</v>
      </c>
      <c r="J30" s="252">
        <v>99</v>
      </c>
      <c r="K30" s="41">
        <f t="shared" si="0"/>
        <v>22.8</v>
      </c>
      <c r="L30" s="259">
        <v>35</v>
      </c>
      <c r="M30" s="252">
        <v>28</v>
      </c>
      <c r="N30" s="252">
        <v>398</v>
      </c>
      <c r="O30" s="252">
        <v>95</v>
      </c>
      <c r="P30" s="41">
        <f t="shared" si="1"/>
        <v>23.9</v>
      </c>
      <c r="Q30" s="259">
        <v>6</v>
      </c>
      <c r="R30" s="252">
        <v>4</v>
      </c>
      <c r="S30" s="252">
        <v>36</v>
      </c>
      <c r="T30" s="252">
        <v>4</v>
      </c>
      <c r="U30" s="41">
        <f t="shared" si="2"/>
        <v>11.1</v>
      </c>
      <c r="V30" s="237">
        <v>184</v>
      </c>
      <c r="W30" s="252">
        <v>25</v>
      </c>
      <c r="X30" s="55">
        <f t="shared" si="3"/>
        <v>13.6</v>
      </c>
      <c r="Y30" s="252">
        <v>94</v>
      </c>
      <c r="Z30" s="252">
        <v>6</v>
      </c>
      <c r="AA30" s="50">
        <f t="shared" si="4"/>
        <v>6.4</v>
      </c>
    </row>
    <row r="31" spans="1:27" ht="16.5" customHeight="1">
      <c r="A31" s="11">
        <v>27</v>
      </c>
      <c r="B31" s="12">
        <v>221</v>
      </c>
      <c r="C31" s="122" t="s">
        <v>59</v>
      </c>
      <c r="D31" s="123" t="s">
        <v>92</v>
      </c>
      <c r="E31" s="245"/>
      <c r="F31" s="5"/>
      <c r="G31" s="252">
        <v>23</v>
      </c>
      <c r="H31" s="252">
        <v>16</v>
      </c>
      <c r="I31" s="252">
        <v>302</v>
      </c>
      <c r="J31" s="252">
        <v>59</v>
      </c>
      <c r="K31" s="41">
        <f t="shared" si="0"/>
        <v>19.5</v>
      </c>
      <c r="L31" s="259">
        <v>23</v>
      </c>
      <c r="M31" s="252">
        <v>16</v>
      </c>
      <c r="N31" s="252">
        <v>302</v>
      </c>
      <c r="O31" s="252">
        <v>59</v>
      </c>
      <c r="P31" s="41">
        <f t="shared" si="1"/>
        <v>19.5</v>
      </c>
      <c r="Q31" s="259">
        <v>6</v>
      </c>
      <c r="R31" s="252">
        <v>3</v>
      </c>
      <c r="S31" s="252">
        <v>39</v>
      </c>
      <c r="T31" s="252">
        <v>3</v>
      </c>
      <c r="U31" s="41">
        <f t="shared" si="2"/>
        <v>7.7</v>
      </c>
      <c r="V31" s="237">
        <v>96</v>
      </c>
      <c r="W31" s="252">
        <v>5</v>
      </c>
      <c r="X31" s="55">
        <f t="shared" si="3"/>
        <v>5.2</v>
      </c>
      <c r="Y31" s="252">
        <v>66</v>
      </c>
      <c r="Z31" s="252">
        <v>1</v>
      </c>
      <c r="AA31" s="50">
        <f t="shared" si="4"/>
        <v>1.5</v>
      </c>
    </row>
    <row r="32" spans="1:27" ht="16.5" customHeight="1">
      <c r="A32" s="96">
        <v>27</v>
      </c>
      <c r="B32" s="97">
        <v>222</v>
      </c>
      <c r="C32" s="120" t="s">
        <v>59</v>
      </c>
      <c r="D32" s="121" t="s">
        <v>93</v>
      </c>
      <c r="E32" s="245">
        <v>30</v>
      </c>
      <c r="F32" s="5" t="s">
        <v>169</v>
      </c>
      <c r="G32" s="252">
        <v>25</v>
      </c>
      <c r="H32" s="252">
        <v>17</v>
      </c>
      <c r="I32" s="252">
        <v>317</v>
      </c>
      <c r="J32" s="252">
        <v>74</v>
      </c>
      <c r="K32" s="41">
        <f t="shared" si="0"/>
        <v>23.3</v>
      </c>
      <c r="L32" s="259">
        <v>25</v>
      </c>
      <c r="M32" s="252">
        <v>17</v>
      </c>
      <c r="N32" s="252">
        <v>317</v>
      </c>
      <c r="O32" s="252">
        <v>74</v>
      </c>
      <c r="P32" s="41">
        <f t="shared" si="1"/>
        <v>23.3</v>
      </c>
      <c r="Q32" s="259">
        <v>6</v>
      </c>
      <c r="R32" s="252">
        <v>2</v>
      </c>
      <c r="S32" s="252">
        <v>42</v>
      </c>
      <c r="T32" s="252">
        <v>2</v>
      </c>
      <c r="U32" s="41">
        <f t="shared" si="2"/>
        <v>4.8</v>
      </c>
      <c r="V32" s="237">
        <v>102</v>
      </c>
      <c r="W32" s="252">
        <v>11</v>
      </c>
      <c r="X32" s="55">
        <f t="shared" si="3"/>
        <v>10.8</v>
      </c>
      <c r="Y32" s="252">
        <v>102</v>
      </c>
      <c r="Z32" s="252">
        <v>11</v>
      </c>
      <c r="AA32" s="50">
        <f t="shared" si="4"/>
        <v>10.8</v>
      </c>
    </row>
    <row r="33" spans="1:27" ht="16.5" customHeight="1">
      <c r="A33" s="11">
        <v>27</v>
      </c>
      <c r="B33" s="12">
        <v>223</v>
      </c>
      <c r="C33" s="122" t="s">
        <v>59</v>
      </c>
      <c r="D33" s="123" t="s">
        <v>94</v>
      </c>
      <c r="E33" s="245">
        <v>30</v>
      </c>
      <c r="F33" s="5" t="s">
        <v>160</v>
      </c>
      <c r="G33" s="252">
        <v>36</v>
      </c>
      <c r="H33" s="252">
        <v>22</v>
      </c>
      <c r="I33" s="252">
        <v>384</v>
      </c>
      <c r="J33" s="252">
        <v>69</v>
      </c>
      <c r="K33" s="41">
        <f t="shared" si="0"/>
        <v>18</v>
      </c>
      <c r="L33" s="259">
        <v>30</v>
      </c>
      <c r="M33" s="252">
        <v>21</v>
      </c>
      <c r="N33" s="252">
        <v>346</v>
      </c>
      <c r="O33" s="252">
        <v>68</v>
      </c>
      <c r="P33" s="41">
        <f t="shared" si="1"/>
        <v>19.7</v>
      </c>
      <c r="Q33" s="259">
        <v>6</v>
      </c>
      <c r="R33" s="252">
        <v>1</v>
      </c>
      <c r="S33" s="252">
        <v>37</v>
      </c>
      <c r="T33" s="252">
        <v>1</v>
      </c>
      <c r="U33" s="41">
        <f t="shared" si="2"/>
        <v>2.7</v>
      </c>
      <c r="V33" s="237">
        <v>107</v>
      </c>
      <c r="W33" s="252">
        <v>6</v>
      </c>
      <c r="X33" s="55">
        <f t="shared" si="3"/>
        <v>5.6</v>
      </c>
      <c r="Y33" s="252">
        <v>73</v>
      </c>
      <c r="Z33" s="252">
        <v>5</v>
      </c>
      <c r="AA33" s="50">
        <f t="shared" si="4"/>
        <v>6.8</v>
      </c>
    </row>
    <row r="34" spans="1:27" ht="16.5" customHeight="1">
      <c r="A34" s="11">
        <v>27</v>
      </c>
      <c r="B34" s="12">
        <v>224</v>
      </c>
      <c r="C34" s="122" t="s">
        <v>59</v>
      </c>
      <c r="D34" s="123" t="s">
        <v>96</v>
      </c>
      <c r="E34" s="245">
        <v>35</v>
      </c>
      <c r="F34" s="5" t="s">
        <v>160</v>
      </c>
      <c r="G34" s="252">
        <v>36</v>
      </c>
      <c r="H34" s="252">
        <v>32</v>
      </c>
      <c r="I34" s="252">
        <v>612</v>
      </c>
      <c r="J34" s="252">
        <v>168</v>
      </c>
      <c r="K34" s="41">
        <f t="shared" si="0"/>
        <v>27.5</v>
      </c>
      <c r="L34" s="259">
        <v>17</v>
      </c>
      <c r="M34" s="252">
        <v>16</v>
      </c>
      <c r="N34" s="252">
        <v>268</v>
      </c>
      <c r="O34" s="252">
        <v>75</v>
      </c>
      <c r="P34" s="41">
        <f t="shared" si="1"/>
        <v>28</v>
      </c>
      <c r="Q34" s="259">
        <v>6</v>
      </c>
      <c r="R34" s="252">
        <v>4</v>
      </c>
      <c r="S34" s="252">
        <v>36</v>
      </c>
      <c r="T34" s="252">
        <v>7</v>
      </c>
      <c r="U34" s="41">
        <f t="shared" si="2"/>
        <v>19.4</v>
      </c>
      <c r="V34" s="237">
        <v>116</v>
      </c>
      <c r="W34" s="252">
        <v>7</v>
      </c>
      <c r="X34" s="55">
        <f t="shared" si="3"/>
        <v>6</v>
      </c>
      <c r="Y34" s="252">
        <v>83</v>
      </c>
      <c r="Z34" s="252">
        <v>3</v>
      </c>
      <c r="AA34" s="50">
        <f t="shared" si="4"/>
        <v>3.6</v>
      </c>
    </row>
    <row r="35" spans="1:27" ht="16.5" customHeight="1">
      <c r="A35" s="11">
        <v>27</v>
      </c>
      <c r="B35" s="12">
        <v>225</v>
      </c>
      <c r="C35" s="122" t="s">
        <v>59</v>
      </c>
      <c r="D35" s="123" t="s">
        <v>98</v>
      </c>
      <c r="E35" s="245">
        <v>30</v>
      </c>
      <c r="F35" s="5" t="s">
        <v>173</v>
      </c>
      <c r="G35" s="252">
        <v>17</v>
      </c>
      <c r="H35" s="252">
        <v>17</v>
      </c>
      <c r="I35" s="252">
        <v>256</v>
      </c>
      <c r="J35" s="252">
        <v>54</v>
      </c>
      <c r="K35" s="41">
        <f t="shared" si="0"/>
        <v>21.1</v>
      </c>
      <c r="L35" s="259">
        <v>17</v>
      </c>
      <c r="M35" s="252">
        <v>17</v>
      </c>
      <c r="N35" s="252">
        <v>256</v>
      </c>
      <c r="O35" s="252">
        <v>54</v>
      </c>
      <c r="P35" s="41">
        <f t="shared" si="1"/>
        <v>21.1</v>
      </c>
      <c r="Q35" s="259">
        <v>6</v>
      </c>
      <c r="R35" s="252">
        <v>2</v>
      </c>
      <c r="S35" s="252">
        <v>33</v>
      </c>
      <c r="T35" s="252">
        <v>2</v>
      </c>
      <c r="U35" s="41">
        <f t="shared" si="2"/>
        <v>6.1</v>
      </c>
      <c r="V35" s="237">
        <v>44</v>
      </c>
      <c r="W35" s="252">
        <v>1</v>
      </c>
      <c r="X35" s="55">
        <f t="shared" si="3"/>
        <v>2.3</v>
      </c>
      <c r="Y35" s="252">
        <v>39</v>
      </c>
      <c r="Z35" s="252">
        <v>1</v>
      </c>
      <c r="AA35" s="50">
        <f t="shared" si="4"/>
        <v>2.6</v>
      </c>
    </row>
    <row r="36" spans="1:27" ht="16.5" customHeight="1">
      <c r="A36" s="96">
        <v>27</v>
      </c>
      <c r="B36" s="97">
        <v>226</v>
      </c>
      <c r="C36" s="120" t="s">
        <v>59</v>
      </c>
      <c r="D36" s="121" t="s">
        <v>99</v>
      </c>
      <c r="E36" s="245">
        <v>30</v>
      </c>
      <c r="F36" s="5" t="s">
        <v>144</v>
      </c>
      <c r="G36" s="252">
        <v>23</v>
      </c>
      <c r="H36" s="252">
        <v>8</v>
      </c>
      <c r="I36" s="252">
        <v>250</v>
      </c>
      <c r="J36" s="252">
        <v>23</v>
      </c>
      <c r="K36" s="41">
        <f t="shared" si="0"/>
        <v>9.2</v>
      </c>
      <c r="L36" s="259">
        <v>16</v>
      </c>
      <c r="M36" s="252">
        <v>5</v>
      </c>
      <c r="N36" s="252">
        <v>193</v>
      </c>
      <c r="O36" s="252">
        <v>17</v>
      </c>
      <c r="P36" s="41">
        <f t="shared" si="1"/>
        <v>8.8</v>
      </c>
      <c r="Q36" s="259">
        <v>6</v>
      </c>
      <c r="R36" s="252">
        <v>2</v>
      </c>
      <c r="S36" s="252">
        <v>39</v>
      </c>
      <c r="T36" s="252">
        <v>4</v>
      </c>
      <c r="U36" s="41">
        <f t="shared" si="2"/>
        <v>10.3</v>
      </c>
      <c r="V36" s="237">
        <v>60</v>
      </c>
      <c r="W36" s="252">
        <v>2</v>
      </c>
      <c r="X36" s="55">
        <f t="shared" si="3"/>
        <v>3.3</v>
      </c>
      <c r="Y36" s="252">
        <v>44</v>
      </c>
      <c r="Z36" s="252">
        <v>1</v>
      </c>
      <c r="AA36" s="50">
        <f t="shared" si="4"/>
        <v>2.3</v>
      </c>
    </row>
    <row r="37" spans="1:27" ht="16.5" customHeight="1">
      <c r="A37" s="11">
        <v>27</v>
      </c>
      <c r="B37" s="12">
        <v>227</v>
      </c>
      <c r="C37" s="122" t="s">
        <v>59</v>
      </c>
      <c r="D37" s="123" t="s">
        <v>100</v>
      </c>
      <c r="E37" s="247">
        <v>30</v>
      </c>
      <c r="F37" s="7" t="s">
        <v>144</v>
      </c>
      <c r="G37" s="233">
        <v>72</v>
      </c>
      <c r="H37" s="252">
        <v>58</v>
      </c>
      <c r="I37" s="233">
        <v>1094</v>
      </c>
      <c r="J37" s="252">
        <v>269</v>
      </c>
      <c r="K37" s="41">
        <f t="shared" si="0"/>
        <v>24.6</v>
      </c>
      <c r="L37" s="261">
        <v>40</v>
      </c>
      <c r="M37" s="252">
        <v>31</v>
      </c>
      <c r="N37" s="233">
        <v>695</v>
      </c>
      <c r="O37" s="252">
        <v>166</v>
      </c>
      <c r="P37" s="41">
        <f t="shared" si="1"/>
        <v>23.9</v>
      </c>
      <c r="Q37" s="261">
        <v>6</v>
      </c>
      <c r="R37" s="252">
        <v>2</v>
      </c>
      <c r="S37" s="233">
        <v>37</v>
      </c>
      <c r="T37" s="252">
        <v>2</v>
      </c>
      <c r="U37" s="41">
        <f t="shared" si="2"/>
        <v>5.4</v>
      </c>
      <c r="V37" s="240">
        <v>686</v>
      </c>
      <c r="W37" s="252">
        <v>64</v>
      </c>
      <c r="X37" s="55">
        <f t="shared" si="3"/>
        <v>9.3</v>
      </c>
      <c r="Y37" s="252">
        <v>466</v>
      </c>
      <c r="Z37" s="252">
        <v>22</v>
      </c>
      <c r="AA37" s="50">
        <f t="shared" si="4"/>
        <v>4.7</v>
      </c>
    </row>
    <row r="38" spans="1:27" ht="16.5" customHeight="1">
      <c r="A38" s="11">
        <v>27</v>
      </c>
      <c r="B38" s="12">
        <v>228</v>
      </c>
      <c r="C38" s="122" t="s">
        <v>59</v>
      </c>
      <c r="D38" s="123" t="s">
        <v>101</v>
      </c>
      <c r="E38" s="247">
        <v>30</v>
      </c>
      <c r="F38" s="7" t="s">
        <v>160</v>
      </c>
      <c r="G38" s="233">
        <v>33</v>
      </c>
      <c r="H38" s="252">
        <v>28</v>
      </c>
      <c r="I38" s="233">
        <v>424</v>
      </c>
      <c r="J38" s="252">
        <v>95</v>
      </c>
      <c r="K38" s="41">
        <f t="shared" si="0"/>
        <v>22.4</v>
      </c>
      <c r="L38" s="261">
        <v>20</v>
      </c>
      <c r="M38" s="252">
        <v>19</v>
      </c>
      <c r="N38" s="233">
        <v>289</v>
      </c>
      <c r="O38" s="252">
        <v>58</v>
      </c>
      <c r="P38" s="41">
        <f t="shared" si="1"/>
        <v>20.1</v>
      </c>
      <c r="Q38" s="261">
        <v>6</v>
      </c>
      <c r="R38" s="252">
        <v>5</v>
      </c>
      <c r="S38" s="233">
        <v>42</v>
      </c>
      <c r="T38" s="252">
        <v>7</v>
      </c>
      <c r="U38" s="41">
        <f t="shared" si="2"/>
        <v>16.7</v>
      </c>
      <c r="V38" s="240">
        <v>79</v>
      </c>
      <c r="W38" s="252">
        <v>8</v>
      </c>
      <c r="X38" s="55">
        <f t="shared" si="3"/>
        <v>10.1</v>
      </c>
      <c r="Y38" s="252">
        <v>46</v>
      </c>
      <c r="Z38" s="252">
        <v>2</v>
      </c>
      <c r="AA38" s="50">
        <f t="shared" si="4"/>
        <v>4.3</v>
      </c>
    </row>
    <row r="39" spans="1:27" ht="16.5" customHeight="1">
      <c r="A39" s="11">
        <v>27</v>
      </c>
      <c r="B39" s="12">
        <v>229</v>
      </c>
      <c r="C39" s="122" t="s">
        <v>59</v>
      </c>
      <c r="D39" s="123" t="s">
        <v>102</v>
      </c>
      <c r="E39" s="247"/>
      <c r="F39" s="7"/>
      <c r="G39" s="233"/>
      <c r="H39" s="252"/>
      <c r="I39" s="233"/>
      <c r="J39" s="252"/>
      <c r="K39" s="41" t="str">
        <f t="shared" si="0"/>
        <v> </v>
      </c>
      <c r="L39" s="261">
        <v>12</v>
      </c>
      <c r="M39" s="252">
        <v>11</v>
      </c>
      <c r="N39" s="233">
        <v>133</v>
      </c>
      <c r="O39" s="252">
        <v>37</v>
      </c>
      <c r="P39" s="41">
        <f t="shared" si="1"/>
        <v>27.8</v>
      </c>
      <c r="Q39" s="261">
        <v>6</v>
      </c>
      <c r="R39" s="252">
        <v>3</v>
      </c>
      <c r="S39" s="233">
        <v>31</v>
      </c>
      <c r="T39" s="252">
        <v>4</v>
      </c>
      <c r="U39" s="41">
        <f t="shared" si="2"/>
        <v>12.9</v>
      </c>
      <c r="V39" s="240">
        <v>110</v>
      </c>
      <c r="W39" s="252">
        <v>16</v>
      </c>
      <c r="X39" s="55">
        <f t="shared" si="3"/>
        <v>14.5</v>
      </c>
      <c r="Y39" s="252">
        <v>59</v>
      </c>
      <c r="Z39" s="252">
        <v>2</v>
      </c>
      <c r="AA39" s="50">
        <f t="shared" si="4"/>
        <v>3.4</v>
      </c>
    </row>
    <row r="40" spans="1:27" ht="16.5" customHeight="1">
      <c r="A40" s="11">
        <v>27</v>
      </c>
      <c r="B40" s="12">
        <v>230</v>
      </c>
      <c r="C40" s="122" t="s">
        <v>59</v>
      </c>
      <c r="D40" s="123" t="s">
        <v>104</v>
      </c>
      <c r="E40" s="247">
        <v>30</v>
      </c>
      <c r="F40" s="7" t="s">
        <v>283</v>
      </c>
      <c r="G40" s="233">
        <v>25</v>
      </c>
      <c r="H40" s="252">
        <v>22</v>
      </c>
      <c r="I40" s="233">
        <v>325</v>
      </c>
      <c r="J40" s="252">
        <v>61</v>
      </c>
      <c r="K40" s="41">
        <f t="shared" si="0"/>
        <v>18.8</v>
      </c>
      <c r="L40" s="261">
        <v>19</v>
      </c>
      <c r="M40" s="252">
        <v>16</v>
      </c>
      <c r="N40" s="233">
        <v>291</v>
      </c>
      <c r="O40" s="252">
        <v>55</v>
      </c>
      <c r="P40" s="41">
        <f t="shared" si="1"/>
        <v>18.9</v>
      </c>
      <c r="Q40" s="261">
        <v>6</v>
      </c>
      <c r="R40" s="252">
        <v>6</v>
      </c>
      <c r="S40" s="233">
        <v>34</v>
      </c>
      <c r="T40" s="252">
        <v>6</v>
      </c>
      <c r="U40" s="41">
        <f t="shared" si="2"/>
        <v>17.6</v>
      </c>
      <c r="V40" s="240">
        <v>149</v>
      </c>
      <c r="W40" s="252">
        <v>14</v>
      </c>
      <c r="X40" s="55">
        <f t="shared" si="3"/>
        <v>9.4</v>
      </c>
      <c r="Y40" s="252">
        <v>89</v>
      </c>
      <c r="Z40" s="252">
        <v>3</v>
      </c>
      <c r="AA40" s="50">
        <f t="shared" si="4"/>
        <v>3.4</v>
      </c>
    </row>
    <row r="41" spans="1:27" ht="16.5" customHeight="1">
      <c r="A41" s="96">
        <v>27</v>
      </c>
      <c r="B41" s="97">
        <v>231</v>
      </c>
      <c r="C41" s="120" t="s">
        <v>59</v>
      </c>
      <c r="D41" s="121" t="s">
        <v>106</v>
      </c>
      <c r="E41" s="247"/>
      <c r="F41" s="7"/>
      <c r="G41" s="233"/>
      <c r="H41" s="252"/>
      <c r="I41" s="233"/>
      <c r="J41" s="252"/>
      <c r="K41" s="41" t="str">
        <f t="shared" si="0"/>
        <v> </v>
      </c>
      <c r="L41" s="261">
        <v>20</v>
      </c>
      <c r="M41" s="252">
        <v>17</v>
      </c>
      <c r="N41" s="233">
        <v>274</v>
      </c>
      <c r="O41" s="252">
        <v>57</v>
      </c>
      <c r="P41" s="41">
        <f t="shared" si="1"/>
        <v>20.8</v>
      </c>
      <c r="Q41" s="261">
        <v>6</v>
      </c>
      <c r="R41" s="252">
        <v>3</v>
      </c>
      <c r="S41" s="233">
        <v>34</v>
      </c>
      <c r="T41" s="252">
        <v>3</v>
      </c>
      <c r="U41" s="41">
        <f t="shared" si="2"/>
        <v>8.8</v>
      </c>
      <c r="V41" s="240">
        <v>70</v>
      </c>
      <c r="W41" s="252">
        <v>5</v>
      </c>
      <c r="X41" s="55">
        <f t="shared" si="3"/>
        <v>7.1</v>
      </c>
      <c r="Y41" s="252">
        <v>50</v>
      </c>
      <c r="Z41" s="252">
        <v>2</v>
      </c>
      <c r="AA41" s="50">
        <f t="shared" si="4"/>
        <v>4</v>
      </c>
    </row>
    <row r="42" spans="1:27" ht="16.5" customHeight="1">
      <c r="A42" s="96">
        <v>27</v>
      </c>
      <c r="B42" s="97">
        <v>232</v>
      </c>
      <c r="C42" s="120" t="s">
        <v>59</v>
      </c>
      <c r="D42" s="121" t="s">
        <v>108</v>
      </c>
      <c r="E42" s="247">
        <v>20</v>
      </c>
      <c r="F42" s="7" t="s">
        <v>224</v>
      </c>
      <c r="G42" s="233">
        <v>24</v>
      </c>
      <c r="H42" s="252">
        <v>16</v>
      </c>
      <c r="I42" s="233">
        <v>241</v>
      </c>
      <c r="J42" s="252">
        <v>47</v>
      </c>
      <c r="K42" s="41">
        <f t="shared" si="0"/>
        <v>19.5</v>
      </c>
      <c r="L42" s="261">
        <v>18</v>
      </c>
      <c r="M42" s="252">
        <v>12</v>
      </c>
      <c r="N42" s="233">
        <v>221</v>
      </c>
      <c r="O42" s="252">
        <v>42</v>
      </c>
      <c r="P42" s="41">
        <f t="shared" si="1"/>
        <v>19</v>
      </c>
      <c r="Q42" s="261">
        <v>6</v>
      </c>
      <c r="R42" s="252">
        <v>4</v>
      </c>
      <c r="S42" s="233">
        <v>20</v>
      </c>
      <c r="T42" s="252">
        <v>5</v>
      </c>
      <c r="U42" s="41">
        <f t="shared" si="2"/>
        <v>25</v>
      </c>
      <c r="V42" s="240">
        <v>71</v>
      </c>
      <c r="W42" s="252">
        <v>10</v>
      </c>
      <c r="X42" s="55">
        <f t="shared" si="3"/>
        <v>14.1</v>
      </c>
      <c r="Y42" s="252">
        <v>52</v>
      </c>
      <c r="Z42" s="252">
        <v>2</v>
      </c>
      <c r="AA42" s="50">
        <f t="shared" si="4"/>
        <v>3.8</v>
      </c>
    </row>
    <row r="43" spans="1:27" ht="16.5" customHeight="1">
      <c r="A43" s="11">
        <v>27</v>
      </c>
      <c r="B43" s="12">
        <v>301</v>
      </c>
      <c r="C43" s="122" t="s">
        <v>59</v>
      </c>
      <c r="D43" s="123" t="s">
        <v>109</v>
      </c>
      <c r="E43" s="247">
        <v>50</v>
      </c>
      <c r="F43" s="7" t="s">
        <v>152</v>
      </c>
      <c r="G43" s="233">
        <v>32</v>
      </c>
      <c r="H43" s="252">
        <v>29</v>
      </c>
      <c r="I43" s="233">
        <v>435</v>
      </c>
      <c r="J43" s="252">
        <v>133</v>
      </c>
      <c r="K43" s="41">
        <f t="shared" si="0"/>
        <v>30.6</v>
      </c>
      <c r="L43" s="261">
        <v>18</v>
      </c>
      <c r="M43" s="252">
        <v>18</v>
      </c>
      <c r="N43" s="233">
        <v>253</v>
      </c>
      <c r="O43" s="252">
        <v>68</v>
      </c>
      <c r="P43" s="41">
        <f t="shared" si="1"/>
        <v>26.9</v>
      </c>
      <c r="Q43" s="261">
        <v>6</v>
      </c>
      <c r="R43" s="252">
        <v>5</v>
      </c>
      <c r="S43" s="233">
        <v>32</v>
      </c>
      <c r="T43" s="252">
        <v>6</v>
      </c>
      <c r="U43" s="41">
        <f t="shared" si="2"/>
        <v>18.8</v>
      </c>
      <c r="V43" s="240">
        <v>55</v>
      </c>
      <c r="W43" s="252">
        <v>9</v>
      </c>
      <c r="X43" s="55">
        <f t="shared" si="3"/>
        <v>16.4</v>
      </c>
      <c r="Y43" s="252">
        <v>35</v>
      </c>
      <c r="Z43" s="252">
        <v>3</v>
      </c>
      <c r="AA43" s="50">
        <f t="shared" si="4"/>
        <v>8.6</v>
      </c>
    </row>
    <row r="44" spans="1:27" ht="16.5" customHeight="1">
      <c r="A44" s="11">
        <v>27</v>
      </c>
      <c r="B44" s="12">
        <v>321</v>
      </c>
      <c r="C44" s="122" t="s">
        <v>59</v>
      </c>
      <c r="D44" s="123" t="s">
        <v>110</v>
      </c>
      <c r="E44" s="247">
        <v>30</v>
      </c>
      <c r="F44" s="7"/>
      <c r="G44" s="233">
        <v>20</v>
      </c>
      <c r="H44" s="252">
        <v>18</v>
      </c>
      <c r="I44" s="233">
        <v>175</v>
      </c>
      <c r="J44" s="252">
        <v>38</v>
      </c>
      <c r="K44" s="41">
        <f t="shared" si="0"/>
        <v>21.7</v>
      </c>
      <c r="L44" s="261">
        <v>14</v>
      </c>
      <c r="M44" s="252">
        <v>13</v>
      </c>
      <c r="N44" s="233">
        <v>141</v>
      </c>
      <c r="O44" s="252">
        <v>31</v>
      </c>
      <c r="P44" s="41">
        <f t="shared" si="1"/>
        <v>22</v>
      </c>
      <c r="Q44" s="261">
        <v>6</v>
      </c>
      <c r="R44" s="252">
        <v>5</v>
      </c>
      <c r="S44" s="233">
        <v>34</v>
      </c>
      <c r="T44" s="252">
        <v>7</v>
      </c>
      <c r="U44" s="41">
        <f t="shared" si="2"/>
        <v>20.6</v>
      </c>
      <c r="V44" s="240">
        <v>49</v>
      </c>
      <c r="W44" s="252">
        <v>9</v>
      </c>
      <c r="X44" s="55">
        <f t="shared" si="3"/>
        <v>18.4</v>
      </c>
      <c r="Y44" s="252">
        <v>46</v>
      </c>
      <c r="Z44" s="252">
        <v>8</v>
      </c>
      <c r="AA44" s="50">
        <f t="shared" si="4"/>
        <v>17.4</v>
      </c>
    </row>
    <row r="45" spans="1:27" ht="16.5" customHeight="1">
      <c r="A45" s="11">
        <v>27</v>
      </c>
      <c r="B45" s="12">
        <v>322</v>
      </c>
      <c r="C45" s="122" t="s">
        <v>59</v>
      </c>
      <c r="D45" s="123" t="s">
        <v>112</v>
      </c>
      <c r="E45" s="247">
        <v>34</v>
      </c>
      <c r="F45" s="7" t="s">
        <v>152</v>
      </c>
      <c r="G45" s="233">
        <v>13</v>
      </c>
      <c r="H45" s="252">
        <v>6</v>
      </c>
      <c r="I45" s="233">
        <v>158</v>
      </c>
      <c r="J45" s="252">
        <v>28</v>
      </c>
      <c r="K45" s="41">
        <f t="shared" si="0"/>
        <v>17.7</v>
      </c>
      <c r="L45" s="261">
        <v>13</v>
      </c>
      <c r="M45" s="252">
        <v>6</v>
      </c>
      <c r="N45" s="233">
        <v>158</v>
      </c>
      <c r="O45" s="252">
        <v>28</v>
      </c>
      <c r="P45" s="41">
        <f t="shared" si="1"/>
        <v>17.7</v>
      </c>
      <c r="Q45" s="261">
        <v>6</v>
      </c>
      <c r="R45" s="252">
        <v>1</v>
      </c>
      <c r="S45" s="233">
        <v>38</v>
      </c>
      <c r="T45" s="252">
        <v>1</v>
      </c>
      <c r="U45" s="41">
        <f t="shared" si="2"/>
        <v>2.6</v>
      </c>
      <c r="V45" s="240">
        <v>26</v>
      </c>
      <c r="W45" s="252">
        <v>3</v>
      </c>
      <c r="X45" s="55">
        <f t="shared" si="3"/>
        <v>11.5</v>
      </c>
      <c r="Y45" s="252">
        <v>18</v>
      </c>
      <c r="Z45" s="252">
        <v>0</v>
      </c>
      <c r="AA45" s="50">
        <f t="shared" si="4"/>
        <v>0</v>
      </c>
    </row>
    <row r="46" spans="1:27" ht="16.5" customHeight="1">
      <c r="A46" s="11">
        <v>27</v>
      </c>
      <c r="B46" s="99">
        <v>341</v>
      </c>
      <c r="C46" s="124" t="s">
        <v>59</v>
      </c>
      <c r="D46" s="125" t="s">
        <v>114</v>
      </c>
      <c r="E46" s="247"/>
      <c r="F46" s="7"/>
      <c r="G46" s="233"/>
      <c r="H46" s="252"/>
      <c r="I46" s="233"/>
      <c r="J46" s="252"/>
      <c r="K46" s="41" t="str">
        <f t="shared" si="0"/>
        <v> </v>
      </c>
      <c r="L46" s="261">
        <v>12</v>
      </c>
      <c r="M46" s="252">
        <v>10</v>
      </c>
      <c r="N46" s="233">
        <v>129</v>
      </c>
      <c r="O46" s="252">
        <v>26</v>
      </c>
      <c r="P46" s="41">
        <f t="shared" si="1"/>
        <v>20.2</v>
      </c>
      <c r="Q46" s="261">
        <v>6</v>
      </c>
      <c r="R46" s="252">
        <v>3</v>
      </c>
      <c r="S46" s="233">
        <v>25</v>
      </c>
      <c r="T46" s="252">
        <v>4</v>
      </c>
      <c r="U46" s="41">
        <f t="shared" si="2"/>
        <v>16</v>
      </c>
      <c r="V46" s="240">
        <v>55</v>
      </c>
      <c r="W46" s="252">
        <v>9</v>
      </c>
      <c r="X46" s="55">
        <f t="shared" si="3"/>
        <v>16.4</v>
      </c>
      <c r="Y46" s="252">
        <v>33</v>
      </c>
      <c r="Z46" s="252">
        <v>3</v>
      </c>
      <c r="AA46" s="50">
        <f t="shared" si="4"/>
        <v>9.1</v>
      </c>
    </row>
    <row r="47" spans="1:27" ht="16.5" customHeight="1">
      <c r="A47" s="11">
        <v>27</v>
      </c>
      <c r="B47" s="12">
        <v>361</v>
      </c>
      <c r="C47" s="122" t="s">
        <v>59</v>
      </c>
      <c r="D47" s="123" t="s">
        <v>116</v>
      </c>
      <c r="E47" s="247">
        <v>30</v>
      </c>
      <c r="F47" s="7" t="s">
        <v>152</v>
      </c>
      <c r="G47" s="233">
        <v>32</v>
      </c>
      <c r="H47" s="252">
        <v>26</v>
      </c>
      <c r="I47" s="233">
        <v>468</v>
      </c>
      <c r="J47" s="252">
        <v>83</v>
      </c>
      <c r="K47" s="41">
        <f t="shared" si="0"/>
        <v>17.7</v>
      </c>
      <c r="L47" s="261">
        <v>10</v>
      </c>
      <c r="M47" s="252">
        <v>9</v>
      </c>
      <c r="N47" s="233">
        <v>168</v>
      </c>
      <c r="O47" s="252">
        <v>29</v>
      </c>
      <c r="P47" s="41">
        <f t="shared" si="1"/>
        <v>17.3</v>
      </c>
      <c r="Q47" s="261">
        <v>6</v>
      </c>
      <c r="R47" s="252">
        <v>3</v>
      </c>
      <c r="S47" s="233">
        <v>37</v>
      </c>
      <c r="T47" s="252">
        <v>4</v>
      </c>
      <c r="U47" s="41">
        <f t="shared" si="2"/>
        <v>10.8</v>
      </c>
      <c r="V47" s="240">
        <v>74</v>
      </c>
      <c r="W47" s="252">
        <v>12</v>
      </c>
      <c r="X47" s="55">
        <f t="shared" si="3"/>
        <v>16.2</v>
      </c>
      <c r="Y47" s="252">
        <v>52</v>
      </c>
      <c r="Z47" s="252">
        <v>3</v>
      </c>
      <c r="AA47" s="50">
        <f t="shared" si="4"/>
        <v>5.8</v>
      </c>
    </row>
    <row r="48" spans="1:27" ht="16.5" customHeight="1">
      <c r="A48" s="11">
        <v>27</v>
      </c>
      <c r="B48" s="12">
        <v>362</v>
      </c>
      <c r="C48" s="122" t="s">
        <v>59</v>
      </c>
      <c r="D48" s="123" t="s">
        <v>117</v>
      </c>
      <c r="E48" s="247"/>
      <c r="F48" s="7"/>
      <c r="G48" s="233"/>
      <c r="H48" s="252"/>
      <c r="I48" s="233"/>
      <c r="J48" s="252"/>
      <c r="K48" s="41" t="str">
        <f t="shared" si="0"/>
        <v> </v>
      </c>
      <c r="L48" s="261">
        <v>16</v>
      </c>
      <c r="M48" s="252">
        <v>10</v>
      </c>
      <c r="N48" s="233">
        <v>158</v>
      </c>
      <c r="O48" s="252">
        <v>21</v>
      </c>
      <c r="P48" s="41">
        <f t="shared" si="1"/>
        <v>13.3</v>
      </c>
      <c r="Q48" s="261">
        <v>6</v>
      </c>
      <c r="R48" s="252">
        <v>3</v>
      </c>
      <c r="S48" s="233">
        <v>31</v>
      </c>
      <c r="T48" s="252">
        <v>4</v>
      </c>
      <c r="U48" s="41">
        <f t="shared" si="2"/>
        <v>12.9</v>
      </c>
      <c r="V48" s="240">
        <v>35</v>
      </c>
      <c r="W48" s="252">
        <v>5</v>
      </c>
      <c r="X48" s="55">
        <f t="shared" si="3"/>
        <v>14.3</v>
      </c>
      <c r="Y48" s="252">
        <v>31</v>
      </c>
      <c r="Z48" s="252">
        <v>1</v>
      </c>
      <c r="AA48" s="50">
        <f t="shared" si="4"/>
        <v>3.2</v>
      </c>
    </row>
    <row r="49" spans="1:27" ht="16.5" customHeight="1">
      <c r="A49" s="11">
        <v>27</v>
      </c>
      <c r="B49" s="12">
        <v>366</v>
      </c>
      <c r="C49" s="122" t="s">
        <v>59</v>
      </c>
      <c r="D49" s="123" t="s">
        <v>119</v>
      </c>
      <c r="E49" s="245">
        <v>30</v>
      </c>
      <c r="F49" s="5" t="s">
        <v>283</v>
      </c>
      <c r="G49" s="252">
        <v>6</v>
      </c>
      <c r="H49" s="252">
        <v>2</v>
      </c>
      <c r="I49" s="252">
        <v>116</v>
      </c>
      <c r="J49" s="252">
        <v>13</v>
      </c>
      <c r="K49" s="41">
        <f t="shared" si="0"/>
        <v>11.2</v>
      </c>
      <c r="L49" s="259">
        <v>7</v>
      </c>
      <c r="M49" s="252">
        <v>6</v>
      </c>
      <c r="N49" s="252">
        <v>83</v>
      </c>
      <c r="O49" s="252">
        <v>13</v>
      </c>
      <c r="P49" s="41">
        <f t="shared" si="1"/>
        <v>15.7</v>
      </c>
      <c r="Q49" s="259">
        <v>6</v>
      </c>
      <c r="R49" s="252">
        <v>2</v>
      </c>
      <c r="S49" s="252">
        <v>33</v>
      </c>
      <c r="T49" s="252">
        <v>2</v>
      </c>
      <c r="U49" s="41">
        <f t="shared" si="2"/>
        <v>6.1</v>
      </c>
      <c r="V49" s="237">
        <v>51</v>
      </c>
      <c r="W49" s="252">
        <v>8</v>
      </c>
      <c r="X49" s="55">
        <f t="shared" si="3"/>
        <v>15.7</v>
      </c>
      <c r="Y49" s="252">
        <v>38</v>
      </c>
      <c r="Z49" s="252">
        <v>2</v>
      </c>
      <c r="AA49" s="50">
        <f t="shared" si="4"/>
        <v>5.3</v>
      </c>
    </row>
    <row r="50" spans="1:27" ht="16.5" customHeight="1">
      <c r="A50" s="11">
        <v>27</v>
      </c>
      <c r="B50" s="12">
        <v>381</v>
      </c>
      <c r="C50" s="122" t="s">
        <v>59</v>
      </c>
      <c r="D50" s="123" t="s">
        <v>120</v>
      </c>
      <c r="E50" s="245"/>
      <c r="F50" s="5"/>
      <c r="G50" s="252"/>
      <c r="H50" s="252"/>
      <c r="I50" s="252"/>
      <c r="J50" s="252"/>
      <c r="K50" s="41" t="str">
        <f t="shared" si="0"/>
        <v> </v>
      </c>
      <c r="L50" s="259">
        <v>20</v>
      </c>
      <c r="M50" s="259">
        <v>12</v>
      </c>
      <c r="N50" s="259">
        <v>203</v>
      </c>
      <c r="O50" s="259">
        <v>40</v>
      </c>
      <c r="P50" s="41">
        <f t="shared" si="1"/>
        <v>19.7</v>
      </c>
      <c r="Q50" s="259">
        <v>6</v>
      </c>
      <c r="R50" s="259">
        <v>2</v>
      </c>
      <c r="S50" s="259">
        <v>36</v>
      </c>
      <c r="T50" s="259">
        <v>3</v>
      </c>
      <c r="U50" s="41">
        <f t="shared" si="2"/>
        <v>8.3</v>
      </c>
      <c r="V50" s="237">
        <v>25</v>
      </c>
      <c r="W50" s="252">
        <v>0</v>
      </c>
      <c r="X50" s="55">
        <f t="shared" si="3"/>
        <v>0</v>
      </c>
      <c r="Y50" s="252">
        <v>23</v>
      </c>
      <c r="Z50" s="252">
        <v>0</v>
      </c>
      <c r="AA50" s="50">
        <f t="shared" si="4"/>
        <v>0</v>
      </c>
    </row>
    <row r="51" spans="1:27" ht="16.5" customHeight="1">
      <c r="A51" s="11">
        <v>27</v>
      </c>
      <c r="B51" s="12">
        <v>382</v>
      </c>
      <c r="C51" s="122" t="s">
        <v>59</v>
      </c>
      <c r="D51" s="123" t="s">
        <v>122</v>
      </c>
      <c r="E51" s="245"/>
      <c r="F51" s="5"/>
      <c r="G51" s="252"/>
      <c r="H51" s="252"/>
      <c r="I51" s="252"/>
      <c r="J51" s="252"/>
      <c r="K51" s="41" t="str">
        <f t="shared" si="0"/>
        <v> </v>
      </c>
      <c r="L51" s="259">
        <v>6</v>
      </c>
      <c r="M51" s="259">
        <v>4</v>
      </c>
      <c r="N51" s="259">
        <v>95</v>
      </c>
      <c r="O51" s="259">
        <v>13</v>
      </c>
      <c r="P51" s="41">
        <f t="shared" si="1"/>
        <v>13.7</v>
      </c>
      <c r="Q51" s="259">
        <v>6</v>
      </c>
      <c r="R51" s="259">
        <v>1</v>
      </c>
      <c r="S51" s="259">
        <v>38</v>
      </c>
      <c r="T51" s="259">
        <v>2</v>
      </c>
      <c r="U51" s="41">
        <f t="shared" si="2"/>
        <v>5.3</v>
      </c>
      <c r="V51" s="237">
        <v>76</v>
      </c>
      <c r="W51" s="252">
        <v>7</v>
      </c>
      <c r="X51" s="55">
        <f t="shared" si="3"/>
        <v>9.2</v>
      </c>
      <c r="Y51" s="252">
        <v>65</v>
      </c>
      <c r="Z51" s="252">
        <v>2</v>
      </c>
      <c r="AA51" s="50">
        <f t="shared" si="4"/>
        <v>3.1</v>
      </c>
    </row>
    <row r="52" spans="1:27" ht="16.5" customHeight="1" thickBot="1">
      <c r="A52" s="105">
        <v>27</v>
      </c>
      <c r="B52" s="13">
        <v>383</v>
      </c>
      <c r="C52" s="133" t="s">
        <v>59</v>
      </c>
      <c r="D52" s="134" t="s">
        <v>124</v>
      </c>
      <c r="E52" s="247">
        <v>30</v>
      </c>
      <c r="F52" s="7" t="s">
        <v>135</v>
      </c>
      <c r="G52" s="233">
        <v>13</v>
      </c>
      <c r="H52" s="233">
        <v>6</v>
      </c>
      <c r="I52" s="233">
        <v>92</v>
      </c>
      <c r="J52" s="233">
        <v>12</v>
      </c>
      <c r="K52" s="41">
        <f t="shared" si="0"/>
        <v>13</v>
      </c>
      <c r="L52" s="261">
        <v>3</v>
      </c>
      <c r="M52" s="261">
        <v>1</v>
      </c>
      <c r="N52" s="261">
        <v>33</v>
      </c>
      <c r="O52" s="261">
        <v>3</v>
      </c>
      <c r="P52" s="41">
        <f>IF(L52=""," ",ROUND(O52/N52*100,1))</f>
        <v>9.1</v>
      </c>
      <c r="Q52" s="261">
        <v>6</v>
      </c>
      <c r="R52" s="261">
        <v>1</v>
      </c>
      <c r="S52" s="261">
        <v>33</v>
      </c>
      <c r="T52" s="261">
        <v>2</v>
      </c>
      <c r="U52" s="41">
        <f>IF(Q52=""," ",ROUND(T52/S52*100,1))</f>
        <v>6.1</v>
      </c>
      <c r="V52" s="240">
        <v>45</v>
      </c>
      <c r="W52" s="233">
        <v>7</v>
      </c>
      <c r="X52" s="55">
        <f t="shared" si="3"/>
        <v>15.6</v>
      </c>
      <c r="Y52" s="233">
        <v>40</v>
      </c>
      <c r="Z52" s="233">
        <v>3</v>
      </c>
      <c r="AA52" s="50">
        <f t="shared" si="4"/>
        <v>7.5</v>
      </c>
    </row>
    <row r="53" spans="1:27" ht="18.75" customHeight="1" thickBot="1">
      <c r="A53" s="18"/>
      <c r="B53" s="108"/>
      <c r="C53" s="109"/>
      <c r="D53" s="110" t="s">
        <v>127</v>
      </c>
      <c r="E53" s="248"/>
      <c r="F53" s="15"/>
      <c r="G53" s="241"/>
      <c r="H53" s="241"/>
      <c r="I53" s="241"/>
      <c r="J53" s="241"/>
      <c r="K53" s="42"/>
      <c r="L53" s="262">
        <f>SUM(L10:L52)</f>
        <v>1088</v>
      </c>
      <c r="M53" s="262">
        <f>SUM(M10:M52)</f>
        <v>894</v>
      </c>
      <c r="N53" s="262">
        <f>SUM(N10:N52)</f>
        <v>16690</v>
      </c>
      <c r="O53" s="262">
        <f>SUM(O10:O52)</f>
        <v>4212</v>
      </c>
      <c r="P53" s="46">
        <f>IF(L53=" "," ",ROUND(O53/N53*100,1))</f>
        <v>25.2</v>
      </c>
      <c r="Q53" s="262">
        <f>SUM(Q10:Q52)</f>
        <v>262</v>
      </c>
      <c r="R53" s="262">
        <f>SUM(R10:R52)</f>
        <v>140</v>
      </c>
      <c r="S53" s="262">
        <f>SUM(S10:S52)</f>
        <v>1812</v>
      </c>
      <c r="T53" s="262">
        <f>SUM(T10:T52)</f>
        <v>203</v>
      </c>
      <c r="U53" s="46">
        <f>IF(Q53=""," ",ROUND(T53/S53*100,1))</f>
        <v>11.2</v>
      </c>
      <c r="V53" s="268"/>
      <c r="W53" s="241"/>
      <c r="X53" s="56"/>
      <c r="Y53" s="241"/>
      <c r="Z53" s="241"/>
      <c r="AA53" s="51"/>
    </row>
    <row r="54" spans="1:27" ht="18.75" customHeight="1">
      <c r="A54" s="101"/>
      <c r="B54" s="102"/>
      <c r="C54" s="103"/>
      <c r="D54" s="104"/>
      <c r="E54" s="249"/>
      <c r="F54" s="31"/>
      <c r="G54" s="256"/>
      <c r="H54" s="256"/>
      <c r="I54" s="256"/>
      <c r="J54" s="256"/>
      <c r="K54" s="43"/>
      <c r="L54" s="263"/>
      <c r="M54" s="264"/>
      <c r="N54" s="265"/>
      <c r="O54" s="264"/>
      <c r="P54" s="107" t="str">
        <f>IF(L54=""," ",ROUND(O54/N54*100,1))</f>
        <v> </v>
      </c>
      <c r="Q54" s="263"/>
      <c r="R54" s="264"/>
      <c r="S54" s="265"/>
      <c r="T54" s="264"/>
      <c r="U54" s="107" t="str">
        <f>IF(Q54=""," ",ROUND(T54/S54*100,1))</f>
        <v> </v>
      </c>
      <c r="V54" s="269"/>
      <c r="W54" s="256"/>
      <c r="X54" s="57"/>
      <c r="Y54" s="256"/>
      <c r="Z54" s="256"/>
      <c r="AA54" s="52"/>
    </row>
    <row r="55" spans="1:27" ht="18.75" customHeight="1">
      <c r="A55" s="11"/>
      <c r="B55" s="12"/>
      <c r="C55" s="10"/>
      <c r="D55" s="98"/>
      <c r="E55" s="250"/>
      <c r="F55" s="32"/>
      <c r="G55" s="257"/>
      <c r="H55" s="257"/>
      <c r="I55" s="257"/>
      <c r="J55" s="257"/>
      <c r="K55" s="44"/>
      <c r="L55" s="261"/>
      <c r="M55" s="252"/>
      <c r="N55" s="233"/>
      <c r="O55" s="252"/>
      <c r="P55" s="41" t="str">
        <f>IF(L55=""," ",ROUND(O55/N55*100,1))</f>
        <v> </v>
      </c>
      <c r="Q55" s="261"/>
      <c r="R55" s="252"/>
      <c r="S55" s="233"/>
      <c r="T55" s="252"/>
      <c r="U55" s="41" t="str">
        <f>IF(Q55=""," ",ROUND(T55/S55*100,1))</f>
        <v> </v>
      </c>
      <c r="V55" s="270"/>
      <c r="W55" s="257"/>
      <c r="X55" s="58"/>
      <c r="Y55" s="257"/>
      <c r="Z55" s="257"/>
      <c r="AA55" s="53"/>
    </row>
    <row r="56" spans="1:27" ht="18.75" customHeight="1" thickBot="1">
      <c r="A56" s="27"/>
      <c r="B56" s="28"/>
      <c r="C56" s="29"/>
      <c r="D56" s="30"/>
      <c r="E56" s="251"/>
      <c r="F56" s="33"/>
      <c r="G56" s="258"/>
      <c r="H56" s="258"/>
      <c r="I56" s="258"/>
      <c r="J56" s="258"/>
      <c r="K56" s="45"/>
      <c r="L56" s="261"/>
      <c r="M56" s="252"/>
      <c r="N56" s="233"/>
      <c r="O56" s="252"/>
      <c r="P56" s="66" t="str">
        <f>IF(L56=""," ",ROUND(O56/N56*100,1))</f>
        <v> </v>
      </c>
      <c r="Q56" s="261"/>
      <c r="R56" s="252"/>
      <c r="S56" s="233"/>
      <c r="T56" s="252"/>
      <c r="U56" s="66" t="str">
        <f>IF(Q56=""," ",ROUND(T56/S56*100,1))</f>
        <v> </v>
      </c>
      <c r="V56" s="271"/>
      <c r="W56" s="258"/>
      <c r="X56" s="59"/>
      <c r="Y56" s="258"/>
      <c r="Z56" s="258"/>
      <c r="AA56" s="54"/>
    </row>
    <row r="57" spans="1:27" ht="18.75" customHeight="1" thickBot="1">
      <c r="A57" s="18"/>
      <c r="B57" s="24">
        <v>999</v>
      </c>
      <c r="C57" s="25"/>
      <c r="D57" s="26" t="s">
        <v>17</v>
      </c>
      <c r="E57" s="248"/>
      <c r="F57" s="15"/>
      <c r="G57" s="241"/>
      <c r="H57" s="241"/>
      <c r="I57" s="241"/>
      <c r="J57" s="241"/>
      <c r="K57" s="42"/>
      <c r="L57" s="262">
        <f>SUM(L54:L56)</f>
        <v>0</v>
      </c>
      <c r="M57" s="262">
        <f>SUM(M54:M56)</f>
        <v>0</v>
      </c>
      <c r="N57" s="262">
        <f>SUM(N54:N56)</f>
        <v>0</v>
      </c>
      <c r="O57" s="262">
        <f>SUM(O54:O56)</f>
        <v>0</v>
      </c>
      <c r="P57" s="46">
        <f>IF(L57=0,"",ROUND(O57/N57*100,1))</f>
      </c>
      <c r="Q57" s="262">
        <f>SUM(Q54:Q56)</f>
        <v>0</v>
      </c>
      <c r="R57" s="262">
        <f>SUM(R54:R56)</f>
        <v>0</v>
      </c>
      <c r="S57" s="262">
        <f>SUM(S54:S56)</f>
        <v>0</v>
      </c>
      <c r="T57" s="262">
        <f>SUM(T54:T56)</f>
        <v>0</v>
      </c>
      <c r="U57" s="46" t="str">
        <f>IF(Q57=0," ",ROUND(T57/S57*100,1))</f>
        <v> </v>
      </c>
      <c r="V57" s="268"/>
      <c r="W57" s="241"/>
      <c r="X57" s="56"/>
      <c r="Y57" s="241"/>
      <c r="Z57" s="241"/>
      <c r="AA57" s="51"/>
    </row>
    <row r="58" spans="1:27" ht="18.75" customHeight="1" thickBot="1">
      <c r="A58" s="18"/>
      <c r="B58" s="23">
        <v>1000</v>
      </c>
      <c r="C58" s="504" t="s">
        <v>7</v>
      </c>
      <c r="D58" s="505"/>
      <c r="E58" s="248"/>
      <c r="F58" s="15"/>
      <c r="G58" s="232">
        <f>SUM(G10:G52)</f>
        <v>1371</v>
      </c>
      <c r="H58" s="232">
        <f>SUM(H10:H52)</f>
        <v>1106</v>
      </c>
      <c r="I58" s="232">
        <f>SUM(I10:I52)</f>
        <v>20780</v>
      </c>
      <c r="J58" s="232">
        <f>SUM(J10:J52)</f>
        <v>5492</v>
      </c>
      <c r="K58" s="46">
        <f>IF(G58=" "," ",ROUND(J58/I58*100,1))</f>
        <v>26.4</v>
      </c>
      <c r="L58" s="266">
        <f>L53+L57</f>
        <v>1088</v>
      </c>
      <c r="M58" s="232">
        <f>M53+M57</f>
        <v>894</v>
      </c>
      <c r="N58" s="232">
        <f>N53+N57</f>
        <v>16690</v>
      </c>
      <c r="O58" s="232">
        <f>O53+O57</f>
        <v>4212</v>
      </c>
      <c r="P58" s="46">
        <f>IF(L58=""," ",ROUND(O58/N58*100,1))</f>
        <v>25.2</v>
      </c>
      <c r="Q58" s="266">
        <f>Q53+Q57</f>
        <v>262</v>
      </c>
      <c r="R58" s="232">
        <f>R53+R57</f>
        <v>140</v>
      </c>
      <c r="S58" s="232">
        <f>S53+S57</f>
        <v>1812</v>
      </c>
      <c r="T58" s="232">
        <f>T53+T57</f>
        <v>203</v>
      </c>
      <c r="U58" s="46">
        <f>IF(Q58=""," ",ROUND(T58/S58*100,1))</f>
        <v>11.2</v>
      </c>
      <c r="V58" s="243">
        <f>SUM(V10:V52)</f>
        <v>9482</v>
      </c>
      <c r="W58" s="232">
        <f>SUM(W10:W52)</f>
        <v>975</v>
      </c>
      <c r="X58" s="534">
        <f>IF(V58=""," ",ROUND(W58/V58*100,1))</f>
        <v>10.3</v>
      </c>
      <c r="Y58" s="232">
        <f>SUM(Y10:Y52)</f>
        <v>6782</v>
      </c>
      <c r="Z58" s="232">
        <f>SUM(Z10:Z52)</f>
        <v>451</v>
      </c>
      <c r="AA58" s="49">
        <f>IF(Y58=0," ",ROUND(Z58/Y58*100,1))</f>
        <v>6.6</v>
      </c>
    </row>
  </sheetData>
  <sheetProtection/>
  <mergeCells count="30">
    <mergeCell ref="J4:N4"/>
    <mergeCell ref="L6:N6"/>
    <mergeCell ref="Q6:S6"/>
    <mergeCell ref="V6:X6"/>
    <mergeCell ref="L7:P7"/>
    <mergeCell ref="P8:P9"/>
    <mergeCell ref="E8:E9"/>
    <mergeCell ref="G8:G9"/>
    <mergeCell ref="F8:F9"/>
    <mergeCell ref="N8:N9"/>
    <mergeCell ref="L8:L9"/>
    <mergeCell ref="C58:D58"/>
    <mergeCell ref="E7:K7"/>
    <mergeCell ref="I8:I9"/>
    <mergeCell ref="K8:K9"/>
    <mergeCell ref="C4:D4"/>
    <mergeCell ref="F4:H4"/>
    <mergeCell ref="E6:F6"/>
    <mergeCell ref="A7:A9"/>
    <mergeCell ref="C7:C9"/>
    <mergeCell ref="D7:D9"/>
    <mergeCell ref="B7:B9"/>
    <mergeCell ref="Q7:U7"/>
    <mergeCell ref="V7:AA7"/>
    <mergeCell ref="Y8:AA8"/>
    <mergeCell ref="U8:U9"/>
    <mergeCell ref="X8:X9"/>
    <mergeCell ref="V8:V9"/>
    <mergeCell ref="Q8:Q9"/>
    <mergeCell ref="S8:S9"/>
  </mergeCells>
  <conditionalFormatting sqref="T54:T56 R54:R56 O54:O56 M54:M56 J10:J52 H10:H52 O10:O52 M10:M52 T10:T52 R10:R52 W10:W52 Z10:Z52">
    <cfRule type="cellIs" priority="1" dxfId="0" operator="lessThanOrEqual" stopIfTrue="1">
      <formula>G10</formula>
    </cfRule>
    <cfRule type="cellIs" priority="2" dxfId="1" operator="greaterThan" stopIfTrue="1">
      <formula>G10</formula>
    </cfRule>
  </conditionalFormatting>
  <conditionalFormatting sqref="Y10:Y52">
    <cfRule type="cellIs" priority="3" dxfId="0" operator="lessThanOrEqual" stopIfTrue="1">
      <formula>V10</formula>
    </cfRule>
    <cfRule type="cellIs" priority="4" dxfId="1" operator="greaterThan" stopIfTrue="1">
      <formula>V10</formula>
    </cfRule>
  </conditionalFormatting>
  <printOptions/>
  <pageMargins left="0.5905511811023623" right="0.5905511811023623" top="0.7874015748031497" bottom="0.5905511811023623" header="0.5118110236220472" footer="0.31496062992125984"/>
  <pageSetup fitToHeight="0" horizontalDpi="600" verticalDpi="600" orientation="landscape" paperSize="9" scale="85" r:id="rId1"/>
  <headerFooter alignWithMargins="0">
    <oddHeader>&amp;R（大阪府）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総理府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官房総務課</dc:creator>
  <cp:keywords/>
  <dc:description/>
  <cp:lastModifiedBy> </cp:lastModifiedBy>
  <cp:lastPrinted>2008-10-24T06:50:28Z</cp:lastPrinted>
  <dcterms:created xsi:type="dcterms:W3CDTF">2002-01-07T10:53:07Z</dcterms:created>
  <dcterms:modified xsi:type="dcterms:W3CDTF">2008-10-24T06:59:16Z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