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<sst xmlns="http://schemas.openxmlformats.org/spreadsheetml/2006/main" count="441" uniqueCount="205">
  <si>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</si>
  <si>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</si>
  <si>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</si>
  <si>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</si>
  <si>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</si>
  <si>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</si>
  <si>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</si>
  <si>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</si>
  <si>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</si>
  <si>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</si>
  <si>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</si>
  <si>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</si>
  <si>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</si>
  <si>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</si>
  <si>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</si>
  <si>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</si>
  <si>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</si>
  <si>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</si>
  <si>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</si>
  <si>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</si>
  <si>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</si>
  <si>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</si>
  <si>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</si>
  <si>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</si>
  <si>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</si>
  <si>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</si>
  <si>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</si>
  <si>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</si>
  <si>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</si>
  <si>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</si>
  <si>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</si>
  <si>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</si>
  <si>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</si>
  <si>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</si>
  <si>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</si>
  <si>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</si>
  <si>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</si>
  <si>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</si>
  <si>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</si>
  <si>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</si>
  <si>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</si>
  <si>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</si>
  <si>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</si>
  <si>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</si>
  <si>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</si>
  <si>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</si>
  <si>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</si>
  <si>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</si>
  <si>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</si>
  <si>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</si>
  <si>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</si>
  <si>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</si>
  <si>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</si>
  <si>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</si>
  <si>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</si>
  <si>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</si>
  <si>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</si>
  <si>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</si>
  <si>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</si>
  <si>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</si>
  <si>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</si>
  <si>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</si>
  <si>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</si>
  <si>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</si>
  <si>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</si>
  <si>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</si>
  <si>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</si>
  <si>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</si>
  <si>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</si>
  <si>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</si>
  <si>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</si>
  <si>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</si>
  <si>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</si>
  <si>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</si>
  <si>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</si>
  <si>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</si>
  <si>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</si>
  <si>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</si>
  <si>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</si>
  <si>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</si>
  <si>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</si>
  <si>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</si>
  <si>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</si>
  <si>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男女共同参画課</t>
  </si>
  <si>
    <t>大津市男女共同参画推進計画
「おおつかがやきプラン」</t>
  </si>
  <si>
    <t>H13.4～H23.3</t>
  </si>
  <si>
    <t>市民交流課</t>
  </si>
  <si>
    <t>男女共同参画を推進する彦根市条例</t>
  </si>
  <si>
    <t>人権施策推進課</t>
  </si>
  <si>
    <t>H19.4～H23..3</t>
  </si>
  <si>
    <t>人権センター</t>
  </si>
  <si>
    <t>H15.4～H25.3</t>
  </si>
  <si>
    <t>人権政策課</t>
  </si>
  <si>
    <t>市民活動推進課</t>
  </si>
  <si>
    <t>H18.4～H23.3</t>
  </si>
  <si>
    <t>野洲市男女共同参画推進条例</t>
  </si>
  <si>
    <t>H18.4～H23.3</t>
  </si>
  <si>
    <t>自治協働課</t>
  </si>
  <si>
    <t>高島市男女共同参画プラン</t>
  </si>
  <si>
    <t>H19.4～H29.3</t>
  </si>
  <si>
    <t>東近江市男女共同参画推進計画
「ともに築く未来プラン」</t>
  </si>
  <si>
    <t>H19.4～H29.3</t>
  </si>
  <si>
    <t>人権推進課</t>
  </si>
  <si>
    <t>総務課</t>
  </si>
  <si>
    <t>H14.3～H24.3</t>
  </si>
  <si>
    <t>企画振興課</t>
  </si>
  <si>
    <t>H11.12～H21.3</t>
  </si>
  <si>
    <t>政策推進課</t>
  </si>
  <si>
    <t>竜王町男女共同参画推進プラン</t>
  </si>
  <si>
    <t>H18.4～H27.3</t>
  </si>
  <si>
    <t>政策調整室</t>
  </si>
  <si>
    <t>まちづくり課</t>
  </si>
  <si>
    <t>総務企画課</t>
  </si>
  <si>
    <t>人権施策課</t>
  </si>
  <si>
    <t>人権推進課</t>
  </si>
  <si>
    <t>近江八幡市男女共同参画推進条例</t>
  </si>
  <si>
    <t>彦根市男女共同参画計画
「男女共同参画ひこねかがやきプラン」
(改定版）</t>
  </si>
  <si>
    <t>第2次守山市男女共同参画計画
「ともに輝く守山プラン２０１０」(改定版）</t>
  </si>
  <si>
    <t>H20.4～H23.3</t>
  </si>
  <si>
    <t>H19.4～H28.3</t>
  </si>
  <si>
    <t>H19.4～H24.3</t>
  </si>
  <si>
    <t>大津市男女共同参画センター</t>
  </si>
  <si>
    <t>彦根市男女共同参画センター</t>
  </si>
  <si>
    <t>ウィズ</t>
  </si>
  <si>
    <t>米原市男女共同参画センター</t>
  </si>
  <si>
    <t>521-0031</t>
  </si>
  <si>
    <t>滋賀県米原市一色444番地</t>
  </si>
  <si>
    <t>滋賀県高島市今津町今津1640番地</t>
  </si>
  <si>
    <t>520-1621</t>
  </si>
  <si>
    <t>520-0047</t>
  </si>
  <si>
    <t>0749-24-3529</t>
  </si>
  <si>
    <t>522-0041</t>
  </si>
  <si>
    <t>http://www.city.hikone.shiga.jp/shiminkyoseibu/danjo/with.html</t>
  </si>
  <si>
    <t>0740-22-5775</t>
  </si>
  <si>
    <t>0749-54-2444</t>
  </si>
  <si>
    <t>http://www.city.otsu.shiga.jp/www/contents/1049077669651/index.html</t>
  </si>
  <si>
    <t>○</t>
  </si>
  <si>
    <t>ひとが輝く男女共同参画都市宣言</t>
  </si>
  <si>
    <t>男女共同参画都市宣言</t>
  </si>
  <si>
    <t>H15</t>
  </si>
  <si>
    <t>H22</t>
  </si>
  <si>
    <t>H23</t>
  </si>
  <si>
    <t>H24</t>
  </si>
  <si>
    <t>H22</t>
  </si>
  <si>
    <t>H21</t>
  </si>
  <si>
    <t>H28</t>
  </si>
  <si>
    <t>H23</t>
  </si>
  <si>
    <t>H20</t>
  </si>
  <si>
    <t>広域１(長浜）</t>
  </si>
  <si>
    <t>広域２(近江八幡）</t>
  </si>
  <si>
    <t>広域３(多賀）</t>
  </si>
  <si>
    <t>広域4(木之本）</t>
  </si>
  <si>
    <t>　　　　平成19年8月・・・大津市</t>
  </si>
  <si>
    <t>　　　　平成19年7月・・・近江八幡市</t>
  </si>
  <si>
    <t>　　　　平成20年1月・・・野洲市</t>
  </si>
  <si>
    <t>　　　　平成19年12月・・・彦根市</t>
  </si>
  <si>
    <t>住民生活課</t>
  </si>
  <si>
    <r>
      <t xml:space="preserve">　　　　  </t>
    </r>
    <r>
      <rPr>
        <sz val="6"/>
        <rFont val="ＭＳ Ｐゴシック"/>
        <family val="3"/>
      </rPr>
      <t>　ひと　ひと</t>
    </r>
    <r>
      <rPr>
        <sz val="9"/>
        <rFont val="ＭＳ Ｐゴシック"/>
        <family val="3"/>
      </rPr>
      <t xml:space="preserve">
まちづくり女と男の共同参画プラン
第３版</t>
    </r>
  </si>
  <si>
    <r>
      <t>草津市男女共同参画推進計画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 xml:space="preserve">  ひと 　ひと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「女と男のパートナープラン・くさつ」（改訂版）</t>
    </r>
  </si>
  <si>
    <t>男女共同参画社会をめざす長浜市行動計画「ヒュー・ウー・マンプラン」(改定版）</t>
  </si>
  <si>
    <t>湖南市男女共同参画アクション2007計画
～ともに輝いて湖南～</t>
  </si>
  <si>
    <r>
      <t>野洲市男女共同参画行動計画</t>
    </r>
    <r>
      <rPr>
        <sz val="10"/>
        <rFont val="ＭＳ Ｐゴシック"/>
        <family val="3"/>
      </rPr>
      <t xml:space="preserve">
                                  </t>
    </r>
    <r>
      <rPr>
        <sz val="6"/>
        <rFont val="ＭＳ Ｐゴシック"/>
        <family val="3"/>
      </rPr>
      <t xml:space="preserve">   ひと　ひと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「男女共同参画プランやす～女と男のみらい２１～」</t>
    </r>
  </si>
  <si>
    <t>ひのパートナープラン２１</t>
  </si>
  <si>
    <t>H13.10～H24.3</t>
  </si>
  <si>
    <t>滋賀県彦根市平田町670</t>
  </si>
  <si>
    <t>滋賀県大津市浜大津四丁目1-1　</t>
  </si>
  <si>
    <t>米原市男女共同参画推進計画
”ハートフルプランまいばら２１”</t>
  </si>
  <si>
    <t>※男女共同参画の拠点施設としての役割ももたせている。</t>
  </si>
  <si>
    <t>077-528-2615</t>
  </si>
  <si>
    <t>H19.4～H23.3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</si>
  <si>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</si>
  <si>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</si>
  <si>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</si>
  <si>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</si>
  <si>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</si>
  <si>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</si>
  <si>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</si>
  <si>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</si>
  <si>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</si>
  <si>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</si>
  <si>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</si>
  <si>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</si>
  <si>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</si>
  <si>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</si>
  <si>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</si>
  <si>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</si>
  <si>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</si>
  <si>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</si>
  <si>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</si>
  <si>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</si>
  <si>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コード
市(区)町村</t>
  </si>
  <si>
    <t>有無
庁内連絡会議の</t>
  </si>
  <si>
    <t>現在
の
状況</t>
  </si>
  <si>
    <t>管　理　・　運　営　主　体</t>
  </si>
  <si>
    <t>　調査時点コード</t>
  </si>
  <si>
    <r>
      <t>「</t>
    </r>
    <r>
      <rPr>
        <sz val="9"/>
        <rFont val="ＭＳ Ｐゴシック"/>
        <family val="3"/>
      </rPr>
      <t>みんなのちからで　安土のまちづくり</t>
    </r>
    <r>
      <rPr>
        <sz val="9"/>
        <color indexed="10"/>
        <rFont val="ＭＳ Ｐゴシック"/>
        <family val="3"/>
      </rPr>
      <t>」</t>
    </r>
  </si>
  <si>
    <t>その他：平成20年3月31日</t>
  </si>
  <si>
    <t>男女共同参画おうみはちまん２０１０プラン
－男女共同参画近江八幡市行動計画(改訂版）－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</si>
  <si>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</si>
  <si>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</si>
  <si>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</si>
  <si>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</si>
  <si>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</si>
  <si>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高島市働く女性の家 ※</t>
  </si>
  <si>
    <t xml:space="preserve">  *注　審議会等委員の目標欄の調査時点は、次の市町については、調査時点コード(平成20年3月）と異なる。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</si>
</sst>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5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9" xfId="0" applyFont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0" borderId="40" xfId="0" applyFont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57" fontId="2" fillId="2" borderId="2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186" fontId="2" fillId="2" borderId="4" xfId="0" applyNumberFormat="1" applyFont="1" applyFill="1" applyBorder="1" applyAlignment="1">
      <alignment horizontal="right"/>
    </xf>
    <xf numFmtId="179" fontId="2" fillId="3" borderId="45" xfId="0" applyNumberFormat="1" applyFont="1" applyFill="1" applyBorder="1" applyAlignment="1">
      <alignment/>
    </xf>
    <xf numFmtId="179" fontId="2" fillId="3" borderId="4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46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46" xfId="0" applyFont="1" applyFill="1" applyBorder="1" applyAlignment="1">
      <alignment vertical="top" wrapText="1"/>
    </xf>
    <xf numFmtId="0" fontId="4" fillId="2" borderId="46" xfId="0" applyNumberFormat="1" applyFont="1" applyFill="1" applyBorder="1" applyAlignment="1">
      <alignment vertical="top"/>
    </xf>
    <xf numFmtId="0" fontId="4" fillId="2" borderId="35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3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top" wrapText="1"/>
    </xf>
    <xf numFmtId="0" fontId="2" fillId="0" borderId="34" xfId="0" applyFont="1" applyBorder="1" applyAlignment="1">
      <alignment horizontal="center" textRotation="255" wrapText="1"/>
    </xf>
    <xf numFmtId="0" fontId="14" fillId="2" borderId="4" xfId="0" applyFont="1" applyFill="1" applyBorder="1" applyAlignment="1">
      <alignment vertical="top" wrapText="1"/>
    </xf>
    <xf numFmtId="188" fontId="2" fillId="2" borderId="6" xfId="0" applyNumberFormat="1" applyFont="1" applyFill="1" applyBorder="1" applyAlignment="1">
      <alignment vertical="top"/>
    </xf>
    <xf numFmtId="188" fontId="2" fillId="2" borderId="6" xfId="0" applyNumberFormat="1" applyFont="1" applyFill="1" applyBorder="1" applyAlignment="1">
      <alignment vertical="center"/>
    </xf>
    <xf numFmtId="188" fontId="2" fillId="2" borderId="6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/>
    </xf>
    <xf numFmtId="188" fontId="0" fillId="2" borderId="24" xfId="0" applyNumberFormat="1" applyFont="1" applyFill="1" applyBorder="1" applyAlignment="1">
      <alignment/>
    </xf>
    <xf numFmtId="188" fontId="0" fillId="0" borderId="7" xfId="0" applyNumberForma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34" xfId="0" applyNumberFormat="1" applyBorder="1" applyAlignment="1">
      <alignment/>
    </xf>
    <xf numFmtId="188" fontId="0" fillId="0" borderId="37" xfId="0" applyNumberFormat="1" applyBorder="1" applyAlignment="1">
      <alignment/>
    </xf>
    <xf numFmtId="188" fontId="2" fillId="2" borderId="4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center"/>
    </xf>
    <xf numFmtId="188" fontId="2" fillId="2" borderId="4" xfId="0" applyNumberFormat="1" applyFont="1" applyFill="1" applyBorder="1" applyAlignment="1">
      <alignment vertical="center"/>
    </xf>
    <xf numFmtId="188" fontId="2" fillId="4" borderId="6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29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0" fillId="3" borderId="10" xfId="0" applyNumberFormat="1" applyFont="1" applyFill="1" applyBorder="1" applyAlignment="1">
      <alignment/>
    </xf>
    <xf numFmtId="188" fontId="0" fillId="3" borderId="12" xfId="0" applyNumberFormat="1" applyFont="1" applyFill="1" applyBorder="1" applyAlignment="1">
      <alignment/>
    </xf>
    <xf numFmtId="0" fontId="2" fillId="0" borderId="50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41" xfId="0" applyFont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0" borderId="4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4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3" borderId="58" xfId="0" applyFont="1" applyFill="1" applyBorder="1" applyAlignment="1">
      <alignment vertical="center"/>
    </xf>
    <xf numFmtId="188" fontId="2" fillId="2" borderId="59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11" xfId="0" applyNumberFormat="1" applyFont="1" applyFill="1" applyBorder="1" applyAlignment="1">
      <alignment/>
    </xf>
    <xf numFmtId="188" fontId="2" fillId="3" borderId="61" xfId="0" applyNumberFormat="1" applyFont="1" applyFill="1" applyBorder="1" applyAlignment="1">
      <alignment/>
    </xf>
    <xf numFmtId="188" fontId="2" fillId="3" borderId="28" xfId="0" applyNumberFormat="1" applyFont="1" applyFill="1" applyBorder="1" applyAlignment="1">
      <alignment/>
    </xf>
    <xf numFmtId="188" fontId="2" fillId="2" borderId="59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11" xfId="0" applyNumberFormat="1" applyFont="1" applyFill="1" applyBorder="1" applyAlignment="1">
      <alignment/>
    </xf>
    <xf numFmtId="188" fontId="2" fillId="3" borderId="62" xfId="0" applyNumberFormat="1" applyFont="1" applyFill="1" applyBorder="1" applyAlignment="1">
      <alignment/>
    </xf>
    <xf numFmtId="188" fontId="2" fillId="3" borderId="28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7" xfId="0" applyNumberFormat="1" applyFont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3" borderId="12" xfId="0" applyNumberFormat="1" applyFont="1" applyFill="1" applyBorder="1" applyAlignment="1">
      <alignment/>
    </xf>
    <xf numFmtId="188" fontId="2" fillId="3" borderId="10" xfId="0" applyNumberFormat="1" applyFont="1" applyFill="1" applyBorder="1" applyAlignment="1">
      <alignment/>
    </xf>
    <xf numFmtId="57" fontId="2" fillId="2" borderId="4" xfId="0" applyNumberFormat="1" applyFont="1" applyFill="1" applyBorder="1" applyAlignment="1">
      <alignment horizontal="center"/>
    </xf>
    <xf numFmtId="188" fontId="2" fillId="2" borderId="4" xfId="0" applyNumberFormat="1" applyFont="1" applyFill="1" applyBorder="1" applyAlignment="1">
      <alignment/>
    </xf>
    <xf numFmtId="188" fontId="2" fillId="2" borderId="19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46" xfId="0" applyNumberFormat="1" applyFont="1" applyFill="1" applyBorder="1" applyAlignment="1">
      <alignment/>
    </xf>
    <xf numFmtId="188" fontId="2" fillId="5" borderId="61" xfId="0" applyNumberFormat="1" applyFont="1" applyFill="1" applyBorder="1" applyAlignment="1">
      <alignment/>
    </xf>
    <xf numFmtId="188" fontId="2" fillId="2" borderId="63" xfId="0" applyNumberFormat="1" applyFont="1" applyFill="1" applyBorder="1" applyAlignment="1">
      <alignment/>
    </xf>
    <xf numFmtId="188" fontId="2" fillId="3" borderId="61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2" fillId="2" borderId="18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6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0" borderId="14" xfId="0" applyFont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46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9" xfId="0" applyFont="1" applyBorder="1" applyAlignment="1">
      <alignment horizontal="center" textRotation="255" wrapText="1"/>
    </xf>
    <xf numFmtId="0" fontId="2" fillId="0" borderId="37" xfId="0" applyFont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0" fillId="0" borderId="34" xfId="0" applyBorder="1" applyAlignment="1">
      <alignment horizontal="center" textRotation="255" wrapText="1"/>
    </xf>
    <xf numFmtId="0" fontId="0" fillId="0" borderId="37" xfId="0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14" xfId="0" applyFont="1" applyFill="1" applyBorder="1" applyAlignment="1">
      <alignment horizontal="center" textRotation="255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2" borderId="36" xfId="0" applyFont="1" applyFill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34" xfId="0" applyFont="1" applyFill="1" applyBorder="1" applyAlignment="1">
      <alignment horizontal="center" textRotation="255" shrinkToFit="1"/>
    </xf>
    <xf numFmtId="0" fontId="2" fillId="2" borderId="37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56" xfId="0" applyBorder="1" applyAlignment="1">
      <alignment/>
    </xf>
    <xf numFmtId="0" fontId="2" fillId="2" borderId="4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7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" fillId="0" borderId="66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34" xfId="0" applyFont="1" applyBorder="1" applyAlignment="1">
      <alignment horizontal="center" textRotation="255"/>
    </xf>
    <xf numFmtId="0" fontId="2" fillId="0" borderId="37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36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3" fillId="0" borderId="7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58" fontId="8" fillId="0" borderId="48" xfId="0" applyNumberFormat="1" applyFont="1" applyBorder="1" applyAlignment="1">
      <alignment horizontal="center" vertical="center"/>
    </xf>
    <xf numFmtId="58" fontId="8" fillId="0" borderId="79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top" textRotation="255" wrapText="1"/>
    </xf>
    <xf numFmtId="0" fontId="2" fillId="0" borderId="34" xfId="0" applyFont="1" applyBorder="1" applyAlignment="1">
      <alignment horizontal="center" vertical="top" textRotation="255"/>
    </xf>
    <xf numFmtId="0" fontId="2" fillId="0" borderId="37" xfId="0" applyFont="1" applyBorder="1" applyAlignment="1">
      <alignment horizontal="center" vertical="top" textRotation="255"/>
    </xf>
    <xf numFmtId="0" fontId="4" fillId="2" borderId="64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2" borderId="11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2" fillId="2" borderId="76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7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81" xfId="0" applyFont="1" applyFill="1" applyBorder="1" applyAlignment="1">
      <alignment vertical="center" textRotation="255"/>
    </xf>
    <xf numFmtId="0" fontId="4" fillId="2" borderId="38" xfId="0" applyFont="1" applyFill="1" applyBorder="1" applyAlignment="1">
      <alignment vertical="center" textRotation="255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79" fontId="2" fillId="3" borderId="13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6.00390625" style="2" customWidth="1"/>
    <col min="6" max="9" width="4.625" style="2" customWidth="1"/>
    <col min="10" max="10" width="30.25390625" style="2" customWidth="1"/>
    <col min="11" max="12" width="8.25390625" style="2" customWidth="1"/>
    <col min="13" max="13" width="5.125" style="2" customWidth="1"/>
    <col min="14" max="14" width="29.625" style="2" customWidth="1"/>
    <col min="15" max="15" width="12.75390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9" t="s">
        <v>25</v>
      </c>
    </row>
    <row r="3" ht="9.75" customHeight="1" thickBot="1"/>
    <row r="4" spans="1:16" s="1" customFormat="1" ht="31.5" customHeight="1">
      <c r="A4" s="250" t="s">
        <v>38</v>
      </c>
      <c r="B4" s="257" t="s">
        <v>190</v>
      </c>
      <c r="C4" s="253" t="s">
        <v>39</v>
      </c>
      <c r="D4" s="255" t="s">
        <v>24</v>
      </c>
      <c r="E4" s="259" t="s">
        <v>5</v>
      </c>
      <c r="F4" s="269" t="s">
        <v>36</v>
      </c>
      <c r="G4" s="262" t="s">
        <v>37</v>
      </c>
      <c r="H4" s="265" t="s">
        <v>191</v>
      </c>
      <c r="I4" s="272" t="s">
        <v>4</v>
      </c>
      <c r="J4" s="243" t="s">
        <v>28</v>
      </c>
      <c r="K4" s="244"/>
      <c r="L4" s="244"/>
      <c r="M4" s="245"/>
      <c r="N4" s="243" t="s">
        <v>53</v>
      </c>
      <c r="O4" s="244"/>
      <c r="P4" s="245"/>
    </row>
    <row r="5" spans="1:16" s="84" customFormat="1" ht="21.75" customHeight="1">
      <c r="A5" s="251"/>
      <c r="B5" s="166"/>
      <c r="C5" s="254"/>
      <c r="D5" s="256"/>
      <c r="E5" s="260"/>
      <c r="F5" s="270"/>
      <c r="G5" s="263"/>
      <c r="H5" s="266"/>
      <c r="I5" s="273"/>
      <c r="J5" s="246" t="s">
        <v>14</v>
      </c>
      <c r="K5" s="268"/>
      <c r="L5" s="247"/>
      <c r="M5" s="83" t="s">
        <v>15</v>
      </c>
      <c r="N5" s="246" t="s">
        <v>16</v>
      </c>
      <c r="O5" s="247"/>
      <c r="P5" s="83" t="s">
        <v>15</v>
      </c>
    </row>
    <row r="6" spans="1:16" s="1" customFormat="1" ht="43.5" customHeight="1">
      <c r="A6" s="252"/>
      <c r="B6" s="258"/>
      <c r="C6" s="254"/>
      <c r="D6" s="256"/>
      <c r="E6" s="261"/>
      <c r="F6" s="271"/>
      <c r="G6" s="264"/>
      <c r="H6" s="267"/>
      <c r="I6" s="274"/>
      <c r="J6" s="85" t="s">
        <v>33</v>
      </c>
      <c r="K6" s="86" t="s">
        <v>7</v>
      </c>
      <c r="L6" s="86" t="s">
        <v>8</v>
      </c>
      <c r="M6" s="87" t="s">
        <v>192</v>
      </c>
      <c r="N6" s="88" t="s">
        <v>34</v>
      </c>
      <c r="O6" s="89" t="s">
        <v>35</v>
      </c>
      <c r="P6" s="87" t="s">
        <v>192</v>
      </c>
    </row>
    <row r="7" spans="1:16" ht="27.75" customHeight="1">
      <c r="A7" s="137">
        <v>25</v>
      </c>
      <c r="B7" s="138">
        <v>201</v>
      </c>
      <c r="C7" s="139" t="s">
        <v>56</v>
      </c>
      <c r="D7" s="140" t="s">
        <v>57</v>
      </c>
      <c r="E7" s="141" t="s">
        <v>83</v>
      </c>
      <c r="F7" s="178">
        <v>1</v>
      </c>
      <c r="G7" s="168">
        <v>1</v>
      </c>
      <c r="H7" s="179">
        <v>1</v>
      </c>
      <c r="I7" s="168">
        <v>1</v>
      </c>
      <c r="J7" s="139"/>
      <c r="K7" s="143"/>
      <c r="L7" s="143"/>
      <c r="M7" s="168">
        <v>0</v>
      </c>
      <c r="N7" s="144" t="s">
        <v>84</v>
      </c>
      <c r="O7" s="145" t="s">
        <v>85</v>
      </c>
      <c r="P7" s="173"/>
    </row>
    <row r="8" spans="1:16" ht="39.75" customHeight="1">
      <c r="A8" s="137">
        <v>25</v>
      </c>
      <c r="B8" s="138">
        <v>202</v>
      </c>
      <c r="C8" s="139" t="s">
        <v>56</v>
      </c>
      <c r="D8" s="140" t="s">
        <v>58</v>
      </c>
      <c r="E8" s="141" t="s">
        <v>86</v>
      </c>
      <c r="F8" s="178">
        <v>1</v>
      </c>
      <c r="G8" s="168">
        <v>2</v>
      </c>
      <c r="H8" s="179">
        <v>1</v>
      </c>
      <c r="I8" s="168">
        <v>1</v>
      </c>
      <c r="J8" s="139" t="s">
        <v>87</v>
      </c>
      <c r="K8" s="143">
        <v>37252</v>
      </c>
      <c r="L8" s="143">
        <v>37347</v>
      </c>
      <c r="M8" s="168"/>
      <c r="N8" s="146" t="s">
        <v>116</v>
      </c>
      <c r="O8" s="147" t="s">
        <v>169</v>
      </c>
      <c r="P8" s="174"/>
    </row>
    <row r="9" spans="1:16" ht="44.25" customHeight="1">
      <c r="A9" s="137">
        <v>25</v>
      </c>
      <c r="B9" s="138">
        <v>203</v>
      </c>
      <c r="C9" s="139" t="s">
        <v>56</v>
      </c>
      <c r="D9" s="142" t="s">
        <v>59</v>
      </c>
      <c r="E9" s="141" t="s">
        <v>88</v>
      </c>
      <c r="F9" s="178">
        <v>1</v>
      </c>
      <c r="G9" s="168">
        <v>2</v>
      </c>
      <c r="H9" s="179">
        <v>1</v>
      </c>
      <c r="I9" s="168">
        <v>1</v>
      </c>
      <c r="J9" s="139"/>
      <c r="K9" s="143"/>
      <c r="L9" s="143"/>
      <c r="M9" s="168">
        <v>2</v>
      </c>
      <c r="N9" s="98" t="s">
        <v>159</v>
      </c>
      <c r="O9" s="148" t="s">
        <v>163</v>
      </c>
      <c r="P9" s="175"/>
    </row>
    <row r="10" spans="1:16" ht="45" customHeight="1">
      <c r="A10" s="137">
        <v>25</v>
      </c>
      <c r="B10" s="138">
        <v>204</v>
      </c>
      <c r="C10" s="139" t="s">
        <v>56</v>
      </c>
      <c r="D10" s="149" t="s">
        <v>60</v>
      </c>
      <c r="E10" s="141" t="s">
        <v>113</v>
      </c>
      <c r="F10" s="178">
        <v>1</v>
      </c>
      <c r="G10" s="168">
        <v>2</v>
      </c>
      <c r="H10" s="179">
        <v>1</v>
      </c>
      <c r="I10" s="168">
        <v>1</v>
      </c>
      <c r="J10" s="139" t="s">
        <v>115</v>
      </c>
      <c r="K10" s="143">
        <v>39535</v>
      </c>
      <c r="L10" s="143">
        <v>39630</v>
      </c>
      <c r="M10" s="168"/>
      <c r="N10" s="98" t="s">
        <v>197</v>
      </c>
      <c r="O10" s="148" t="s">
        <v>89</v>
      </c>
      <c r="P10" s="174"/>
    </row>
    <row r="11" spans="1:16" ht="50.25" customHeight="1">
      <c r="A11" s="137">
        <v>25</v>
      </c>
      <c r="B11" s="138">
        <v>206</v>
      </c>
      <c r="C11" s="139" t="s">
        <v>56</v>
      </c>
      <c r="D11" s="142" t="s">
        <v>61</v>
      </c>
      <c r="E11" s="141" t="s">
        <v>90</v>
      </c>
      <c r="F11" s="178">
        <v>1</v>
      </c>
      <c r="G11" s="168">
        <v>2</v>
      </c>
      <c r="H11" s="179">
        <v>1</v>
      </c>
      <c r="I11" s="168">
        <v>1</v>
      </c>
      <c r="J11" s="139"/>
      <c r="K11" s="143"/>
      <c r="L11" s="143"/>
      <c r="M11" s="168">
        <v>1</v>
      </c>
      <c r="N11" s="98" t="s">
        <v>158</v>
      </c>
      <c r="O11" s="148" t="s">
        <v>91</v>
      </c>
      <c r="P11" s="175"/>
    </row>
    <row r="12" spans="1:16" ht="30" customHeight="1">
      <c r="A12" s="137">
        <v>25</v>
      </c>
      <c r="B12" s="138">
        <v>207</v>
      </c>
      <c r="C12" s="139" t="s">
        <v>56</v>
      </c>
      <c r="D12" s="142" t="s">
        <v>62</v>
      </c>
      <c r="E12" s="141" t="s">
        <v>92</v>
      </c>
      <c r="F12" s="178">
        <v>1</v>
      </c>
      <c r="G12" s="168">
        <v>2</v>
      </c>
      <c r="H12" s="179">
        <v>1</v>
      </c>
      <c r="I12" s="168">
        <v>1</v>
      </c>
      <c r="J12" s="139"/>
      <c r="K12" s="143"/>
      <c r="L12" s="143"/>
      <c r="M12" s="168">
        <v>3</v>
      </c>
      <c r="N12" s="98" t="s">
        <v>117</v>
      </c>
      <c r="O12" s="148" t="s">
        <v>118</v>
      </c>
      <c r="P12" s="174"/>
    </row>
    <row r="13" spans="1:16" ht="39" customHeight="1">
      <c r="A13" s="137">
        <v>25</v>
      </c>
      <c r="B13" s="138">
        <v>208</v>
      </c>
      <c r="C13" s="139" t="s">
        <v>56</v>
      </c>
      <c r="D13" s="142" t="s">
        <v>63</v>
      </c>
      <c r="E13" s="141" t="s">
        <v>93</v>
      </c>
      <c r="F13" s="178">
        <v>1</v>
      </c>
      <c r="G13" s="168">
        <v>2</v>
      </c>
      <c r="H13" s="179">
        <v>1</v>
      </c>
      <c r="I13" s="168">
        <v>1</v>
      </c>
      <c r="J13" s="139"/>
      <c r="K13" s="143"/>
      <c r="L13" s="143"/>
      <c r="M13" s="168">
        <v>0</v>
      </c>
      <c r="N13" s="98" t="s">
        <v>157</v>
      </c>
      <c r="O13" s="148" t="s">
        <v>94</v>
      </c>
      <c r="P13" s="175"/>
    </row>
    <row r="14" spans="1:16" ht="18.75" customHeight="1">
      <c r="A14" s="137">
        <v>25</v>
      </c>
      <c r="B14" s="138">
        <v>209</v>
      </c>
      <c r="C14" s="139" t="s">
        <v>56</v>
      </c>
      <c r="D14" s="142" t="s">
        <v>64</v>
      </c>
      <c r="E14" s="141" t="s">
        <v>114</v>
      </c>
      <c r="F14" s="178">
        <v>1</v>
      </c>
      <c r="G14" s="168">
        <v>2</v>
      </c>
      <c r="H14" s="179">
        <v>1</v>
      </c>
      <c r="I14" s="168">
        <v>1</v>
      </c>
      <c r="J14" s="139"/>
      <c r="K14" s="143"/>
      <c r="L14" s="143"/>
      <c r="M14" s="168">
        <v>2</v>
      </c>
      <c r="N14" s="139"/>
      <c r="O14" s="150"/>
      <c r="P14" s="174">
        <v>1</v>
      </c>
    </row>
    <row r="15" spans="1:16" ht="57" customHeight="1">
      <c r="A15" s="137">
        <v>25</v>
      </c>
      <c r="B15" s="138">
        <v>210</v>
      </c>
      <c r="C15" s="139" t="s">
        <v>56</v>
      </c>
      <c r="D15" s="142" t="s">
        <v>65</v>
      </c>
      <c r="E15" s="141" t="s">
        <v>88</v>
      </c>
      <c r="F15" s="178">
        <v>1</v>
      </c>
      <c r="G15" s="168">
        <v>2</v>
      </c>
      <c r="H15" s="179">
        <v>1</v>
      </c>
      <c r="I15" s="168">
        <v>1</v>
      </c>
      <c r="J15" s="139" t="s">
        <v>95</v>
      </c>
      <c r="K15" s="143">
        <v>38261</v>
      </c>
      <c r="L15" s="143">
        <v>38261</v>
      </c>
      <c r="M15" s="168"/>
      <c r="N15" s="98" t="s">
        <v>161</v>
      </c>
      <c r="O15" s="148" t="s">
        <v>96</v>
      </c>
      <c r="P15" s="175"/>
    </row>
    <row r="16" spans="1:16" ht="27.75" customHeight="1">
      <c r="A16" s="137">
        <v>25</v>
      </c>
      <c r="B16" s="138">
        <v>211</v>
      </c>
      <c r="C16" s="139" t="s">
        <v>56</v>
      </c>
      <c r="D16" s="142" t="s">
        <v>66</v>
      </c>
      <c r="E16" s="141" t="s">
        <v>92</v>
      </c>
      <c r="F16" s="178">
        <v>1</v>
      </c>
      <c r="G16" s="168">
        <v>2</v>
      </c>
      <c r="H16" s="179">
        <v>0</v>
      </c>
      <c r="I16" s="168">
        <v>1</v>
      </c>
      <c r="J16" s="139"/>
      <c r="K16" s="143"/>
      <c r="L16" s="143"/>
      <c r="M16" s="168">
        <v>2</v>
      </c>
      <c r="N16" s="167" t="s">
        <v>160</v>
      </c>
      <c r="O16" s="150" t="s">
        <v>119</v>
      </c>
      <c r="P16" s="174"/>
    </row>
    <row r="17" spans="1:16" ht="15" customHeight="1">
      <c r="A17" s="137">
        <v>25</v>
      </c>
      <c r="B17" s="138">
        <v>212</v>
      </c>
      <c r="C17" s="139" t="s">
        <v>56</v>
      </c>
      <c r="D17" s="142" t="s">
        <v>67</v>
      </c>
      <c r="E17" s="141" t="s">
        <v>97</v>
      </c>
      <c r="F17" s="178">
        <v>1</v>
      </c>
      <c r="G17" s="168">
        <v>2</v>
      </c>
      <c r="H17" s="179">
        <v>1</v>
      </c>
      <c r="I17" s="168">
        <v>1</v>
      </c>
      <c r="J17" s="139"/>
      <c r="K17" s="143"/>
      <c r="L17" s="143"/>
      <c r="M17" s="168">
        <v>0</v>
      </c>
      <c r="N17" s="151" t="s">
        <v>98</v>
      </c>
      <c r="O17" s="150" t="s">
        <v>99</v>
      </c>
      <c r="P17" s="175"/>
    </row>
    <row r="18" spans="1:16" ht="27" customHeight="1">
      <c r="A18" s="137">
        <v>25</v>
      </c>
      <c r="B18" s="138">
        <v>213</v>
      </c>
      <c r="C18" s="139" t="s">
        <v>56</v>
      </c>
      <c r="D18" s="142" t="s">
        <v>68</v>
      </c>
      <c r="E18" s="139" t="s">
        <v>83</v>
      </c>
      <c r="F18" s="178">
        <v>1</v>
      </c>
      <c r="G18" s="168">
        <v>1</v>
      </c>
      <c r="H18" s="179">
        <v>1</v>
      </c>
      <c r="I18" s="168">
        <v>1</v>
      </c>
      <c r="J18" s="139"/>
      <c r="K18" s="150"/>
      <c r="L18" s="150"/>
      <c r="M18" s="168">
        <v>0</v>
      </c>
      <c r="N18" s="98" t="s">
        <v>100</v>
      </c>
      <c r="O18" s="150" t="s">
        <v>101</v>
      </c>
      <c r="P18" s="174"/>
    </row>
    <row r="19" spans="1:16" ht="26.25" customHeight="1">
      <c r="A19" s="137">
        <v>25</v>
      </c>
      <c r="B19" s="138">
        <v>214</v>
      </c>
      <c r="C19" s="139" t="s">
        <v>56</v>
      </c>
      <c r="D19" s="142" t="s">
        <v>69</v>
      </c>
      <c r="E19" s="139" t="s">
        <v>102</v>
      </c>
      <c r="F19" s="178">
        <v>1</v>
      </c>
      <c r="G19" s="168">
        <v>2</v>
      </c>
      <c r="H19" s="179">
        <v>0</v>
      </c>
      <c r="I19" s="168">
        <v>1</v>
      </c>
      <c r="J19" s="139"/>
      <c r="K19" s="150"/>
      <c r="L19" s="150"/>
      <c r="M19" s="168">
        <v>0</v>
      </c>
      <c r="N19" s="98" t="s">
        <v>166</v>
      </c>
      <c r="O19" s="150" t="s">
        <v>120</v>
      </c>
      <c r="P19" s="175"/>
    </row>
    <row r="20" spans="1:16" ht="13.5" customHeight="1">
      <c r="A20" s="137">
        <v>25</v>
      </c>
      <c r="B20" s="138">
        <v>381</v>
      </c>
      <c r="C20" s="139" t="s">
        <v>56</v>
      </c>
      <c r="D20" s="142" t="s">
        <v>70</v>
      </c>
      <c r="E20" s="139" t="s">
        <v>103</v>
      </c>
      <c r="F20" s="178">
        <v>1</v>
      </c>
      <c r="G20" s="168">
        <v>2</v>
      </c>
      <c r="H20" s="179">
        <v>1</v>
      </c>
      <c r="I20" s="168">
        <v>1</v>
      </c>
      <c r="J20" s="139"/>
      <c r="K20" s="150"/>
      <c r="L20" s="150"/>
      <c r="M20" s="168">
        <v>3</v>
      </c>
      <c r="N20" s="165" t="s">
        <v>195</v>
      </c>
      <c r="O20" s="150" t="s">
        <v>104</v>
      </c>
      <c r="P20" s="174"/>
    </row>
    <row r="21" spans="1:16" ht="15.75" customHeight="1">
      <c r="A21" s="129">
        <v>25</v>
      </c>
      <c r="B21" s="130">
        <v>383</v>
      </c>
      <c r="C21" s="131" t="s">
        <v>56</v>
      </c>
      <c r="D21" s="132" t="s">
        <v>71</v>
      </c>
      <c r="E21" s="131" t="s">
        <v>105</v>
      </c>
      <c r="F21" s="180">
        <v>1</v>
      </c>
      <c r="G21" s="169">
        <v>2</v>
      </c>
      <c r="H21" s="181">
        <v>1</v>
      </c>
      <c r="I21" s="182">
        <v>1</v>
      </c>
      <c r="J21" s="131"/>
      <c r="K21" s="135"/>
      <c r="L21" s="135"/>
      <c r="M21" s="169">
        <v>3</v>
      </c>
      <c r="N21" s="136" t="s">
        <v>162</v>
      </c>
      <c r="O21" s="134" t="s">
        <v>106</v>
      </c>
      <c r="P21" s="176"/>
    </row>
    <row r="22" spans="1:16" ht="13.5" customHeight="1">
      <c r="A22" s="129">
        <v>25</v>
      </c>
      <c r="B22" s="130">
        <v>384</v>
      </c>
      <c r="C22" s="131" t="s">
        <v>56</v>
      </c>
      <c r="D22" s="132" t="s">
        <v>72</v>
      </c>
      <c r="E22" s="131" t="s">
        <v>107</v>
      </c>
      <c r="F22" s="180">
        <v>1</v>
      </c>
      <c r="G22" s="169">
        <v>2</v>
      </c>
      <c r="H22" s="181">
        <v>1</v>
      </c>
      <c r="I22" s="169">
        <v>1</v>
      </c>
      <c r="J22" s="131"/>
      <c r="K22" s="135"/>
      <c r="L22" s="135"/>
      <c r="M22" s="169">
        <v>3</v>
      </c>
      <c r="N22" s="136" t="s">
        <v>108</v>
      </c>
      <c r="O22" s="133" t="s">
        <v>109</v>
      </c>
      <c r="P22" s="170"/>
    </row>
    <row r="23" spans="1:16" ht="12.75" customHeight="1">
      <c r="A23" s="12">
        <v>25</v>
      </c>
      <c r="B23" s="13">
        <v>425</v>
      </c>
      <c r="C23" s="10" t="s">
        <v>56</v>
      </c>
      <c r="D23" s="19" t="s">
        <v>73</v>
      </c>
      <c r="E23" s="10" t="s">
        <v>110</v>
      </c>
      <c r="F23" s="183">
        <v>1</v>
      </c>
      <c r="G23" s="170">
        <v>2</v>
      </c>
      <c r="H23" s="184">
        <v>1</v>
      </c>
      <c r="I23" s="170">
        <v>0</v>
      </c>
      <c r="J23" s="10"/>
      <c r="K23" s="5"/>
      <c r="L23" s="5"/>
      <c r="M23" s="170">
        <v>2</v>
      </c>
      <c r="N23" s="10"/>
      <c r="O23" s="8"/>
      <c r="P23" s="170">
        <v>1</v>
      </c>
    </row>
    <row r="24" spans="1:16" ht="12.75" customHeight="1">
      <c r="A24" s="12">
        <v>25</v>
      </c>
      <c r="B24" s="13">
        <v>441</v>
      </c>
      <c r="C24" s="10" t="s">
        <v>56</v>
      </c>
      <c r="D24" s="19" t="s">
        <v>74</v>
      </c>
      <c r="E24" s="10" t="s">
        <v>156</v>
      </c>
      <c r="F24" s="183">
        <v>1</v>
      </c>
      <c r="G24" s="170">
        <v>2</v>
      </c>
      <c r="H24" s="184">
        <v>0</v>
      </c>
      <c r="I24" s="170">
        <v>0</v>
      </c>
      <c r="J24" s="10"/>
      <c r="K24" s="5"/>
      <c r="L24" s="5"/>
      <c r="M24" s="170">
        <v>2</v>
      </c>
      <c r="N24" s="10"/>
      <c r="O24" s="8"/>
      <c r="P24" s="170">
        <v>0</v>
      </c>
    </row>
    <row r="25" spans="1:16" ht="12.75" customHeight="1">
      <c r="A25" s="12">
        <v>25</v>
      </c>
      <c r="B25" s="13">
        <v>442</v>
      </c>
      <c r="C25" s="10" t="s">
        <v>56</v>
      </c>
      <c r="D25" s="19" t="s">
        <v>75</v>
      </c>
      <c r="E25" s="10" t="s">
        <v>102</v>
      </c>
      <c r="F25" s="183">
        <v>1</v>
      </c>
      <c r="G25" s="170">
        <v>2</v>
      </c>
      <c r="H25" s="184">
        <v>0</v>
      </c>
      <c r="I25" s="170">
        <v>0</v>
      </c>
      <c r="J25" s="10"/>
      <c r="K25" s="5"/>
      <c r="L25" s="5"/>
      <c r="M25" s="170">
        <v>2</v>
      </c>
      <c r="N25" s="10"/>
      <c r="O25" s="8"/>
      <c r="P25" s="170">
        <v>0</v>
      </c>
    </row>
    <row r="26" spans="1:16" ht="12.75" customHeight="1">
      <c r="A26" s="12">
        <v>25</v>
      </c>
      <c r="B26" s="13">
        <v>443</v>
      </c>
      <c r="C26" s="10" t="s">
        <v>56</v>
      </c>
      <c r="D26" s="19" t="s">
        <v>76</v>
      </c>
      <c r="E26" s="10" t="s">
        <v>103</v>
      </c>
      <c r="F26" s="183">
        <v>1</v>
      </c>
      <c r="G26" s="170">
        <v>2</v>
      </c>
      <c r="H26" s="184">
        <v>0</v>
      </c>
      <c r="I26" s="170">
        <v>0</v>
      </c>
      <c r="J26" s="10"/>
      <c r="K26" s="5"/>
      <c r="L26" s="5"/>
      <c r="M26" s="170">
        <v>2</v>
      </c>
      <c r="N26" s="10"/>
      <c r="O26" s="8"/>
      <c r="P26" s="170">
        <v>0</v>
      </c>
    </row>
    <row r="27" spans="1:16" ht="12.75" customHeight="1">
      <c r="A27" s="12">
        <v>25</v>
      </c>
      <c r="B27" s="13">
        <v>482</v>
      </c>
      <c r="C27" s="10" t="s">
        <v>56</v>
      </c>
      <c r="D27" s="19" t="s">
        <v>77</v>
      </c>
      <c r="E27" s="10" t="s">
        <v>103</v>
      </c>
      <c r="F27" s="183">
        <v>1</v>
      </c>
      <c r="G27" s="170">
        <v>2</v>
      </c>
      <c r="H27" s="184">
        <v>0</v>
      </c>
      <c r="I27" s="170">
        <v>0</v>
      </c>
      <c r="J27" s="10"/>
      <c r="K27" s="5"/>
      <c r="L27" s="5"/>
      <c r="M27" s="170">
        <v>2</v>
      </c>
      <c r="N27" s="10"/>
      <c r="O27" s="8"/>
      <c r="P27" s="170">
        <v>0</v>
      </c>
    </row>
    <row r="28" spans="1:16" ht="12.75" customHeight="1">
      <c r="A28" s="12">
        <v>25</v>
      </c>
      <c r="B28" s="13">
        <v>483</v>
      </c>
      <c r="C28" s="10" t="s">
        <v>56</v>
      </c>
      <c r="D28" s="19" t="s">
        <v>78</v>
      </c>
      <c r="E28" s="10" t="s">
        <v>111</v>
      </c>
      <c r="F28" s="183">
        <v>1</v>
      </c>
      <c r="G28" s="170">
        <v>2</v>
      </c>
      <c r="H28" s="184">
        <v>0</v>
      </c>
      <c r="I28" s="170">
        <v>0</v>
      </c>
      <c r="J28" s="10"/>
      <c r="K28" s="5"/>
      <c r="L28" s="5"/>
      <c r="M28" s="170">
        <v>0</v>
      </c>
      <c r="N28" s="10"/>
      <c r="O28" s="8"/>
      <c r="P28" s="170">
        <v>0</v>
      </c>
    </row>
    <row r="29" spans="1:16" ht="12.75" customHeight="1">
      <c r="A29" s="12">
        <v>25</v>
      </c>
      <c r="B29" s="13">
        <v>501</v>
      </c>
      <c r="C29" s="10" t="s">
        <v>56</v>
      </c>
      <c r="D29" s="19" t="s">
        <v>79</v>
      </c>
      <c r="E29" s="10" t="s">
        <v>103</v>
      </c>
      <c r="F29" s="183">
        <v>1</v>
      </c>
      <c r="G29" s="170">
        <v>2</v>
      </c>
      <c r="H29" s="184">
        <v>0</v>
      </c>
      <c r="I29" s="170">
        <v>0</v>
      </c>
      <c r="J29" s="10"/>
      <c r="K29" s="5"/>
      <c r="L29" s="5"/>
      <c r="M29" s="170">
        <v>0</v>
      </c>
      <c r="N29" s="10"/>
      <c r="O29" s="8"/>
      <c r="P29" s="170">
        <v>0</v>
      </c>
    </row>
    <row r="30" spans="1:16" ht="12.75" customHeight="1">
      <c r="A30" s="12">
        <v>25</v>
      </c>
      <c r="B30" s="13">
        <v>502</v>
      </c>
      <c r="C30" s="10" t="s">
        <v>56</v>
      </c>
      <c r="D30" s="19" t="s">
        <v>80</v>
      </c>
      <c r="E30" s="10" t="s">
        <v>92</v>
      </c>
      <c r="F30" s="183">
        <v>1</v>
      </c>
      <c r="G30" s="170">
        <v>2</v>
      </c>
      <c r="H30" s="184">
        <v>0</v>
      </c>
      <c r="I30" s="170">
        <v>0</v>
      </c>
      <c r="J30" s="10"/>
      <c r="K30" s="5"/>
      <c r="L30" s="5"/>
      <c r="M30" s="170">
        <v>2</v>
      </c>
      <c r="N30" s="10"/>
      <c r="O30" s="8"/>
      <c r="P30" s="170">
        <v>0</v>
      </c>
    </row>
    <row r="31" spans="1:16" ht="12.75" customHeight="1">
      <c r="A31" s="12">
        <v>25</v>
      </c>
      <c r="B31" s="13">
        <v>503</v>
      </c>
      <c r="C31" s="10" t="s">
        <v>56</v>
      </c>
      <c r="D31" s="19" t="s">
        <v>81</v>
      </c>
      <c r="E31" s="10" t="s">
        <v>103</v>
      </c>
      <c r="F31" s="183">
        <v>1</v>
      </c>
      <c r="G31" s="170">
        <v>2</v>
      </c>
      <c r="H31" s="184">
        <v>0</v>
      </c>
      <c r="I31" s="170">
        <v>0</v>
      </c>
      <c r="J31" s="10"/>
      <c r="K31" s="5"/>
      <c r="L31" s="5"/>
      <c r="M31" s="170">
        <v>0</v>
      </c>
      <c r="N31" s="10"/>
      <c r="O31" s="8"/>
      <c r="P31" s="170">
        <v>0</v>
      </c>
    </row>
    <row r="32" spans="1:16" ht="12.75" customHeight="1" thickBot="1">
      <c r="A32" s="12">
        <v>25</v>
      </c>
      <c r="B32" s="14">
        <v>504</v>
      </c>
      <c r="C32" s="10" t="s">
        <v>56</v>
      </c>
      <c r="D32" s="20" t="s">
        <v>82</v>
      </c>
      <c r="E32" s="11" t="s">
        <v>112</v>
      </c>
      <c r="F32" s="183">
        <v>1</v>
      </c>
      <c r="G32" s="170">
        <v>2</v>
      </c>
      <c r="H32" s="184">
        <v>0</v>
      </c>
      <c r="I32" s="170">
        <v>0</v>
      </c>
      <c r="J32" s="11"/>
      <c r="K32" s="7"/>
      <c r="L32" s="7"/>
      <c r="M32" s="171">
        <v>0</v>
      </c>
      <c r="N32" s="11"/>
      <c r="O32" s="99"/>
      <c r="P32" s="177">
        <v>0</v>
      </c>
    </row>
    <row r="33" spans="1:16" ht="16.5" customHeight="1" thickBot="1">
      <c r="A33" s="21"/>
      <c r="B33" s="22">
        <v>1000</v>
      </c>
      <c r="C33" s="248" t="s">
        <v>10</v>
      </c>
      <c r="D33" s="249"/>
      <c r="E33" s="15"/>
      <c r="F33" s="185"/>
      <c r="G33" s="186"/>
      <c r="H33" s="187">
        <f>SUM(H7:H32)</f>
        <v>15</v>
      </c>
      <c r="I33" s="188">
        <f>SUM(I7:I32)</f>
        <v>16</v>
      </c>
      <c r="J33" s="44">
        <f>COUNTA(J7:J32)</f>
        <v>3</v>
      </c>
      <c r="K33" s="43"/>
      <c r="L33" s="43"/>
      <c r="M33" s="172"/>
      <c r="N33" s="44">
        <f>COUNTA(N7:N32)</f>
        <v>15</v>
      </c>
      <c r="O33" s="43"/>
      <c r="P33" s="172"/>
    </row>
  </sheetData>
  <mergeCells count="14">
    <mergeCell ref="J5:L5"/>
    <mergeCell ref="F4:F6"/>
    <mergeCell ref="I4:I6"/>
    <mergeCell ref="J4:M4"/>
    <mergeCell ref="N4:P4"/>
    <mergeCell ref="N5:O5"/>
    <mergeCell ref="C33:D33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&amp;R（滋賀県）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9.875" style="2" customWidth="1"/>
    <col min="6" max="6" width="10.25390625" style="2" customWidth="1"/>
    <col min="7" max="7" width="9.375" style="2" customWidth="1"/>
    <col min="8" max="8" width="26.1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9" t="s">
        <v>46</v>
      </c>
    </row>
    <row r="3" ht="12.75" thickBot="1"/>
    <row r="4" spans="1:20" s="1" customFormat="1" ht="19.5" customHeight="1">
      <c r="A4" s="289" t="s">
        <v>38</v>
      </c>
      <c r="B4" s="292" t="s">
        <v>198</v>
      </c>
      <c r="C4" s="295" t="s">
        <v>171</v>
      </c>
      <c r="D4" s="298" t="s">
        <v>172</v>
      </c>
      <c r="E4" s="243" t="s">
        <v>50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  <c r="T4" s="282" t="s">
        <v>26</v>
      </c>
    </row>
    <row r="5" spans="1:20" s="1" customFormat="1" ht="19.5" customHeight="1">
      <c r="A5" s="290"/>
      <c r="B5" s="293"/>
      <c r="C5" s="296"/>
      <c r="D5" s="299"/>
      <c r="E5" s="95"/>
      <c r="F5" s="92"/>
      <c r="G5" s="96"/>
      <c r="H5" s="96"/>
      <c r="I5" s="96"/>
      <c r="J5" s="96"/>
      <c r="K5" s="246" t="s">
        <v>193</v>
      </c>
      <c r="L5" s="268"/>
      <c r="M5" s="268"/>
      <c r="N5" s="268"/>
      <c r="O5" s="268"/>
      <c r="P5" s="268"/>
      <c r="Q5" s="268"/>
      <c r="R5" s="268"/>
      <c r="S5" s="288"/>
      <c r="T5" s="283"/>
    </row>
    <row r="6" spans="1:20" s="1" customFormat="1" ht="19.5" customHeight="1">
      <c r="A6" s="290"/>
      <c r="B6" s="293"/>
      <c r="C6" s="296"/>
      <c r="D6" s="299"/>
      <c r="E6" s="285" t="s">
        <v>199</v>
      </c>
      <c r="F6" s="90"/>
      <c r="G6" s="275" t="s">
        <v>44</v>
      </c>
      <c r="H6" s="275"/>
      <c r="I6" s="275"/>
      <c r="J6" s="276"/>
      <c r="K6" s="277" t="s">
        <v>51</v>
      </c>
      <c r="L6" s="278"/>
      <c r="M6" s="279"/>
      <c r="N6" s="276" t="s">
        <v>52</v>
      </c>
      <c r="O6" s="278"/>
      <c r="P6" s="279"/>
      <c r="Q6" s="276" t="s">
        <v>200</v>
      </c>
      <c r="R6" s="278"/>
      <c r="S6" s="287"/>
      <c r="T6" s="283"/>
    </row>
    <row r="7" spans="1:20" ht="49.5" customHeight="1">
      <c r="A7" s="291"/>
      <c r="B7" s="294"/>
      <c r="C7" s="297"/>
      <c r="D7" s="300"/>
      <c r="E7" s="286"/>
      <c r="F7" s="152" t="s">
        <v>40</v>
      </c>
      <c r="G7" s="153" t="s">
        <v>41</v>
      </c>
      <c r="H7" s="153" t="s">
        <v>43</v>
      </c>
      <c r="I7" s="153" t="s">
        <v>42</v>
      </c>
      <c r="J7" s="154" t="s">
        <v>173</v>
      </c>
      <c r="K7" s="198" t="s">
        <v>201</v>
      </c>
      <c r="L7" s="199" t="s">
        <v>202</v>
      </c>
      <c r="M7" s="200" t="s">
        <v>45</v>
      </c>
      <c r="N7" s="201" t="s">
        <v>201</v>
      </c>
      <c r="O7" s="199" t="s">
        <v>202</v>
      </c>
      <c r="P7" s="202" t="s">
        <v>45</v>
      </c>
      <c r="Q7" s="200" t="s">
        <v>201</v>
      </c>
      <c r="R7" s="199" t="s">
        <v>202</v>
      </c>
      <c r="S7" s="200" t="s">
        <v>45</v>
      </c>
      <c r="T7" s="284"/>
    </row>
    <row r="8" spans="1:20" ht="40.5" customHeight="1">
      <c r="A8" s="137">
        <v>25</v>
      </c>
      <c r="B8" s="138">
        <v>201</v>
      </c>
      <c r="C8" s="151" t="s">
        <v>56</v>
      </c>
      <c r="D8" s="155" t="s">
        <v>57</v>
      </c>
      <c r="E8" s="156" t="s">
        <v>121</v>
      </c>
      <c r="F8" s="157"/>
      <c r="G8" s="157" t="s">
        <v>129</v>
      </c>
      <c r="H8" s="158" t="s">
        <v>165</v>
      </c>
      <c r="I8" s="159" t="s">
        <v>168</v>
      </c>
      <c r="J8" s="160" t="s">
        <v>135</v>
      </c>
      <c r="K8" s="120" t="s">
        <v>136</v>
      </c>
      <c r="L8" s="103"/>
      <c r="M8" s="103"/>
      <c r="N8" s="117" t="s">
        <v>136</v>
      </c>
      <c r="O8" s="103"/>
      <c r="P8" s="5"/>
      <c r="Q8" s="5"/>
      <c r="R8" s="5"/>
      <c r="S8" s="17"/>
      <c r="T8" s="206">
        <v>0</v>
      </c>
    </row>
    <row r="9" spans="1:20" ht="42" customHeight="1">
      <c r="A9" s="137">
        <v>25</v>
      </c>
      <c r="B9" s="138">
        <v>202</v>
      </c>
      <c r="C9" s="151" t="s">
        <v>56</v>
      </c>
      <c r="D9" s="155" t="s">
        <v>58</v>
      </c>
      <c r="E9" s="156" t="s">
        <v>122</v>
      </c>
      <c r="F9" s="157" t="s">
        <v>123</v>
      </c>
      <c r="G9" s="157" t="s">
        <v>131</v>
      </c>
      <c r="H9" s="161" t="s">
        <v>164</v>
      </c>
      <c r="I9" s="157" t="s">
        <v>130</v>
      </c>
      <c r="J9" s="160" t="s">
        <v>132</v>
      </c>
      <c r="K9" s="101"/>
      <c r="L9" s="117" t="s">
        <v>136</v>
      </c>
      <c r="M9" s="103"/>
      <c r="N9" s="102"/>
      <c r="O9" s="117" t="s">
        <v>136</v>
      </c>
      <c r="P9" s="5"/>
      <c r="Q9" s="5"/>
      <c r="R9" s="5"/>
      <c r="S9" s="17"/>
      <c r="T9" s="206">
        <v>0</v>
      </c>
    </row>
    <row r="10" spans="1:20" ht="12.75" customHeight="1">
      <c r="A10" s="12">
        <v>25</v>
      </c>
      <c r="B10" s="13">
        <v>203</v>
      </c>
      <c r="C10" s="116" t="s">
        <v>56</v>
      </c>
      <c r="D10" s="104" t="s">
        <v>59</v>
      </c>
      <c r="E10" s="124"/>
      <c r="F10" s="118"/>
      <c r="G10" s="118"/>
      <c r="H10" s="125"/>
      <c r="I10" s="118"/>
      <c r="J10" s="119"/>
      <c r="K10" s="101"/>
      <c r="L10" s="103"/>
      <c r="M10" s="103"/>
      <c r="N10" s="102"/>
      <c r="O10" s="103"/>
      <c r="P10" s="5"/>
      <c r="Q10" s="5"/>
      <c r="R10" s="5"/>
      <c r="S10" s="17"/>
      <c r="T10" s="207">
        <v>0</v>
      </c>
    </row>
    <row r="11" spans="1:20" ht="12.75" customHeight="1">
      <c r="A11" s="12">
        <v>25</v>
      </c>
      <c r="B11" s="13">
        <v>204</v>
      </c>
      <c r="C11" s="116" t="s">
        <v>56</v>
      </c>
      <c r="D11" s="104" t="s">
        <v>60</v>
      </c>
      <c r="E11" s="124"/>
      <c r="F11" s="118"/>
      <c r="G11" s="118"/>
      <c r="H11" s="125"/>
      <c r="I11" s="118"/>
      <c r="J11" s="119"/>
      <c r="K11" s="101"/>
      <c r="L11" s="103"/>
      <c r="M11" s="103"/>
      <c r="N11" s="102"/>
      <c r="O11" s="103"/>
      <c r="P11" s="5"/>
      <c r="Q11" s="5"/>
      <c r="R11" s="5"/>
      <c r="S11" s="17"/>
      <c r="T11" s="207">
        <v>0</v>
      </c>
    </row>
    <row r="12" spans="1:20" ht="12.75" customHeight="1">
      <c r="A12" s="12">
        <v>25</v>
      </c>
      <c r="B12" s="13">
        <v>206</v>
      </c>
      <c r="C12" s="116" t="s">
        <v>56</v>
      </c>
      <c r="D12" s="104" t="s">
        <v>61</v>
      </c>
      <c r="E12" s="124"/>
      <c r="F12" s="118"/>
      <c r="G12" s="118"/>
      <c r="H12" s="125"/>
      <c r="I12" s="118"/>
      <c r="J12" s="119"/>
      <c r="K12" s="101"/>
      <c r="L12" s="103"/>
      <c r="M12" s="103"/>
      <c r="N12" s="102"/>
      <c r="O12" s="103"/>
      <c r="P12" s="5"/>
      <c r="Q12" s="5"/>
      <c r="R12" s="5"/>
      <c r="S12" s="17"/>
      <c r="T12" s="207">
        <v>0</v>
      </c>
    </row>
    <row r="13" spans="1:20" ht="12.75" customHeight="1">
      <c r="A13" s="12">
        <v>25</v>
      </c>
      <c r="B13" s="13">
        <v>207</v>
      </c>
      <c r="C13" s="116" t="s">
        <v>56</v>
      </c>
      <c r="D13" s="104" t="s">
        <v>62</v>
      </c>
      <c r="E13" s="124"/>
      <c r="F13" s="118"/>
      <c r="G13" s="118"/>
      <c r="H13" s="125"/>
      <c r="I13" s="118"/>
      <c r="J13" s="119"/>
      <c r="K13" s="101"/>
      <c r="L13" s="103"/>
      <c r="M13" s="103"/>
      <c r="N13" s="102"/>
      <c r="O13" s="103"/>
      <c r="P13" s="5"/>
      <c r="Q13" s="5"/>
      <c r="R13" s="5"/>
      <c r="S13" s="17"/>
      <c r="T13" s="207">
        <v>0</v>
      </c>
    </row>
    <row r="14" spans="1:20" ht="12.75" customHeight="1">
      <c r="A14" s="12">
        <v>25</v>
      </c>
      <c r="B14" s="13">
        <v>208</v>
      </c>
      <c r="C14" s="116" t="s">
        <v>56</v>
      </c>
      <c r="D14" s="104" t="s">
        <v>63</v>
      </c>
      <c r="E14" s="124"/>
      <c r="F14" s="118"/>
      <c r="G14" s="118"/>
      <c r="H14" s="125"/>
      <c r="I14" s="118"/>
      <c r="J14" s="119"/>
      <c r="K14" s="101"/>
      <c r="L14" s="103"/>
      <c r="M14" s="103"/>
      <c r="N14" s="102"/>
      <c r="O14" s="103"/>
      <c r="P14" s="5"/>
      <c r="Q14" s="5"/>
      <c r="R14" s="5"/>
      <c r="S14" s="17"/>
      <c r="T14" s="207">
        <v>0</v>
      </c>
    </row>
    <row r="15" spans="1:20" ht="12.75" customHeight="1">
      <c r="A15" s="12">
        <v>25</v>
      </c>
      <c r="B15" s="13">
        <v>209</v>
      </c>
      <c r="C15" s="116" t="s">
        <v>56</v>
      </c>
      <c r="D15" s="104" t="s">
        <v>64</v>
      </c>
      <c r="E15" s="124"/>
      <c r="F15" s="118"/>
      <c r="G15" s="118"/>
      <c r="H15" s="125"/>
      <c r="I15" s="118"/>
      <c r="J15" s="119"/>
      <c r="K15" s="101"/>
      <c r="L15" s="103"/>
      <c r="M15" s="103"/>
      <c r="N15" s="102"/>
      <c r="O15" s="103"/>
      <c r="P15" s="5"/>
      <c r="Q15" s="5"/>
      <c r="R15" s="5"/>
      <c r="S15" s="17"/>
      <c r="T15" s="207">
        <v>0</v>
      </c>
    </row>
    <row r="16" spans="1:20" ht="12.75" customHeight="1">
      <c r="A16" s="12">
        <v>25</v>
      </c>
      <c r="B16" s="13">
        <v>210</v>
      </c>
      <c r="C16" s="116" t="s">
        <v>56</v>
      </c>
      <c r="D16" s="104" t="s">
        <v>65</v>
      </c>
      <c r="E16" s="124"/>
      <c r="F16" s="118"/>
      <c r="G16" s="118"/>
      <c r="H16" s="125"/>
      <c r="I16" s="118"/>
      <c r="J16" s="119"/>
      <c r="K16" s="101"/>
      <c r="L16" s="103"/>
      <c r="M16" s="103"/>
      <c r="N16" s="102"/>
      <c r="O16" s="103"/>
      <c r="P16" s="5"/>
      <c r="Q16" s="5"/>
      <c r="R16" s="5"/>
      <c r="S16" s="17"/>
      <c r="T16" s="207">
        <v>1</v>
      </c>
    </row>
    <row r="17" spans="1:20" ht="12.75" customHeight="1">
      <c r="A17" s="12">
        <v>25</v>
      </c>
      <c r="B17" s="13">
        <v>211</v>
      </c>
      <c r="C17" s="116" t="s">
        <v>56</v>
      </c>
      <c r="D17" s="104" t="s">
        <v>66</v>
      </c>
      <c r="E17" s="124"/>
      <c r="F17" s="118"/>
      <c r="G17" s="118"/>
      <c r="H17" s="125"/>
      <c r="I17" s="118"/>
      <c r="J17" s="119"/>
      <c r="K17" s="101"/>
      <c r="L17" s="103"/>
      <c r="M17" s="103"/>
      <c r="N17" s="102"/>
      <c r="O17" s="103"/>
      <c r="P17" s="5"/>
      <c r="Q17" s="5"/>
      <c r="R17" s="5"/>
      <c r="S17" s="17"/>
      <c r="T17" s="207">
        <v>0</v>
      </c>
    </row>
    <row r="18" spans="1:20" ht="12">
      <c r="A18" s="12">
        <v>25</v>
      </c>
      <c r="B18" s="13">
        <v>212</v>
      </c>
      <c r="C18" s="116" t="s">
        <v>56</v>
      </c>
      <c r="D18" s="104" t="s">
        <v>67</v>
      </c>
      <c r="E18" s="124" t="s">
        <v>203</v>
      </c>
      <c r="F18" s="118"/>
      <c r="G18" s="118" t="s">
        <v>128</v>
      </c>
      <c r="H18" s="125" t="s">
        <v>127</v>
      </c>
      <c r="I18" s="118" t="s">
        <v>133</v>
      </c>
      <c r="J18" s="119"/>
      <c r="K18" s="120" t="s">
        <v>136</v>
      </c>
      <c r="L18" s="103"/>
      <c r="M18" s="103"/>
      <c r="N18" s="117" t="s">
        <v>136</v>
      </c>
      <c r="O18" s="103"/>
      <c r="P18" s="5"/>
      <c r="Q18" s="5"/>
      <c r="R18" s="5"/>
      <c r="S18" s="17"/>
      <c r="T18" s="207">
        <v>0</v>
      </c>
    </row>
    <row r="19" spans="1:20" ht="12">
      <c r="A19" s="12">
        <v>25</v>
      </c>
      <c r="B19" s="13">
        <v>213</v>
      </c>
      <c r="C19" s="116" t="s">
        <v>56</v>
      </c>
      <c r="D19" s="104" t="s">
        <v>68</v>
      </c>
      <c r="E19" s="124"/>
      <c r="F19" s="118"/>
      <c r="G19" s="118"/>
      <c r="H19" s="125"/>
      <c r="I19" s="118"/>
      <c r="J19" s="119"/>
      <c r="K19" s="101"/>
      <c r="L19" s="103"/>
      <c r="M19" s="103"/>
      <c r="N19" s="102"/>
      <c r="O19" s="103"/>
      <c r="P19" s="5"/>
      <c r="Q19" s="5"/>
      <c r="R19" s="5"/>
      <c r="S19" s="17"/>
      <c r="T19" s="207">
        <v>0</v>
      </c>
    </row>
    <row r="20" spans="1:20" ht="25.5" customHeight="1">
      <c r="A20" s="137">
        <v>25</v>
      </c>
      <c r="B20" s="138">
        <v>214</v>
      </c>
      <c r="C20" s="151" t="s">
        <v>56</v>
      </c>
      <c r="D20" s="203" t="s">
        <v>69</v>
      </c>
      <c r="E20" s="156" t="s">
        <v>124</v>
      </c>
      <c r="F20" s="204"/>
      <c r="G20" s="204" t="s">
        <v>125</v>
      </c>
      <c r="H20" s="204" t="s">
        <v>126</v>
      </c>
      <c r="I20" s="204" t="s">
        <v>134</v>
      </c>
      <c r="J20" s="205"/>
      <c r="K20" s="101"/>
      <c r="L20" s="117" t="s">
        <v>136</v>
      </c>
      <c r="M20" s="103"/>
      <c r="N20" s="103"/>
      <c r="O20" s="117" t="s">
        <v>136</v>
      </c>
      <c r="P20" s="5"/>
      <c r="Q20" s="5"/>
      <c r="R20" s="5"/>
      <c r="S20" s="17"/>
      <c r="T20" s="207">
        <v>0</v>
      </c>
    </row>
    <row r="21" spans="1:20" ht="12.75" customHeight="1">
      <c r="A21" s="12">
        <v>25</v>
      </c>
      <c r="B21" s="13">
        <v>381</v>
      </c>
      <c r="C21" s="116" t="s">
        <v>56</v>
      </c>
      <c r="D21" s="104" t="s">
        <v>70</v>
      </c>
      <c r="E21" s="80"/>
      <c r="F21" s="5"/>
      <c r="G21" s="5"/>
      <c r="H21" s="5"/>
      <c r="I21" s="5"/>
      <c r="J21" s="19"/>
      <c r="K21" s="10"/>
      <c r="L21" s="5"/>
      <c r="M21" s="5"/>
      <c r="N21" s="5"/>
      <c r="O21" s="5"/>
      <c r="P21" s="5"/>
      <c r="Q21" s="5"/>
      <c r="R21" s="5"/>
      <c r="S21" s="17"/>
      <c r="T21" s="207">
        <v>0</v>
      </c>
    </row>
    <row r="22" spans="1:20" ht="12.75" customHeight="1">
      <c r="A22" s="12">
        <v>25</v>
      </c>
      <c r="B22" s="13">
        <v>383</v>
      </c>
      <c r="C22" s="116" t="s">
        <v>56</v>
      </c>
      <c r="D22" s="104" t="s">
        <v>71</v>
      </c>
      <c r="E22" s="80"/>
      <c r="F22" s="5"/>
      <c r="G22" s="100"/>
      <c r="H22" s="100"/>
      <c r="I22" s="100"/>
      <c r="J22" s="19"/>
      <c r="K22" s="10"/>
      <c r="L22" s="5"/>
      <c r="M22" s="5"/>
      <c r="N22" s="5"/>
      <c r="O22" s="5"/>
      <c r="P22" s="5"/>
      <c r="Q22" s="5"/>
      <c r="R22" s="5"/>
      <c r="S22" s="17"/>
      <c r="T22" s="207">
        <v>0</v>
      </c>
    </row>
    <row r="23" spans="1:20" ht="12.75" customHeight="1">
      <c r="A23" s="12">
        <v>25</v>
      </c>
      <c r="B23" s="13">
        <v>384</v>
      </c>
      <c r="C23" s="116" t="s">
        <v>56</v>
      </c>
      <c r="D23" s="104" t="s">
        <v>72</v>
      </c>
      <c r="E23" s="80"/>
      <c r="F23" s="5"/>
      <c r="G23" s="5"/>
      <c r="H23" s="5"/>
      <c r="I23" s="5"/>
      <c r="J23" s="19"/>
      <c r="K23" s="10"/>
      <c r="L23" s="5"/>
      <c r="M23" s="5"/>
      <c r="N23" s="5"/>
      <c r="O23" s="5"/>
      <c r="P23" s="5"/>
      <c r="Q23" s="5"/>
      <c r="R23" s="5"/>
      <c r="S23" s="17"/>
      <c r="T23" s="207">
        <v>0</v>
      </c>
    </row>
    <row r="24" spans="1:20" ht="12.75" customHeight="1">
      <c r="A24" s="12">
        <v>25</v>
      </c>
      <c r="B24" s="13">
        <v>425</v>
      </c>
      <c r="C24" s="116" t="s">
        <v>56</v>
      </c>
      <c r="D24" s="104" t="s">
        <v>73</v>
      </c>
      <c r="E24" s="80"/>
      <c r="F24" s="5"/>
      <c r="G24" s="5"/>
      <c r="H24" s="5"/>
      <c r="I24" s="5"/>
      <c r="J24" s="19"/>
      <c r="K24" s="10"/>
      <c r="L24" s="5"/>
      <c r="M24" s="5"/>
      <c r="N24" s="5"/>
      <c r="O24" s="5"/>
      <c r="P24" s="5"/>
      <c r="Q24" s="5"/>
      <c r="R24" s="5"/>
      <c r="S24" s="17"/>
      <c r="T24" s="207">
        <v>0</v>
      </c>
    </row>
    <row r="25" spans="1:20" ht="12.75" customHeight="1">
      <c r="A25" s="12">
        <v>25</v>
      </c>
      <c r="B25" s="13">
        <v>441</v>
      </c>
      <c r="C25" s="116" t="s">
        <v>56</v>
      </c>
      <c r="D25" s="104" t="s">
        <v>74</v>
      </c>
      <c r="E25" s="80"/>
      <c r="F25" s="5"/>
      <c r="G25" s="5"/>
      <c r="H25" s="5"/>
      <c r="I25" s="5"/>
      <c r="J25" s="19"/>
      <c r="K25" s="10"/>
      <c r="L25" s="5"/>
      <c r="M25" s="5"/>
      <c r="N25" s="5"/>
      <c r="O25" s="5"/>
      <c r="P25" s="5"/>
      <c r="Q25" s="5"/>
      <c r="R25" s="5"/>
      <c r="S25" s="17"/>
      <c r="T25" s="207">
        <v>0</v>
      </c>
    </row>
    <row r="26" spans="1:20" ht="12.75" customHeight="1">
      <c r="A26" s="12">
        <v>25</v>
      </c>
      <c r="B26" s="13">
        <v>442</v>
      </c>
      <c r="C26" s="116" t="s">
        <v>56</v>
      </c>
      <c r="D26" s="104" t="s">
        <v>75</v>
      </c>
      <c r="E26" s="80"/>
      <c r="F26" s="5"/>
      <c r="G26" s="5"/>
      <c r="H26" s="5"/>
      <c r="I26" s="5"/>
      <c r="J26" s="19"/>
      <c r="K26" s="10"/>
      <c r="L26" s="5"/>
      <c r="M26" s="5"/>
      <c r="N26" s="5"/>
      <c r="O26" s="5"/>
      <c r="P26" s="5"/>
      <c r="Q26" s="5"/>
      <c r="R26" s="5"/>
      <c r="S26" s="17"/>
      <c r="T26" s="207">
        <v>0</v>
      </c>
    </row>
    <row r="27" spans="1:20" ht="12.75" customHeight="1">
      <c r="A27" s="12">
        <v>25</v>
      </c>
      <c r="B27" s="13">
        <v>443</v>
      </c>
      <c r="C27" s="116" t="s">
        <v>56</v>
      </c>
      <c r="D27" s="104" t="s">
        <v>76</v>
      </c>
      <c r="E27" s="80"/>
      <c r="F27" s="5"/>
      <c r="G27" s="5"/>
      <c r="H27" s="5"/>
      <c r="I27" s="5"/>
      <c r="J27" s="19"/>
      <c r="K27" s="10"/>
      <c r="L27" s="5"/>
      <c r="M27" s="5"/>
      <c r="N27" s="5"/>
      <c r="O27" s="5"/>
      <c r="P27" s="5"/>
      <c r="Q27" s="5"/>
      <c r="R27" s="5"/>
      <c r="S27" s="17"/>
      <c r="T27" s="207">
        <v>0</v>
      </c>
    </row>
    <row r="28" spans="1:20" ht="12.75" customHeight="1">
      <c r="A28" s="12">
        <v>25</v>
      </c>
      <c r="B28" s="13">
        <v>482</v>
      </c>
      <c r="C28" s="116" t="s">
        <v>56</v>
      </c>
      <c r="D28" s="104" t="s">
        <v>77</v>
      </c>
      <c r="E28" s="80"/>
      <c r="F28" s="5"/>
      <c r="G28" s="5"/>
      <c r="H28" s="5"/>
      <c r="I28" s="5"/>
      <c r="J28" s="19"/>
      <c r="K28" s="10"/>
      <c r="L28" s="5"/>
      <c r="M28" s="5"/>
      <c r="N28" s="5"/>
      <c r="O28" s="5"/>
      <c r="P28" s="5"/>
      <c r="Q28" s="5"/>
      <c r="R28" s="5"/>
      <c r="S28" s="17"/>
      <c r="T28" s="207">
        <v>0</v>
      </c>
    </row>
    <row r="29" spans="1:20" ht="12.75" customHeight="1">
      <c r="A29" s="12">
        <v>25</v>
      </c>
      <c r="B29" s="13">
        <v>483</v>
      </c>
      <c r="C29" s="116" t="s">
        <v>56</v>
      </c>
      <c r="D29" s="104" t="s">
        <v>78</v>
      </c>
      <c r="E29" s="80"/>
      <c r="F29" s="5"/>
      <c r="G29" s="5"/>
      <c r="H29" s="5"/>
      <c r="I29" s="5"/>
      <c r="J29" s="19"/>
      <c r="K29" s="10"/>
      <c r="L29" s="5"/>
      <c r="M29" s="5"/>
      <c r="N29" s="5"/>
      <c r="O29" s="5"/>
      <c r="P29" s="5"/>
      <c r="Q29" s="5"/>
      <c r="R29" s="5"/>
      <c r="S29" s="17"/>
      <c r="T29" s="207">
        <v>0</v>
      </c>
    </row>
    <row r="30" spans="1:20" ht="12.75" customHeight="1">
      <c r="A30" s="12">
        <v>25</v>
      </c>
      <c r="B30" s="13">
        <v>501</v>
      </c>
      <c r="C30" s="116" t="s">
        <v>56</v>
      </c>
      <c r="D30" s="104" t="s">
        <v>79</v>
      </c>
      <c r="E30" s="80"/>
      <c r="F30" s="5"/>
      <c r="G30" s="5"/>
      <c r="H30" s="5"/>
      <c r="I30" s="5"/>
      <c r="J30" s="19"/>
      <c r="K30" s="10"/>
      <c r="L30" s="5"/>
      <c r="M30" s="5"/>
      <c r="N30" s="5"/>
      <c r="O30" s="5"/>
      <c r="P30" s="5"/>
      <c r="Q30" s="5"/>
      <c r="R30" s="5"/>
      <c r="S30" s="17"/>
      <c r="T30" s="207">
        <v>0</v>
      </c>
    </row>
    <row r="31" spans="1:20" ht="12.75" customHeight="1">
      <c r="A31" s="12">
        <v>25</v>
      </c>
      <c r="B31" s="13">
        <v>502</v>
      </c>
      <c r="C31" s="116" t="s">
        <v>56</v>
      </c>
      <c r="D31" s="104" t="s">
        <v>80</v>
      </c>
      <c r="E31" s="80"/>
      <c r="F31" s="5"/>
      <c r="G31" s="5"/>
      <c r="H31" s="5"/>
      <c r="I31" s="5"/>
      <c r="J31" s="19"/>
      <c r="K31" s="10"/>
      <c r="L31" s="5"/>
      <c r="M31" s="5"/>
      <c r="N31" s="5"/>
      <c r="O31" s="5"/>
      <c r="P31" s="5"/>
      <c r="Q31" s="5"/>
      <c r="R31" s="5"/>
      <c r="S31" s="17"/>
      <c r="T31" s="207">
        <v>0</v>
      </c>
    </row>
    <row r="32" spans="1:20" ht="12.75" customHeight="1">
      <c r="A32" s="12">
        <v>25</v>
      </c>
      <c r="B32" s="13">
        <v>503</v>
      </c>
      <c r="C32" s="116" t="s">
        <v>56</v>
      </c>
      <c r="D32" s="104" t="s">
        <v>81</v>
      </c>
      <c r="E32" s="80"/>
      <c r="F32" s="5"/>
      <c r="G32" s="5"/>
      <c r="H32" s="5"/>
      <c r="I32" s="5"/>
      <c r="J32" s="19"/>
      <c r="K32" s="10"/>
      <c r="L32" s="5"/>
      <c r="M32" s="5"/>
      <c r="N32" s="5"/>
      <c r="O32" s="5"/>
      <c r="P32" s="5"/>
      <c r="Q32" s="5"/>
      <c r="R32" s="5"/>
      <c r="S32" s="17"/>
      <c r="T32" s="207">
        <v>0</v>
      </c>
    </row>
    <row r="33" spans="1:20" ht="12.75" customHeight="1" thickBot="1">
      <c r="A33" s="192">
        <v>25</v>
      </c>
      <c r="B33" s="193">
        <v>504</v>
      </c>
      <c r="C33" s="194" t="s">
        <v>56</v>
      </c>
      <c r="D33" s="195" t="s">
        <v>82</v>
      </c>
      <c r="E33" s="196"/>
      <c r="F33" s="197"/>
      <c r="G33" s="197"/>
      <c r="H33" s="197"/>
      <c r="I33" s="197"/>
      <c r="J33" s="94"/>
      <c r="K33" s="10"/>
      <c r="L33" s="5"/>
      <c r="M33" s="5"/>
      <c r="N33" s="5"/>
      <c r="O33" s="5"/>
      <c r="P33" s="5"/>
      <c r="Q33" s="5"/>
      <c r="R33" s="5"/>
      <c r="S33" s="17"/>
      <c r="T33" s="207">
        <v>0</v>
      </c>
    </row>
    <row r="34" spans="1:20" ht="16.5" customHeight="1" thickBot="1">
      <c r="A34" s="189"/>
      <c r="B34" s="190">
        <v>1000</v>
      </c>
      <c r="C34" s="280" t="s">
        <v>10</v>
      </c>
      <c r="D34" s="281"/>
      <c r="E34" s="191">
        <f>COUNTA(E8:E33)</f>
        <v>4</v>
      </c>
      <c r="F34" s="91"/>
      <c r="G34" s="91"/>
      <c r="H34" s="91"/>
      <c r="I34" s="91"/>
      <c r="J34" s="93"/>
      <c r="K34" s="52">
        <f>COUNTA(K8:K33)</f>
        <v>2</v>
      </c>
      <c r="L34" s="51">
        <f>COUNTA(L8:L33)</f>
        <v>2</v>
      </c>
      <c r="M34" s="51"/>
      <c r="N34" s="51">
        <f>COUNTA(N8:N33)</f>
        <v>2</v>
      </c>
      <c r="O34" s="51">
        <f>COUNTA(O8:O33)</f>
        <v>2</v>
      </c>
      <c r="P34" s="51"/>
      <c r="Q34" s="51"/>
      <c r="R34" s="51"/>
      <c r="S34" s="82"/>
      <c r="T34" s="208">
        <f>SUM(T8:T33)</f>
        <v>1</v>
      </c>
    </row>
    <row r="35" ht="6.75" customHeight="1"/>
    <row r="36" ht="12">
      <c r="E36" s="2" t="s">
        <v>167</v>
      </c>
    </row>
  </sheetData>
  <mergeCells count="13">
    <mergeCell ref="A4:A7"/>
    <mergeCell ref="B4:B7"/>
    <mergeCell ref="C4:C7"/>
    <mergeCell ref="D4:D7"/>
    <mergeCell ref="G6:J6"/>
    <mergeCell ref="K6:M6"/>
    <mergeCell ref="C34:D34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&amp;R（滋賀県）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75390625" style="2" customWidth="1"/>
    <col min="5" max="5" width="11.00390625" style="2" customWidth="1"/>
    <col min="6" max="6" width="32.625" style="2" customWidth="1"/>
    <col min="7" max="11" width="5.875" style="2" customWidth="1"/>
    <col min="12" max="12" width="6.125" style="2" customWidth="1"/>
    <col min="13" max="15" width="5.875" style="2" customWidth="1"/>
    <col min="16" max="16" width="6.625" style="2" customWidth="1"/>
    <col min="17" max="18" width="6.375" style="2" customWidth="1"/>
    <col min="19" max="19" width="6.125" style="2" customWidth="1"/>
    <col min="20" max="16384" width="9.00390625" style="2" customWidth="1"/>
  </cols>
  <sheetData>
    <row r="1" ht="12">
      <c r="A1" s="2" t="s">
        <v>31</v>
      </c>
    </row>
    <row r="2" spans="1:5" ht="22.5" customHeight="1">
      <c r="A2" s="39" t="s">
        <v>55</v>
      </c>
      <c r="E2" s="69"/>
    </row>
    <row r="3" ht="12.75" thickBot="1"/>
    <row r="4" spans="1:19" s="1" customFormat="1" ht="24" customHeight="1">
      <c r="A4" s="322" t="s">
        <v>38</v>
      </c>
      <c r="B4" s="257" t="s">
        <v>170</v>
      </c>
      <c r="C4" s="295" t="s">
        <v>0</v>
      </c>
      <c r="D4" s="298" t="s">
        <v>24</v>
      </c>
      <c r="E4" s="305" t="s">
        <v>47</v>
      </c>
      <c r="F4" s="306"/>
      <c r="G4" s="306"/>
      <c r="H4" s="97"/>
      <c r="I4" s="309" t="s">
        <v>54</v>
      </c>
      <c r="J4" s="306"/>
      <c r="K4" s="306"/>
      <c r="L4" s="306"/>
      <c r="M4" s="306"/>
      <c r="N4" s="306"/>
      <c r="O4" s="306"/>
      <c r="P4" s="306"/>
      <c r="Q4" s="306"/>
      <c r="R4" s="306"/>
      <c r="S4" s="310"/>
    </row>
    <row r="5" spans="1:19" s="1" customFormat="1" ht="42.75" customHeight="1">
      <c r="A5" s="323"/>
      <c r="B5" s="325"/>
      <c r="C5" s="296"/>
      <c r="D5" s="299"/>
      <c r="E5" s="303" t="s">
        <v>30</v>
      </c>
      <c r="F5" s="275" t="s">
        <v>11</v>
      </c>
      <c r="G5" s="307" t="s">
        <v>12</v>
      </c>
      <c r="H5" s="301" t="s">
        <v>13</v>
      </c>
      <c r="I5" s="319" t="s">
        <v>174</v>
      </c>
      <c r="J5" s="320" t="s">
        <v>175</v>
      </c>
      <c r="K5" s="311" t="s">
        <v>176</v>
      </c>
      <c r="L5" s="313" t="s">
        <v>177</v>
      </c>
      <c r="M5" s="329" t="s">
        <v>178</v>
      </c>
      <c r="N5" s="315" t="s">
        <v>179</v>
      </c>
      <c r="O5" s="331" t="s">
        <v>180</v>
      </c>
      <c r="P5" s="313" t="s">
        <v>177</v>
      </c>
      <c r="Q5" s="327" t="s">
        <v>32</v>
      </c>
      <c r="R5" s="311" t="s">
        <v>181</v>
      </c>
      <c r="S5" s="317" t="s">
        <v>177</v>
      </c>
    </row>
    <row r="6" spans="1:19" ht="27" customHeight="1">
      <c r="A6" s="324"/>
      <c r="B6" s="326"/>
      <c r="C6" s="297"/>
      <c r="D6" s="300"/>
      <c r="E6" s="304"/>
      <c r="F6" s="275"/>
      <c r="G6" s="308"/>
      <c r="H6" s="302"/>
      <c r="I6" s="261"/>
      <c r="J6" s="321"/>
      <c r="K6" s="312"/>
      <c r="L6" s="314"/>
      <c r="M6" s="330"/>
      <c r="N6" s="316"/>
      <c r="O6" s="332"/>
      <c r="P6" s="314"/>
      <c r="Q6" s="328"/>
      <c r="R6" s="312"/>
      <c r="S6" s="318"/>
    </row>
    <row r="7" spans="1:19" ht="12.75" customHeight="1">
      <c r="A7" s="12">
        <v>25</v>
      </c>
      <c r="B7" s="13">
        <v>201</v>
      </c>
      <c r="C7" s="116" t="s">
        <v>56</v>
      </c>
      <c r="D7" s="122" t="s">
        <v>57</v>
      </c>
      <c r="E7" s="230">
        <v>36060</v>
      </c>
      <c r="F7" s="5" t="s">
        <v>137</v>
      </c>
      <c r="G7" s="222">
        <v>2</v>
      </c>
      <c r="H7" s="223">
        <v>1</v>
      </c>
      <c r="I7" s="231">
        <v>1</v>
      </c>
      <c r="J7" s="183">
        <v>1</v>
      </c>
      <c r="K7" s="183">
        <v>0</v>
      </c>
      <c r="L7" s="73">
        <f aca="true" t="shared" si="0" ref="L7:L33">IF(J7=""," ",ROUND(K7/J7*100,1))</f>
        <v>0</v>
      </c>
      <c r="M7" s="215"/>
      <c r="N7" s="216"/>
      <c r="O7" s="183"/>
      <c r="P7" s="73" t="str">
        <f aca="true" t="shared" si="1" ref="P7:P12">IF(O7=""," ",ROUND(O7/N7*100,1))</f>
        <v> </v>
      </c>
      <c r="Q7" s="209">
        <v>704</v>
      </c>
      <c r="R7" s="210">
        <v>34</v>
      </c>
      <c r="S7" s="45">
        <f>IF(Q7=""," ",ROUND(R7/Q7*100,1))</f>
        <v>4.8</v>
      </c>
    </row>
    <row r="8" spans="1:19" ht="12.75" customHeight="1">
      <c r="A8" s="12">
        <v>25</v>
      </c>
      <c r="B8" s="13">
        <v>202</v>
      </c>
      <c r="C8" s="116" t="s">
        <v>56</v>
      </c>
      <c r="D8" s="122" t="s">
        <v>58</v>
      </c>
      <c r="E8" s="230"/>
      <c r="F8" s="5"/>
      <c r="G8" s="222"/>
      <c r="H8" s="223"/>
      <c r="I8" s="184">
        <v>1</v>
      </c>
      <c r="J8" s="183">
        <v>1</v>
      </c>
      <c r="K8" s="183">
        <v>0</v>
      </c>
      <c r="L8" s="73">
        <f t="shared" si="0"/>
        <v>0</v>
      </c>
      <c r="M8" s="215"/>
      <c r="N8" s="216"/>
      <c r="O8" s="183"/>
      <c r="P8" s="73" t="str">
        <f t="shared" si="1"/>
        <v> </v>
      </c>
      <c r="Q8" s="209">
        <v>310</v>
      </c>
      <c r="R8" s="210">
        <v>8</v>
      </c>
      <c r="S8" s="45">
        <f aca="true" t="shared" si="2" ref="S8:S32">IF(Q8=""," ",ROUND(R8/Q8*100,1))</f>
        <v>2.6</v>
      </c>
    </row>
    <row r="9" spans="1:19" ht="12.75" customHeight="1">
      <c r="A9" s="12">
        <v>25</v>
      </c>
      <c r="B9" s="13">
        <v>203</v>
      </c>
      <c r="C9" s="116" t="s">
        <v>56</v>
      </c>
      <c r="D9" s="104" t="s">
        <v>59</v>
      </c>
      <c r="E9" s="101"/>
      <c r="F9" s="3"/>
      <c r="G9" s="222"/>
      <c r="H9" s="223"/>
      <c r="I9" s="184">
        <v>1</v>
      </c>
      <c r="J9" s="183">
        <v>1</v>
      </c>
      <c r="K9" s="183">
        <v>0</v>
      </c>
      <c r="L9" s="73">
        <f t="shared" si="0"/>
        <v>0</v>
      </c>
      <c r="M9" s="215"/>
      <c r="N9" s="216"/>
      <c r="O9" s="183"/>
      <c r="P9" s="73" t="str">
        <f t="shared" si="1"/>
        <v> </v>
      </c>
      <c r="Q9" s="209">
        <v>275</v>
      </c>
      <c r="R9" s="210">
        <v>3</v>
      </c>
      <c r="S9" s="45">
        <f t="shared" si="2"/>
        <v>1.1</v>
      </c>
    </row>
    <row r="10" spans="1:19" ht="12.75" customHeight="1">
      <c r="A10" s="12">
        <v>25</v>
      </c>
      <c r="B10" s="13">
        <v>204</v>
      </c>
      <c r="C10" s="116" t="s">
        <v>56</v>
      </c>
      <c r="D10" s="104" t="s">
        <v>60</v>
      </c>
      <c r="E10" s="101"/>
      <c r="F10" s="3"/>
      <c r="G10" s="222"/>
      <c r="H10" s="223"/>
      <c r="I10" s="184">
        <v>1</v>
      </c>
      <c r="J10" s="183">
        <v>1</v>
      </c>
      <c r="K10" s="183">
        <v>0</v>
      </c>
      <c r="L10" s="73">
        <f t="shared" si="0"/>
        <v>0</v>
      </c>
      <c r="M10" s="215"/>
      <c r="N10" s="216"/>
      <c r="O10" s="183"/>
      <c r="P10" s="73" t="str">
        <f t="shared" si="1"/>
        <v> </v>
      </c>
      <c r="Q10" s="209">
        <v>125</v>
      </c>
      <c r="R10" s="210">
        <v>0</v>
      </c>
      <c r="S10" s="45">
        <f t="shared" si="2"/>
        <v>0</v>
      </c>
    </row>
    <row r="11" spans="1:19" ht="12.75" customHeight="1">
      <c r="A11" s="12">
        <v>25</v>
      </c>
      <c r="B11" s="13">
        <v>206</v>
      </c>
      <c r="C11" s="116" t="s">
        <v>56</v>
      </c>
      <c r="D11" s="104" t="s">
        <v>61</v>
      </c>
      <c r="E11" s="101"/>
      <c r="F11" s="3"/>
      <c r="G11" s="222"/>
      <c r="H11" s="223"/>
      <c r="I11" s="184">
        <v>1</v>
      </c>
      <c r="J11" s="183"/>
      <c r="K11" s="183"/>
      <c r="L11" s="73"/>
      <c r="M11" s="215"/>
      <c r="N11" s="216"/>
      <c r="O11" s="183"/>
      <c r="P11" s="73" t="str">
        <f t="shared" si="1"/>
        <v> </v>
      </c>
      <c r="Q11" s="209">
        <v>204</v>
      </c>
      <c r="R11" s="210">
        <v>14</v>
      </c>
      <c r="S11" s="45">
        <f t="shared" si="2"/>
        <v>6.9</v>
      </c>
    </row>
    <row r="12" spans="1:19" ht="12.75" customHeight="1">
      <c r="A12" s="12">
        <v>25</v>
      </c>
      <c r="B12" s="13">
        <v>207</v>
      </c>
      <c r="C12" s="116" t="s">
        <v>56</v>
      </c>
      <c r="D12" s="104" t="s">
        <v>62</v>
      </c>
      <c r="E12" s="101"/>
      <c r="F12" s="3"/>
      <c r="G12" s="222"/>
      <c r="H12" s="223"/>
      <c r="I12" s="184">
        <v>1</v>
      </c>
      <c r="J12" s="183">
        <v>1</v>
      </c>
      <c r="K12" s="183">
        <v>0</v>
      </c>
      <c r="L12" s="73">
        <f t="shared" si="0"/>
        <v>0</v>
      </c>
      <c r="M12" s="215"/>
      <c r="N12" s="216"/>
      <c r="O12" s="183"/>
      <c r="P12" s="73" t="str">
        <f t="shared" si="1"/>
        <v> </v>
      </c>
      <c r="Q12" s="209">
        <v>70</v>
      </c>
      <c r="R12" s="210">
        <v>0</v>
      </c>
      <c r="S12" s="45">
        <f t="shared" si="2"/>
        <v>0</v>
      </c>
    </row>
    <row r="13" spans="1:19" ht="12.75" customHeight="1">
      <c r="A13" s="12">
        <v>25</v>
      </c>
      <c r="B13" s="13">
        <v>208</v>
      </c>
      <c r="C13" s="116" t="s">
        <v>56</v>
      </c>
      <c r="D13" s="104" t="s">
        <v>63</v>
      </c>
      <c r="E13" s="230">
        <v>37337</v>
      </c>
      <c r="F13" s="3" t="s">
        <v>138</v>
      </c>
      <c r="G13" s="222">
        <v>2</v>
      </c>
      <c r="H13" s="223">
        <v>1</v>
      </c>
      <c r="I13" s="184">
        <v>1</v>
      </c>
      <c r="J13" s="183">
        <v>1</v>
      </c>
      <c r="K13" s="183">
        <v>0</v>
      </c>
      <c r="L13" s="73">
        <f t="shared" si="0"/>
        <v>0</v>
      </c>
      <c r="M13" s="215"/>
      <c r="N13" s="216"/>
      <c r="O13" s="183"/>
      <c r="P13" s="73"/>
      <c r="Q13" s="209">
        <v>121</v>
      </c>
      <c r="R13" s="210">
        <v>11</v>
      </c>
      <c r="S13" s="45">
        <f t="shared" si="2"/>
        <v>9.1</v>
      </c>
    </row>
    <row r="14" spans="1:19" ht="12.75" customHeight="1">
      <c r="A14" s="12">
        <v>25</v>
      </c>
      <c r="B14" s="13">
        <v>209</v>
      </c>
      <c r="C14" s="116" t="s">
        <v>56</v>
      </c>
      <c r="D14" s="104" t="s">
        <v>64</v>
      </c>
      <c r="E14" s="101"/>
      <c r="F14" s="3"/>
      <c r="G14" s="222"/>
      <c r="H14" s="223"/>
      <c r="I14" s="184">
        <v>1</v>
      </c>
      <c r="J14" s="183">
        <v>1</v>
      </c>
      <c r="K14" s="183">
        <v>0</v>
      </c>
      <c r="L14" s="73">
        <f t="shared" si="0"/>
        <v>0</v>
      </c>
      <c r="M14" s="215"/>
      <c r="N14" s="216"/>
      <c r="O14" s="183"/>
      <c r="P14" s="73"/>
      <c r="Q14" s="209">
        <v>199</v>
      </c>
      <c r="R14" s="210">
        <v>2</v>
      </c>
      <c r="S14" s="45">
        <f t="shared" si="2"/>
        <v>1</v>
      </c>
    </row>
    <row r="15" spans="1:19" ht="12.75" customHeight="1">
      <c r="A15" s="12">
        <v>25</v>
      </c>
      <c r="B15" s="13">
        <v>210</v>
      </c>
      <c r="C15" s="116" t="s">
        <v>56</v>
      </c>
      <c r="D15" s="104" t="s">
        <v>65</v>
      </c>
      <c r="E15" s="101"/>
      <c r="F15" s="3"/>
      <c r="G15" s="222"/>
      <c r="H15" s="223"/>
      <c r="I15" s="184">
        <v>1</v>
      </c>
      <c r="J15" s="183">
        <v>1</v>
      </c>
      <c r="K15" s="183">
        <v>0</v>
      </c>
      <c r="L15" s="73">
        <f t="shared" si="0"/>
        <v>0</v>
      </c>
      <c r="M15" s="215"/>
      <c r="N15" s="216"/>
      <c r="O15" s="183"/>
      <c r="P15" s="73"/>
      <c r="Q15" s="209">
        <v>89</v>
      </c>
      <c r="R15" s="210">
        <v>1</v>
      </c>
      <c r="S15" s="45">
        <f t="shared" si="2"/>
        <v>1.1</v>
      </c>
    </row>
    <row r="16" spans="1:19" ht="12.75" customHeight="1">
      <c r="A16" s="12">
        <v>25</v>
      </c>
      <c r="B16" s="13">
        <v>211</v>
      </c>
      <c r="C16" s="116" t="s">
        <v>56</v>
      </c>
      <c r="D16" s="104" t="s">
        <v>66</v>
      </c>
      <c r="E16" s="10"/>
      <c r="F16" s="3"/>
      <c r="G16" s="222"/>
      <c r="H16" s="223"/>
      <c r="I16" s="184">
        <v>1</v>
      </c>
      <c r="J16" s="183">
        <v>1</v>
      </c>
      <c r="K16" s="183">
        <v>0</v>
      </c>
      <c r="L16" s="73">
        <f t="shared" si="0"/>
        <v>0</v>
      </c>
      <c r="M16" s="215"/>
      <c r="N16" s="216"/>
      <c r="O16" s="183"/>
      <c r="P16" s="73"/>
      <c r="Q16" s="209">
        <v>43</v>
      </c>
      <c r="R16" s="210">
        <v>0</v>
      </c>
      <c r="S16" s="45">
        <f t="shared" si="2"/>
        <v>0</v>
      </c>
    </row>
    <row r="17" spans="1:19" ht="12.75" customHeight="1">
      <c r="A17" s="12">
        <v>25</v>
      </c>
      <c r="B17" s="13">
        <v>212</v>
      </c>
      <c r="C17" s="116" t="s">
        <v>56</v>
      </c>
      <c r="D17" s="104" t="s">
        <v>67</v>
      </c>
      <c r="E17" s="10"/>
      <c r="F17" s="3"/>
      <c r="G17" s="222"/>
      <c r="H17" s="223"/>
      <c r="I17" s="184">
        <v>1</v>
      </c>
      <c r="J17" s="183">
        <v>1</v>
      </c>
      <c r="K17" s="183">
        <v>0</v>
      </c>
      <c r="L17" s="73">
        <f t="shared" si="0"/>
        <v>0</v>
      </c>
      <c r="M17" s="215"/>
      <c r="N17" s="216"/>
      <c r="O17" s="183"/>
      <c r="P17" s="73"/>
      <c r="Q17" s="209">
        <v>196</v>
      </c>
      <c r="R17" s="210">
        <v>4</v>
      </c>
      <c r="S17" s="45">
        <f t="shared" si="2"/>
        <v>2</v>
      </c>
    </row>
    <row r="18" spans="1:19" ht="12.75" customHeight="1">
      <c r="A18" s="12">
        <v>25</v>
      </c>
      <c r="B18" s="13">
        <v>213</v>
      </c>
      <c r="C18" s="116" t="s">
        <v>56</v>
      </c>
      <c r="D18" s="104" t="s">
        <v>68</v>
      </c>
      <c r="E18" s="10"/>
      <c r="F18" s="3"/>
      <c r="G18" s="222"/>
      <c r="H18" s="223"/>
      <c r="I18" s="184">
        <v>1</v>
      </c>
      <c r="J18" s="183">
        <v>1</v>
      </c>
      <c r="K18" s="183">
        <v>0</v>
      </c>
      <c r="L18" s="73">
        <f t="shared" si="0"/>
        <v>0</v>
      </c>
      <c r="M18" s="215"/>
      <c r="N18" s="216"/>
      <c r="O18" s="183"/>
      <c r="P18" s="73"/>
      <c r="Q18" s="209">
        <v>383</v>
      </c>
      <c r="R18" s="210">
        <v>8</v>
      </c>
      <c r="S18" s="45">
        <f t="shared" si="2"/>
        <v>2.1</v>
      </c>
    </row>
    <row r="19" spans="1:19" ht="12.75" customHeight="1">
      <c r="A19" s="12">
        <v>25</v>
      </c>
      <c r="B19" s="13">
        <v>214</v>
      </c>
      <c r="C19" s="116" t="s">
        <v>56</v>
      </c>
      <c r="D19" s="104" t="s">
        <v>69</v>
      </c>
      <c r="E19" s="10"/>
      <c r="F19" s="3"/>
      <c r="G19" s="222"/>
      <c r="H19" s="223"/>
      <c r="I19" s="184">
        <v>1</v>
      </c>
      <c r="J19" s="183">
        <v>1</v>
      </c>
      <c r="K19" s="183">
        <v>0</v>
      </c>
      <c r="L19" s="73">
        <f t="shared" si="0"/>
        <v>0</v>
      </c>
      <c r="M19" s="215"/>
      <c r="N19" s="216"/>
      <c r="O19" s="183"/>
      <c r="P19" s="73"/>
      <c r="Q19" s="209">
        <v>103</v>
      </c>
      <c r="R19" s="210">
        <v>2</v>
      </c>
      <c r="S19" s="45">
        <f t="shared" si="2"/>
        <v>1.9</v>
      </c>
    </row>
    <row r="20" spans="1:19" ht="12.75" customHeight="1">
      <c r="A20" s="12">
        <v>25</v>
      </c>
      <c r="B20" s="13">
        <v>381</v>
      </c>
      <c r="C20" s="116" t="s">
        <v>56</v>
      </c>
      <c r="D20" s="104" t="s">
        <v>70</v>
      </c>
      <c r="E20" s="10"/>
      <c r="F20" s="3"/>
      <c r="G20" s="222"/>
      <c r="H20" s="223"/>
      <c r="I20" s="184"/>
      <c r="J20" s="183"/>
      <c r="K20" s="183"/>
      <c r="L20" s="73"/>
      <c r="M20" s="215">
        <v>1</v>
      </c>
      <c r="N20" s="216">
        <v>1</v>
      </c>
      <c r="O20" s="183">
        <v>0</v>
      </c>
      <c r="P20" s="73">
        <f>IF(N20=""," ",ROUND(O20/N20*100,1))</f>
        <v>0</v>
      </c>
      <c r="Q20" s="209">
        <v>38</v>
      </c>
      <c r="R20" s="210">
        <v>0</v>
      </c>
      <c r="S20" s="45">
        <f t="shared" si="2"/>
        <v>0</v>
      </c>
    </row>
    <row r="21" spans="1:19" ht="12.75" customHeight="1">
      <c r="A21" s="12">
        <v>25</v>
      </c>
      <c r="B21" s="13">
        <v>383</v>
      </c>
      <c r="C21" s="116" t="s">
        <v>56</v>
      </c>
      <c r="D21" s="104" t="s">
        <v>71</v>
      </c>
      <c r="E21" s="10"/>
      <c r="F21" s="3"/>
      <c r="G21" s="222"/>
      <c r="H21" s="223"/>
      <c r="I21" s="184"/>
      <c r="J21" s="183"/>
      <c r="K21" s="183"/>
      <c r="L21" s="73"/>
      <c r="M21" s="215">
        <v>1</v>
      </c>
      <c r="N21" s="216">
        <v>1</v>
      </c>
      <c r="O21" s="183">
        <v>0</v>
      </c>
      <c r="P21" s="73">
        <f>IF(N21=""," ",ROUND(O21/N21*100,1))</f>
        <v>0</v>
      </c>
      <c r="Q21" s="209">
        <v>83</v>
      </c>
      <c r="R21" s="210">
        <v>1</v>
      </c>
      <c r="S21" s="45">
        <f t="shared" si="2"/>
        <v>1.2</v>
      </c>
    </row>
    <row r="22" spans="1:19" ht="12.75" customHeight="1">
      <c r="A22" s="12">
        <v>25</v>
      </c>
      <c r="B22" s="13">
        <v>384</v>
      </c>
      <c r="C22" s="116" t="s">
        <v>56</v>
      </c>
      <c r="D22" s="104" t="s">
        <v>72</v>
      </c>
      <c r="E22" s="10"/>
      <c r="F22" s="3"/>
      <c r="G22" s="222"/>
      <c r="H22" s="223"/>
      <c r="I22" s="184"/>
      <c r="J22" s="183"/>
      <c r="K22" s="183"/>
      <c r="L22" s="73"/>
      <c r="M22" s="215">
        <v>1</v>
      </c>
      <c r="N22" s="216">
        <v>1</v>
      </c>
      <c r="O22" s="183">
        <v>0</v>
      </c>
      <c r="P22" s="73">
        <f>IF(N22=""," ",ROUND(O22/N22*100,1))</f>
        <v>0</v>
      </c>
      <c r="Q22" s="209">
        <v>33</v>
      </c>
      <c r="R22" s="210">
        <v>0</v>
      </c>
      <c r="S22" s="45">
        <f t="shared" si="2"/>
        <v>0</v>
      </c>
    </row>
    <row r="23" spans="1:19" ht="12.75" customHeight="1">
      <c r="A23" s="12">
        <v>25</v>
      </c>
      <c r="B23" s="13">
        <v>425</v>
      </c>
      <c r="C23" s="116" t="s">
        <v>56</v>
      </c>
      <c r="D23" s="104" t="s">
        <v>73</v>
      </c>
      <c r="E23" s="10"/>
      <c r="F23" s="3"/>
      <c r="G23" s="222"/>
      <c r="H23" s="223"/>
      <c r="I23" s="184"/>
      <c r="J23" s="183"/>
      <c r="K23" s="183"/>
      <c r="L23" s="73" t="str">
        <f t="shared" si="0"/>
        <v> </v>
      </c>
      <c r="M23" s="215">
        <v>1</v>
      </c>
      <c r="N23" s="216">
        <v>1</v>
      </c>
      <c r="O23" s="183">
        <v>0</v>
      </c>
      <c r="P23" s="73">
        <f>IF(N23=""," ",ROUND(O23/N23*100,1))</f>
        <v>0</v>
      </c>
      <c r="Q23" s="209">
        <v>59</v>
      </c>
      <c r="R23" s="210">
        <v>0</v>
      </c>
      <c r="S23" s="45">
        <f t="shared" si="2"/>
        <v>0</v>
      </c>
    </row>
    <row r="24" spans="1:19" ht="12.75" customHeight="1">
      <c r="A24" s="12">
        <v>25</v>
      </c>
      <c r="B24" s="13">
        <v>441</v>
      </c>
      <c r="C24" s="116" t="s">
        <v>56</v>
      </c>
      <c r="D24" s="104" t="s">
        <v>74</v>
      </c>
      <c r="E24" s="10"/>
      <c r="F24" s="3"/>
      <c r="G24" s="222"/>
      <c r="H24" s="223"/>
      <c r="I24" s="184"/>
      <c r="J24" s="183"/>
      <c r="K24" s="183"/>
      <c r="L24" s="73" t="str">
        <f t="shared" si="0"/>
        <v> </v>
      </c>
      <c r="M24" s="215">
        <v>1</v>
      </c>
      <c r="N24" s="216"/>
      <c r="O24" s="183"/>
      <c r="P24" s="73"/>
      <c r="Q24" s="209">
        <v>16</v>
      </c>
      <c r="R24" s="210">
        <v>0</v>
      </c>
      <c r="S24" s="45">
        <f t="shared" si="2"/>
        <v>0</v>
      </c>
    </row>
    <row r="25" spans="1:19" ht="12.75" customHeight="1">
      <c r="A25" s="12">
        <v>25</v>
      </c>
      <c r="B25" s="13">
        <v>442</v>
      </c>
      <c r="C25" s="116" t="s">
        <v>56</v>
      </c>
      <c r="D25" s="104" t="s">
        <v>75</v>
      </c>
      <c r="E25" s="10"/>
      <c r="F25" s="3"/>
      <c r="G25" s="222"/>
      <c r="H25" s="223"/>
      <c r="I25" s="184"/>
      <c r="J25" s="183"/>
      <c r="K25" s="183"/>
      <c r="L25" s="73" t="str">
        <f t="shared" si="0"/>
        <v> </v>
      </c>
      <c r="M25" s="215">
        <v>1</v>
      </c>
      <c r="N25" s="216"/>
      <c r="O25" s="183"/>
      <c r="P25" s="73"/>
      <c r="Q25" s="209">
        <v>13</v>
      </c>
      <c r="R25" s="210">
        <v>0</v>
      </c>
      <c r="S25" s="45">
        <f t="shared" si="2"/>
        <v>0</v>
      </c>
    </row>
    <row r="26" spans="1:19" ht="12.75" customHeight="1">
      <c r="A26" s="12">
        <v>25</v>
      </c>
      <c r="B26" s="13">
        <v>443</v>
      </c>
      <c r="C26" s="116" t="s">
        <v>56</v>
      </c>
      <c r="D26" s="104" t="s">
        <v>76</v>
      </c>
      <c r="E26" s="10"/>
      <c r="F26" s="3"/>
      <c r="G26" s="222"/>
      <c r="H26" s="223"/>
      <c r="I26" s="184"/>
      <c r="J26" s="183"/>
      <c r="K26" s="183"/>
      <c r="L26" s="73" t="str">
        <f t="shared" si="0"/>
        <v> </v>
      </c>
      <c r="M26" s="215">
        <v>1</v>
      </c>
      <c r="N26" s="216"/>
      <c r="O26" s="183"/>
      <c r="P26" s="73"/>
      <c r="Q26" s="209">
        <v>46</v>
      </c>
      <c r="R26" s="210">
        <v>0</v>
      </c>
      <c r="S26" s="45">
        <f t="shared" si="2"/>
        <v>0</v>
      </c>
    </row>
    <row r="27" spans="1:19" ht="12.75" customHeight="1">
      <c r="A27" s="12">
        <v>25</v>
      </c>
      <c r="B27" s="13">
        <v>482</v>
      </c>
      <c r="C27" s="116" t="s">
        <v>56</v>
      </c>
      <c r="D27" s="104" t="s">
        <v>77</v>
      </c>
      <c r="E27" s="10"/>
      <c r="F27" s="3"/>
      <c r="G27" s="222"/>
      <c r="H27" s="223"/>
      <c r="I27" s="184"/>
      <c r="J27" s="183"/>
      <c r="K27" s="183"/>
      <c r="L27" s="73" t="str">
        <f t="shared" si="0"/>
        <v> </v>
      </c>
      <c r="M27" s="215">
        <v>1</v>
      </c>
      <c r="N27" s="216">
        <v>1</v>
      </c>
      <c r="O27" s="183">
        <v>0</v>
      </c>
      <c r="P27" s="73">
        <f aca="true" t="shared" si="3" ref="P27:P33">IF(N27=""," ",ROUND(O27/N27*100,1))</f>
        <v>0</v>
      </c>
      <c r="Q27" s="209">
        <v>16</v>
      </c>
      <c r="R27" s="210">
        <v>0</v>
      </c>
      <c r="S27" s="45">
        <f t="shared" si="2"/>
        <v>0</v>
      </c>
    </row>
    <row r="28" spans="1:19" ht="12.75" customHeight="1">
      <c r="A28" s="12">
        <v>25</v>
      </c>
      <c r="B28" s="13">
        <v>483</v>
      </c>
      <c r="C28" s="116" t="s">
        <v>56</v>
      </c>
      <c r="D28" s="104" t="s">
        <v>78</v>
      </c>
      <c r="E28" s="10"/>
      <c r="F28" s="3"/>
      <c r="G28" s="222"/>
      <c r="H28" s="223"/>
      <c r="I28" s="184"/>
      <c r="J28" s="183"/>
      <c r="K28" s="183"/>
      <c r="L28" s="73" t="str">
        <f t="shared" si="0"/>
        <v> </v>
      </c>
      <c r="M28" s="215">
        <v>1</v>
      </c>
      <c r="N28" s="216">
        <v>1</v>
      </c>
      <c r="O28" s="183">
        <v>0</v>
      </c>
      <c r="P28" s="73">
        <f t="shared" si="3"/>
        <v>0</v>
      </c>
      <c r="Q28" s="209">
        <v>35</v>
      </c>
      <c r="R28" s="210">
        <v>0</v>
      </c>
      <c r="S28" s="45">
        <f t="shared" si="2"/>
        <v>0</v>
      </c>
    </row>
    <row r="29" spans="1:19" ht="12.75" customHeight="1">
      <c r="A29" s="12">
        <v>25</v>
      </c>
      <c r="B29" s="13">
        <v>501</v>
      </c>
      <c r="C29" s="116" t="s">
        <v>56</v>
      </c>
      <c r="D29" s="104" t="s">
        <v>79</v>
      </c>
      <c r="E29" s="10"/>
      <c r="F29" s="3"/>
      <c r="G29" s="222"/>
      <c r="H29" s="223"/>
      <c r="I29" s="184"/>
      <c r="J29" s="183"/>
      <c r="K29" s="183"/>
      <c r="L29" s="73" t="str">
        <f t="shared" si="0"/>
        <v> </v>
      </c>
      <c r="M29" s="215">
        <v>1</v>
      </c>
      <c r="N29" s="216">
        <v>1</v>
      </c>
      <c r="O29" s="183">
        <v>0</v>
      </c>
      <c r="P29" s="73">
        <f t="shared" si="3"/>
        <v>0</v>
      </c>
      <c r="Q29" s="209">
        <v>32</v>
      </c>
      <c r="R29" s="210">
        <v>0</v>
      </c>
      <c r="S29" s="45">
        <f t="shared" si="2"/>
        <v>0</v>
      </c>
    </row>
    <row r="30" spans="1:19" ht="12.75" customHeight="1">
      <c r="A30" s="12">
        <v>25</v>
      </c>
      <c r="B30" s="13">
        <v>502</v>
      </c>
      <c r="C30" s="116" t="s">
        <v>56</v>
      </c>
      <c r="D30" s="104" t="s">
        <v>80</v>
      </c>
      <c r="E30" s="10"/>
      <c r="F30" s="3"/>
      <c r="G30" s="222"/>
      <c r="H30" s="223"/>
      <c r="I30" s="184"/>
      <c r="J30" s="183"/>
      <c r="K30" s="183"/>
      <c r="L30" s="73" t="str">
        <f t="shared" si="0"/>
        <v> </v>
      </c>
      <c r="M30" s="215">
        <v>1</v>
      </c>
      <c r="N30" s="216">
        <v>1</v>
      </c>
      <c r="O30" s="183">
        <v>0</v>
      </c>
      <c r="P30" s="73">
        <f t="shared" si="3"/>
        <v>0</v>
      </c>
      <c r="Q30" s="209">
        <v>37</v>
      </c>
      <c r="R30" s="210">
        <v>0</v>
      </c>
      <c r="S30" s="45">
        <f t="shared" si="2"/>
        <v>0</v>
      </c>
    </row>
    <row r="31" spans="1:19" ht="12.75" customHeight="1">
      <c r="A31" s="12">
        <v>25</v>
      </c>
      <c r="B31" s="13">
        <v>503</v>
      </c>
      <c r="C31" s="116" t="s">
        <v>56</v>
      </c>
      <c r="D31" s="104" t="s">
        <v>81</v>
      </c>
      <c r="E31" s="10"/>
      <c r="F31" s="3"/>
      <c r="G31" s="222"/>
      <c r="H31" s="223"/>
      <c r="I31" s="184"/>
      <c r="J31" s="183"/>
      <c r="K31" s="183"/>
      <c r="L31" s="73" t="str">
        <f t="shared" si="0"/>
        <v> </v>
      </c>
      <c r="M31" s="215">
        <v>1</v>
      </c>
      <c r="N31" s="216">
        <v>1</v>
      </c>
      <c r="O31" s="183">
        <v>0</v>
      </c>
      <c r="P31" s="73">
        <f t="shared" si="3"/>
        <v>0</v>
      </c>
      <c r="Q31" s="209">
        <v>19</v>
      </c>
      <c r="R31" s="210">
        <v>0</v>
      </c>
      <c r="S31" s="45">
        <f t="shared" si="2"/>
        <v>0</v>
      </c>
    </row>
    <row r="32" spans="1:19" ht="12.75" customHeight="1" thickBot="1">
      <c r="A32" s="12">
        <v>25</v>
      </c>
      <c r="B32" s="14">
        <v>504</v>
      </c>
      <c r="C32" s="116" t="s">
        <v>56</v>
      </c>
      <c r="D32" s="105" t="s">
        <v>82</v>
      </c>
      <c r="E32" s="11"/>
      <c r="F32" s="6"/>
      <c r="G32" s="224"/>
      <c r="H32" s="225"/>
      <c r="I32" s="226"/>
      <c r="J32" s="219"/>
      <c r="K32" s="219"/>
      <c r="L32" s="74" t="str">
        <f t="shared" si="0"/>
        <v> </v>
      </c>
      <c r="M32" s="217">
        <v>1</v>
      </c>
      <c r="N32" s="218">
        <v>1</v>
      </c>
      <c r="O32" s="219">
        <v>0</v>
      </c>
      <c r="P32" s="73">
        <f t="shared" si="3"/>
        <v>0</v>
      </c>
      <c r="Q32" s="211">
        <v>20</v>
      </c>
      <c r="R32" s="212">
        <v>0</v>
      </c>
      <c r="S32" s="72">
        <f t="shared" si="2"/>
        <v>0</v>
      </c>
    </row>
    <row r="33" spans="1:19" ht="16.5" customHeight="1" thickBot="1">
      <c r="A33" s="21"/>
      <c r="B33" s="22">
        <v>1000</v>
      </c>
      <c r="C33" s="248" t="s">
        <v>10</v>
      </c>
      <c r="D33" s="248"/>
      <c r="E33" s="15"/>
      <c r="F33" s="81">
        <f>COUNTA(F7:F32)</f>
        <v>2</v>
      </c>
      <c r="G33" s="227"/>
      <c r="H33" s="228">
        <f>SUM(H7:H32)</f>
        <v>2</v>
      </c>
      <c r="I33" s="229">
        <f>COUNTA(I7:I32)</f>
        <v>13</v>
      </c>
      <c r="J33" s="221">
        <f>SUM(J7:J32)</f>
        <v>12</v>
      </c>
      <c r="K33" s="221">
        <f>SUM(K7:K32)</f>
        <v>0</v>
      </c>
      <c r="L33" s="75">
        <f t="shared" si="0"/>
        <v>0</v>
      </c>
      <c r="M33" s="220">
        <f>COUNTA(M7:M32)</f>
        <v>13</v>
      </c>
      <c r="N33" s="221">
        <f>SUM(N7:N32)</f>
        <v>10</v>
      </c>
      <c r="O33" s="221">
        <f>SUM(O7:O32)</f>
        <v>0</v>
      </c>
      <c r="P33" s="75">
        <f t="shared" si="3"/>
        <v>0</v>
      </c>
      <c r="Q33" s="213">
        <f>SUM(Q7:Q32)</f>
        <v>3269</v>
      </c>
      <c r="R33" s="214">
        <f>SUM(R7:R32)</f>
        <v>88</v>
      </c>
      <c r="S33" s="50">
        <f>IF(Q33=""," ",ROUND(R33/Q33*100,1))</f>
        <v>2.7</v>
      </c>
    </row>
    <row r="34" spans="1:28" ht="16.5" customHeight="1">
      <c r="A34" s="40"/>
      <c r="B34" s="40"/>
      <c r="C34" s="41"/>
      <c r="D34" s="41"/>
      <c r="E34" s="42"/>
      <c r="F34" s="110"/>
      <c r="G34" s="110"/>
      <c r="H34" s="110"/>
      <c r="I34" s="110"/>
      <c r="J34" s="110"/>
      <c r="K34" s="110"/>
      <c r="L34" s="111"/>
      <c r="M34" s="110"/>
      <c r="N34" s="110"/>
      <c r="O34" s="110"/>
      <c r="P34" s="111"/>
      <c r="Q34" s="110"/>
      <c r="R34" s="110"/>
      <c r="S34" s="111"/>
      <c r="T34" s="64"/>
      <c r="U34" s="64"/>
      <c r="V34" s="64"/>
      <c r="W34" s="64"/>
      <c r="X34" s="64"/>
      <c r="Y34" s="64"/>
      <c r="Z34" s="64"/>
      <c r="AA34" s="64"/>
      <c r="AB34" s="64"/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33:D33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&amp;R（滋賀県）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3.00390625" style="2" bestFit="1" customWidth="1"/>
    <col min="5" max="5" width="5.625" style="2" customWidth="1"/>
    <col min="6" max="6" width="8.625" style="2" customWidth="1"/>
    <col min="7" max="8" width="5.125" style="2" customWidth="1"/>
    <col min="9" max="9" width="6.625" style="2" customWidth="1"/>
    <col min="10" max="10" width="6.25390625" style="2" customWidth="1"/>
    <col min="11" max="11" width="5.125" style="2" customWidth="1"/>
    <col min="12" max="13" width="5.625" style="2" customWidth="1"/>
    <col min="14" max="15" width="6.125" style="2" customWidth="1"/>
    <col min="16" max="18" width="5.125" style="2" customWidth="1"/>
    <col min="19" max="19" width="5.875" style="2" customWidth="1"/>
    <col min="20" max="21" width="5.125" style="2" customWidth="1"/>
    <col min="22" max="22" width="5.75390625" style="2" customWidth="1"/>
    <col min="23" max="24" width="5.125" style="2" customWidth="1"/>
    <col min="25" max="25" width="6.125" style="2" customWidth="1"/>
    <col min="26" max="27" width="5.1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39" t="s">
        <v>23</v>
      </c>
      <c r="B2" s="4"/>
    </row>
    <row r="3" spans="1:2" ht="15" thickBot="1">
      <c r="A3" s="39"/>
      <c r="B3" s="79" t="s">
        <v>29</v>
      </c>
    </row>
    <row r="4" spans="1:27" s="77" customFormat="1" ht="19.5" customHeight="1" thickBot="1">
      <c r="A4" s="76"/>
      <c r="B4" s="162">
        <v>1</v>
      </c>
      <c r="C4" s="335">
        <v>39539</v>
      </c>
      <c r="D4" s="336"/>
      <c r="E4" s="163">
        <v>2</v>
      </c>
      <c r="F4" s="337">
        <v>39569</v>
      </c>
      <c r="G4" s="336"/>
      <c r="H4" s="338"/>
      <c r="I4" s="164">
        <v>3</v>
      </c>
      <c r="J4" s="335" t="s">
        <v>196</v>
      </c>
      <c r="K4" s="336"/>
      <c r="L4" s="336"/>
      <c r="M4" s="338"/>
      <c r="AA4" s="78"/>
    </row>
    <row r="5" spans="1:27" ht="9.75" customHeight="1" thickBot="1">
      <c r="A5"/>
      <c r="B5" s="65"/>
      <c r="C5" s="65"/>
      <c r="D5" s="65"/>
      <c r="E5" s="65"/>
      <c r="F5" s="65"/>
      <c r="G5" s="65"/>
      <c r="H5" s="65"/>
      <c r="I5" s="66"/>
      <c r="J5" s="67"/>
      <c r="K5" s="67"/>
      <c r="L5" s="65"/>
      <c r="M5" s="65"/>
      <c r="N5" s="65"/>
      <c r="O5" s="65"/>
      <c r="P5" s="65"/>
      <c r="Q5" s="65"/>
      <c r="R5" s="65"/>
      <c r="S5" s="66"/>
      <c r="T5" s="67"/>
      <c r="U5" s="67"/>
      <c r="V5" s="65"/>
      <c r="W5" s="65"/>
      <c r="X5" s="67"/>
      <c r="Y5" s="67"/>
      <c r="Z5" s="67"/>
      <c r="AA5"/>
    </row>
    <row r="6" spans="1:27" ht="13.5" customHeight="1" thickBot="1">
      <c r="A6"/>
      <c r="B6" s="65"/>
      <c r="C6" s="65"/>
      <c r="D6" s="65"/>
      <c r="E6" s="333" t="s">
        <v>194</v>
      </c>
      <c r="F6" s="339"/>
      <c r="G6" s="371">
        <v>3</v>
      </c>
      <c r="H6" s="68"/>
      <c r="I6" s="68"/>
      <c r="J6" s="68"/>
      <c r="K6" s="68"/>
      <c r="L6" s="333" t="s">
        <v>27</v>
      </c>
      <c r="M6" s="334"/>
      <c r="N6" s="334"/>
      <c r="O6" s="371">
        <v>3</v>
      </c>
      <c r="P6" s="65"/>
      <c r="Q6" s="333" t="s">
        <v>27</v>
      </c>
      <c r="R6" s="334"/>
      <c r="S6" s="334"/>
      <c r="T6" s="371">
        <v>3</v>
      </c>
      <c r="U6" s="67"/>
      <c r="V6" s="333" t="s">
        <v>27</v>
      </c>
      <c r="W6" s="334"/>
      <c r="X6" s="334"/>
      <c r="Y6" s="372">
        <v>1</v>
      </c>
      <c r="Z6" s="67"/>
      <c r="AA6"/>
    </row>
    <row r="7" spans="1:27" ht="31.5" customHeight="1">
      <c r="A7" s="289" t="s">
        <v>38</v>
      </c>
      <c r="B7" s="347" t="s">
        <v>182</v>
      </c>
      <c r="C7" s="344" t="s">
        <v>0</v>
      </c>
      <c r="D7" s="298" t="s">
        <v>24</v>
      </c>
      <c r="E7" s="350" t="s">
        <v>183</v>
      </c>
      <c r="F7" s="351"/>
      <c r="G7" s="351"/>
      <c r="H7" s="351"/>
      <c r="I7" s="351"/>
      <c r="J7" s="351"/>
      <c r="K7" s="352"/>
      <c r="L7" s="350" t="s">
        <v>6</v>
      </c>
      <c r="M7" s="351"/>
      <c r="N7" s="351"/>
      <c r="O7" s="351"/>
      <c r="P7" s="352"/>
      <c r="Q7" s="350" t="s">
        <v>3</v>
      </c>
      <c r="R7" s="351"/>
      <c r="S7" s="351"/>
      <c r="T7" s="351"/>
      <c r="U7" s="352"/>
      <c r="V7" s="361" t="s">
        <v>48</v>
      </c>
      <c r="W7" s="362"/>
      <c r="X7" s="362"/>
      <c r="Y7" s="362"/>
      <c r="Z7" s="362"/>
      <c r="AA7" s="363"/>
    </row>
    <row r="8" spans="1:27" ht="18" customHeight="1">
      <c r="A8" s="290"/>
      <c r="B8" s="348"/>
      <c r="C8" s="345"/>
      <c r="D8" s="299"/>
      <c r="E8" s="353" t="s">
        <v>184</v>
      </c>
      <c r="F8" s="357" t="s">
        <v>185</v>
      </c>
      <c r="G8" s="355" t="s">
        <v>2</v>
      </c>
      <c r="H8" s="115"/>
      <c r="I8" s="340" t="s">
        <v>1</v>
      </c>
      <c r="J8" s="115"/>
      <c r="K8" s="342" t="s">
        <v>177</v>
      </c>
      <c r="L8" s="355" t="s">
        <v>2</v>
      </c>
      <c r="M8" s="115"/>
      <c r="N8" s="340" t="s">
        <v>1</v>
      </c>
      <c r="O8" s="115"/>
      <c r="P8" s="342" t="s">
        <v>177</v>
      </c>
      <c r="Q8" s="355" t="s">
        <v>2</v>
      </c>
      <c r="R8" s="115"/>
      <c r="S8" s="340" t="s">
        <v>1</v>
      </c>
      <c r="T8" s="115"/>
      <c r="U8" s="342" t="s">
        <v>177</v>
      </c>
      <c r="V8" s="369" t="s">
        <v>17</v>
      </c>
      <c r="W8" s="115"/>
      <c r="X8" s="367" t="s">
        <v>177</v>
      </c>
      <c r="Y8" s="364" t="s">
        <v>18</v>
      </c>
      <c r="Z8" s="365"/>
      <c r="AA8" s="366"/>
    </row>
    <row r="9" spans="1:27" ht="63" customHeight="1">
      <c r="A9" s="291"/>
      <c r="B9" s="349"/>
      <c r="C9" s="346"/>
      <c r="D9" s="300"/>
      <c r="E9" s="354"/>
      <c r="F9" s="358"/>
      <c r="G9" s="356"/>
      <c r="H9" s="126" t="s">
        <v>186</v>
      </c>
      <c r="I9" s="341"/>
      <c r="J9" s="126" t="s">
        <v>187</v>
      </c>
      <c r="K9" s="343"/>
      <c r="L9" s="356"/>
      <c r="M9" s="126" t="s">
        <v>186</v>
      </c>
      <c r="N9" s="341"/>
      <c r="O9" s="374" t="s">
        <v>187</v>
      </c>
      <c r="P9" s="343"/>
      <c r="Q9" s="356"/>
      <c r="R9" s="126" t="s">
        <v>186</v>
      </c>
      <c r="S9" s="341"/>
      <c r="T9" s="126" t="s">
        <v>187</v>
      </c>
      <c r="U9" s="343"/>
      <c r="V9" s="370"/>
      <c r="W9" s="126" t="s">
        <v>188</v>
      </c>
      <c r="X9" s="368"/>
      <c r="Y9" s="127" t="s">
        <v>189</v>
      </c>
      <c r="Z9" s="126" t="s">
        <v>188</v>
      </c>
      <c r="AA9" s="128" t="s">
        <v>177</v>
      </c>
    </row>
    <row r="10" spans="1:27" ht="14.25" customHeight="1">
      <c r="A10" s="12">
        <v>25</v>
      </c>
      <c r="B10" s="13">
        <v>201</v>
      </c>
      <c r="C10" s="116" t="s">
        <v>56</v>
      </c>
      <c r="D10" s="122" t="s">
        <v>57</v>
      </c>
      <c r="E10" s="106">
        <v>30</v>
      </c>
      <c r="F10" s="102" t="s">
        <v>139</v>
      </c>
      <c r="G10" s="216">
        <v>66</v>
      </c>
      <c r="H10" s="216">
        <v>57</v>
      </c>
      <c r="I10" s="216">
        <v>829</v>
      </c>
      <c r="J10" s="216">
        <v>261</v>
      </c>
      <c r="K10" s="45">
        <f>IF(G10=""," ",ROUND(J10/I10*100,1))</f>
        <v>31.5</v>
      </c>
      <c r="L10" s="235">
        <v>43</v>
      </c>
      <c r="M10" s="216">
        <v>38</v>
      </c>
      <c r="N10" s="216">
        <v>589</v>
      </c>
      <c r="O10" s="216">
        <v>174</v>
      </c>
      <c r="P10" s="45">
        <f>IF(L10=""," ",ROUND(O10/N10*100,1))</f>
        <v>29.5</v>
      </c>
      <c r="Q10" s="235">
        <v>6</v>
      </c>
      <c r="R10" s="216">
        <v>6</v>
      </c>
      <c r="S10" s="216">
        <v>60</v>
      </c>
      <c r="T10" s="216">
        <v>9</v>
      </c>
      <c r="U10" s="45">
        <f>IF(Q10=""," ",ROUND(T10/S10*100,1))</f>
        <v>15</v>
      </c>
      <c r="V10" s="184">
        <v>385</v>
      </c>
      <c r="W10" s="216">
        <v>41</v>
      </c>
      <c r="X10" s="59">
        <f>IF(V10=""," ",ROUND(W10/V10*100,1))</f>
        <v>10.6</v>
      </c>
      <c r="Y10" s="216">
        <v>240</v>
      </c>
      <c r="Z10" s="216">
        <v>22</v>
      </c>
      <c r="AA10" s="54">
        <f>IF(Y10=""," ",ROUND(Z10/Y10*100,1))</f>
        <v>9.2</v>
      </c>
    </row>
    <row r="11" spans="1:27" ht="14.25" customHeight="1">
      <c r="A11" s="12">
        <v>25</v>
      </c>
      <c r="B11" s="13">
        <v>202</v>
      </c>
      <c r="C11" s="116" t="s">
        <v>56</v>
      </c>
      <c r="D11" s="122" t="s">
        <v>58</v>
      </c>
      <c r="E11" s="106">
        <v>40</v>
      </c>
      <c r="F11" s="102" t="s">
        <v>140</v>
      </c>
      <c r="G11" s="216">
        <v>107</v>
      </c>
      <c r="H11" s="216">
        <v>88</v>
      </c>
      <c r="I11" s="216">
        <v>1651</v>
      </c>
      <c r="J11" s="216">
        <v>504</v>
      </c>
      <c r="K11" s="45">
        <f aca="true" t="shared" si="0" ref="K11:K35">IF(G11=""," ",ROUND(J11/I11*100,1))</f>
        <v>30.5</v>
      </c>
      <c r="L11" s="235">
        <v>37</v>
      </c>
      <c r="M11" s="216">
        <v>35</v>
      </c>
      <c r="N11" s="216">
        <v>526</v>
      </c>
      <c r="O11" s="216">
        <v>143</v>
      </c>
      <c r="P11" s="45">
        <f>IF(L11=""," ",ROUND(O11/N11*100,1))</f>
        <v>27.2</v>
      </c>
      <c r="Q11" s="235">
        <v>6</v>
      </c>
      <c r="R11" s="216">
        <v>3</v>
      </c>
      <c r="S11" s="216">
        <v>49</v>
      </c>
      <c r="T11" s="216">
        <v>5</v>
      </c>
      <c r="U11" s="45">
        <f>IF(Q11=""," ",ROUND(T11/S11*100,1))</f>
        <v>10.2</v>
      </c>
      <c r="V11" s="184">
        <v>157</v>
      </c>
      <c r="W11" s="216">
        <v>24</v>
      </c>
      <c r="X11" s="59">
        <f>IF(V11=""," ",ROUND(W11/V11*100,1))</f>
        <v>15.3</v>
      </c>
      <c r="Y11" s="216">
        <v>86</v>
      </c>
      <c r="Z11" s="216">
        <v>1</v>
      </c>
      <c r="AA11" s="54">
        <f>IF(Y11=""," ",ROUND(Z11/Y11*100,1))</f>
        <v>1.2</v>
      </c>
    </row>
    <row r="12" spans="1:27" ht="14.25" customHeight="1">
      <c r="A12" s="12">
        <v>25</v>
      </c>
      <c r="B12" s="13">
        <v>203</v>
      </c>
      <c r="C12" s="116" t="s">
        <v>56</v>
      </c>
      <c r="D12" s="104" t="s">
        <v>59</v>
      </c>
      <c r="E12" s="106">
        <v>40</v>
      </c>
      <c r="F12" s="102" t="s">
        <v>141</v>
      </c>
      <c r="G12" s="216">
        <v>43</v>
      </c>
      <c r="H12" s="216">
        <v>37</v>
      </c>
      <c r="I12" s="216">
        <v>613</v>
      </c>
      <c r="J12" s="216">
        <v>186</v>
      </c>
      <c r="K12" s="45">
        <f t="shared" si="0"/>
        <v>30.3</v>
      </c>
      <c r="L12" s="235">
        <v>21</v>
      </c>
      <c r="M12" s="216">
        <v>19</v>
      </c>
      <c r="N12" s="216">
        <v>252</v>
      </c>
      <c r="O12" s="216">
        <v>51</v>
      </c>
      <c r="P12" s="45">
        <f aca="true" t="shared" si="1" ref="P12:P35">IF(L12=""," ",ROUND(O12/N12*100,1))</f>
        <v>20.2</v>
      </c>
      <c r="Q12" s="235">
        <v>6</v>
      </c>
      <c r="R12" s="216">
        <v>4</v>
      </c>
      <c r="S12" s="216">
        <v>49</v>
      </c>
      <c r="T12" s="216">
        <v>4</v>
      </c>
      <c r="U12" s="45">
        <f aca="true" t="shared" si="2" ref="U12:U35">IF(Q12=""," ",ROUND(T12/S12*100,1))</f>
        <v>8.2</v>
      </c>
      <c r="V12" s="184">
        <v>165</v>
      </c>
      <c r="W12" s="216">
        <v>14</v>
      </c>
      <c r="X12" s="59">
        <f aca="true" t="shared" si="3" ref="X12:X35">IF(V12=""," ",ROUND(W12/V12*100,1))</f>
        <v>8.5</v>
      </c>
      <c r="Y12" s="216">
        <v>99</v>
      </c>
      <c r="Z12" s="216">
        <v>4</v>
      </c>
      <c r="AA12" s="54">
        <f aca="true" t="shared" si="4" ref="AA12:AA21">IF(Y12=""," ",ROUND(Z12/Y12*100,1))</f>
        <v>4</v>
      </c>
    </row>
    <row r="13" spans="1:27" ht="14.25" customHeight="1">
      <c r="A13" s="12">
        <v>25</v>
      </c>
      <c r="B13" s="13">
        <v>204</v>
      </c>
      <c r="C13" s="116" t="s">
        <v>56</v>
      </c>
      <c r="D13" s="104" t="s">
        <v>60</v>
      </c>
      <c r="E13" s="106">
        <v>40</v>
      </c>
      <c r="F13" s="102" t="s">
        <v>140</v>
      </c>
      <c r="G13" s="216">
        <v>70</v>
      </c>
      <c r="H13" s="216">
        <v>60</v>
      </c>
      <c r="I13" s="216">
        <v>1281</v>
      </c>
      <c r="J13" s="216">
        <v>312</v>
      </c>
      <c r="K13" s="45">
        <f t="shared" si="0"/>
        <v>24.4</v>
      </c>
      <c r="L13" s="235">
        <v>25</v>
      </c>
      <c r="M13" s="216">
        <v>21</v>
      </c>
      <c r="N13" s="216">
        <v>492</v>
      </c>
      <c r="O13" s="216">
        <v>75</v>
      </c>
      <c r="P13" s="45">
        <f t="shared" si="1"/>
        <v>15.2</v>
      </c>
      <c r="Q13" s="235">
        <v>6</v>
      </c>
      <c r="R13" s="216">
        <v>4</v>
      </c>
      <c r="S13" s="216">
        <v>43</v>
      </c>
      <c r="T13" s="216">
        <v>7</v>
      </c>
      <c r="U13" s="45">
        <f t="shared" si="2"/>
        <v>16.3</v>
      </c>
      <c r="V13" s="184">
        <v>132</v>
      </c>
      <c r="W13" s="216">
        <v>22</v>
      </c>
      <c r="X13" s="59">
        <f t="shared" si="3"/>
        <v>16.7</v>
      </c>
      <c r="Y13" s="216">
        <v>71</v>
      </c>
      <c r="Z13" s="216">
        <v>8</v>
      </c>
      <c r="AA13" s="54">
        <f t="shared" si="4"/>
        <v>11.3</v>
      </c>
    </row>
    <row r="14" spans="1:27" ht="14.25" customHeight="1">
      <c r="A14" s="12">
        <v>25</v>
      </c>
      <c r="B14" s="13">
        <v>206</v>
      </c>
      <c r="C14" s="116" t="s">
        <v>56</v>
      </c>
      <c r="D14" s="104" t="s">
        <v>61</v>
      </c>
      <c r="E14" s="106">
        <v>50</v>
      </c>
      <c r="F14" s="102" t="s">
        <v>142</v>
      </c>
      <c r="G14" s="216">
        <v>87</v>
      </c>
      <c r="H14" s="216">
        <v>75</v>
      </c>
      <c r="I14" s="216">
        <v>1407</v>
      </c>
      <c r="J14" s="216">
        <v>419</v>
      </c>
      <c r="K14" s="45">
        <f t="shared" si="0"/>
        <v>29.8</v>
      </c>
      <c r="L14" s="235">
        <v>30</v>
      </c>
      <c r="M14" s="216">
        <v>27</v>
      </c>
      <c r="N14" s="216">
        <v>488</v>
      </c>
      <c r="O14" s="216">
        <v>141</v>
      </c>
      <c r="P14" s="45">
        <f t="shared" si="1"/>
        <v>28.9</v>
      </c>
      <c r="Q14" s="235">
        <v>6</v>
      </c>
      <c r="R14" s="216">
        <v>3</v>
      </c>
      <c r="S14" s="216">
        <v>43</v>
      </c>
      <c r="T14" s="216">
        <v>5</v>
      </c>
      <c r="U14" s="45">
        <f t="shared" si="2"/>
        <v>11.6</v>
      </c>
      <c r="V14" s="184">
        <v>158</v>
      </c>
      <c r="W14" s="216">
        <v>16</v>
      </c>
      <c r="X14" s="59">
        <f t="shared" si="3"/>
        <v>10.1</v>
      </c>
      <c r="Y14" s="216">
        <v>153</v>
      </c>
      <c r="Z14" s="216">
        <v>15</v>
      </c>
      <c r="AA14" s="54">
        <f t="shared" si="4"/>
        <v>9.8</v>
      </c>
    </row>
    <row r="15" spans="1:27" ht="14.25" customHeight="1">
      <c r="A15" s="12">
        <v>25</v>
      </c>
      <c r="B15" s="13">
        <v>207</v>
      </c>
      <c r="C15" s="116" t="s">
        <v>56</v>
      </c>
      <c r="D15" s="104" t="s">
        <v>62</v>
      </c>
      <c r="E15" s="106">
        <v>30</v>
      </c>
      <c r="F15" s="102" t="s">
        <v>143</v>
      </c>
      <c r="G15" s="216">
        <v>69</v>
      </c>
      <c r="H15" s="216">
        <v>57</v>
      </c>
      <c r="I15" s="216">
        <v>828</v>
      </c>
      <c r="J15" s="216">
        <v>206</v>
      </c>
      <c r="K15" s="45">
        <f t="shared" si="0"/>
        <v>24.9</v>
      </c>
      <c r="L15" s="235">
        <v>27</v>
      </c>
      <c r="M15" s="216">
        <v>21</v>
      </c>
      <c r="N15" s="216">
        <v>349</v>
      </c>
      <c r="O15" s="216">
        <v>84</v>
      </c>
      <c r="P15" s="45">
        <f t="shared" si="1"/>
        <v>24.1</v>
      </c>
      <c r="Q15" s="235">
        <v>6</v>
      </c>
      <c r="R15" s="216">
        <v>4</v>
      </c>
      <c r="S15" s="216">
        <v>39</v>
      </c>
      <c r="T15" s="216">
        <v>6</v>
      </c>
      <c r="U15" s="45">
        <f t="shared" si="2"/>
        <v>15.4</v>
      </c>
      <c r="V15" s="184">
        <v>88</v>
      </c>
      <c r="W15" s="216">
        <v>6</v>
      </c>
      <c r="X15" s="59">
        <f t="shared" si="3"/>
        <v>6.8</v>
      </c>
      <c r="Y15" s="216">
        <v>70</v>
      </c>
      <c r="Z15" s="216">
        <v>2</v>
      </c>
      <c r="AA15" s="54">
        <f t="shared" si="4"/>
        <v>2.9</v>
      </c>
    </row>
    <row r="16" spans="1:27" ht="14.25" customHeight="1">
      <c r="A16" s="12">
        <v>25</v>
      </c>
      <c r="B16" s="13">
        <v>208</v>
      </c>
      <c r="C16" s="116" t="s">
        <v>56</v>
      </c>
      <c r="D16" s="104" t="s">
        <v>63</v>
      </c>
      <c r="E16" s="106">
        <v>35</v>
      </c>
      <c r="F16" s="102" t="s">
        <v>143</v>
      </c>
      <c r="G16" s="216">
        <v>64</v>
      </c>
      <c r="H16" s="216">
        <v>53</v>
      </c>
      <c r="I16" s="216">
        <v>743</v>
      </c>
      <c r="J16" s="216">
        <v>213</v>
      </c>
      <c r="K16" s="45">
        <f t="shared" si="0"/>
        <v>28.7</v>
      </c>
      <c r="L16" s="235">
        <v>31</v>
      </c>
      <c r="M16" s="216">
        <v>27</v>
      </c>
      <c r="N16" s="216">
        <v>380</v>
      </c>
      <c r="O16" s="216">
        <v>100</v>
      </c>
      <c r="P16" s="45">
        <f t="shared" si="1"/>
        <v>26.3</v>
      </c>
      <c r="Q16" s="235">
        <v>6</v>
      </c>
      <c r="R16" s="216">
        <v>3</v>
      </c>
      <c r="S16" s="216">
        <v>36</v>
      </c>
      <c r="T16" s="216">
        <v>4</v>
      </c>
      <c r="U16" s="45">
        <f t="shared" si="2"/>
        <v>11.1</v>
      </c>
      <c r="V16" s="184">
        <v>56</v>
      </c>
      <c r="W16" s="216">
        <v>11</v>
      </c>
      <c r="X16" s="59">
        <f t="shared" si="3"/>
        <v>19.6</v>
      </c>
      <c r="Y16" s="216">
        <v>47</v>
      </c>
      <c r="Z16" s="216">
        <v>4</v>
      </c>
      <c r="AA16" s="54">
        <f t="shared" si="4"/>
        <v>8.5</v>
      </c>
    </row>
    <row r="17" spans="1:27" ht="14.25" customHeight="1">
      <c r="A17" s="12">
        <v>25</v>
      </c>
      <c r="B17" s="13">
        <v>209</v>
      </c>
      <c r="C17" s="116" t="s">
        <v>56</v>
      </c>
      <c r="D17" s="104" t="s">
        <v>64</v>
      </c>
      <c r="E17" s="106">
        <v>40</v>
      </c>
      <c r="F17" s="102" t="s">
        <v>144</v>
      </c>
      <c r="G17" s="216">
        <v>72</v>
      </c>
      <c r="H17" s="216">
        <v>64</v>
      </c>
      <c r="I17" s="216">
        <v>1203</v>
      </c>
      <c r="J17" s="216">
        <v>292</v>
      </c>
      <c r="K17" s="45">
        <f t="shared" si="0"/>
        <v>24.3</v>
      </c>
      <c r="L17" s="235">
        <v>28</v>
      </c>
      <c r="M17" s="216">
        <v>27</v>
      </c>
      <c r="N17" s="216">
        <v>422</v>
      </c>
      <c r="O17" s="216">
        <v>115</v>
      </c>
      <c r="P17" s="45">
        <f t="shared" si="1"/>
        <v>27.3</v>
      </c>
      <c r="Q17" s="235">
        <v>6</v>
      </c>
      <c r="R17" s="216">
        <v>3</v>
      </c>
      <c r="S17" s="216">
        <v>53</v>
      </c>
      <c r="T17" s="216">
        <v>5</v>
      </c>
      <c r="U17" s="45">
        <f t="shared" si="2"/>
        <v>9.4</v>
      </c>
      <c r="V17" s="184">
        <v>93</v>
      </c>
      <c r="W17" s="216">
        <v>8</v>
      </c>
      <c r="X17" s="59">
        <f t="shared" si="3"/>
        <v>8.6</v>
      </c>
      <c r="Y17" s="216">
        <v>88</v>
      </c>
      <c r="Z17" s="216">
        <v>6</v>
      </c>
      <c r="AA17" s="54">
        <f t="shared" si="4"/>
        <v>6.8</v>
      </c>
    </row>
    <row r="18" spans="1:27" ht="14.25" customHeight="1">
      <c r="A18" s="12">
        <v>25</v>
      </c>
      <c r="B18" s="13">
        <v>210</v>
      </c>
      <c r="C18" s="116" t="s">
        <v>56</v>
      </c>
      <c r="D18" s="104" t="s">
        <v>65</v>
      </c>
      <c r="E18" s="106">
        <v>40</v>
      </c>
      <c r="F18" s="102" t="s">
        <v>143</v>
      </c>
      <c r="G18" s="216">
        <v>66</v>
      </c>
      <c r="H18" s="216">
        <v>60</v>
      </c>
      <c r="I18" s="216">
        <v>1355</v>
      </c>
      <c r="J18" s="216">
        <v>407</v>
      </c>
      <c r="K18" s="45">
        <f t="shared" si="0"/>
        <v>30</v>
      </c>
      <c r="L18" s="235">
        <v>22</v>
      </c>
      <c r="M18" s="216">
        <v>20</v>
      </c>
      <c r="N18" s="216">
        <v>269</v>
      </c>
      <c r="O18" s="216">
        <v>81</v>
      </c>
      <c r="P18" s="45">
        <f t="shared" si="1"/>
        <v>30.1</v>
      </c>
      <c r="Q18" s="235">
        <v>6</v>
      </c>
      <c r="R18" s="216">
        <v>4</v>
      </c>
      <c r="S18" s="216">
        <v>40</v>
      </c>
      <c r="T18" s="216">
        <v>6</v>
      </c>
      <c r="U18" s="45">
        <f t="shared" si="2"/>
        <v>15</v>
      </c>
      <c r="V18" s="184">
        <v>60</v>
      </c>
      <c r="W18" s="216">
        <v>6</v>
      </c>
      <c r="X18" s="59">
        <f t="shared" si="3"/>
        <v>10</v>
      </c>
      <c r="Y18" s="216">
        <v>60</v>
      </c>
      <c r="Z18" s="216">
        <v>6</v>
      </c>
      <c r="AA18" s="54">
        <f t="shared" si="4"/>
        <v>10</v>
      </c>
    </row>
    <row r="19" spans="1:27" ht="14.25" customHeight="1">
      <c r="A19" s="12">
        <v>25</v>
      </c>
      <c r="B19" s="13">
        <v>211</v>
      </c>
      <c r="C19" s="116" t="s">
        <v>56</v>
      </c>
      <c r="D19" s="104" t="s">
        <v>66</v>
      </c>
      <c r="E19" s="106">
        <v>40</v>
      </c>
      <c r="F19" s="102" t="s">
        <v>142</v>
      </c>
      <c r="G19" s="216">
        <v>24</v>
      </c>
      <c r="H19" s="216">
        <v>21</v>
      </c>
      <c r="I19" s="216">
        <v>295</v>
      </c>
      <c r="J19" s="216">
        <v>61</v>
      </c>
      <c r="K19" s="45">
        <f t="shared" si="0"/>
        <v>20.7</v>
      </c>
      <c r="L19" s="235">
        <v>18</v>
      </c>
      <c r="M19" s="216">
        <v>17</v>
      </c>
      <c r="N19" s="216">
        <v>255</v>
      </c>
      <c r="O19" s="216">
        <v>57</v>
      </c>
      <c r="P19" s="45">
        <f t="shared" si="1"/>
        <v>22.4</v>
      </c>
      <c r="Q19" s="235">
        <v>6</v>
      </c>
      <c r="R19" s="216">
        <v>4</v>
      </c>
      <c r="S19" s="216">
        <v>40</v>
      </c>
      <c r="T19" s="216">
        <v>4</v>
      </c>
      <c r="U19" s="45">
        <f t="shared" si="2"/>
        <v>10</v>
      </c>
      <c r="V19" s="184">
        <v>67</v>
      </c>
      <c r="W19" s="216">
        <v>5</v>
      </c>
      <c r="X19" s="59">
        <f t="shared" si="3"/>
        <v>7.5</v>
      </c>
      <c r="Y19" s="216">
        <v>67</v>
      </c>
      <c r="Z19" s="216">
        <v>5</v>
      </c>
      <c r="AA19" s="54">
        <f t="shared" si="4"/>
        <v>7.5</v>
      </c>
    </row>
    <row r="20" spans="1:27" ht="14.25" customHeight="1">
      <c r="A20" s="12">
        <v>25</v>
      </c>
      <c r="B20" s="13">
        <v>212</v>
      </c>
      <c r="C20" s="116" t="s">
        <v>56</v>
      </c>
      <c r="D20" s="104" t="s">
        <v>67</v>
      </c>
      <c r="E20" s="106">
        <v>50</v>
      </c>
      <c r="F20" s="102" t="s">
        <v>145</v>
      </c>
      <c r="G20" s="216">
        <v>28</v>
      </c>
      <c r="H20" s="216">
        <v>25</v>
      </c>
      <c r="I20" s="216">
        <v>444</v>
      </c>
      <c r="J20" s="216">
        <v>153</v>
      </c>
      <c r="K20" s="45">
        <f t="shared" si="0"/>
        <v>34.5</v>
      </c>
      <c r="L20" s="235">
        <v>22</v>
      </c>
      <c r="M20" s="216">
        <v>21</v>
      </c>
      <c r="N20" s="216">
        <v>387</v>
      </c>
      <c r="O20" s="216">
        <v>146</v>
      </c>
      <c r="P20" s="45">
        <f t="shared" si="1"/>
        <v>37.7</v>
      </c>
      <c r="Q20" s="235">
        <v>6</v>
      </c>
      <c r="R20" s="216">
        <v>4</v>
      </c>
      <c r="S20" s="216">
        <v>57</v>
      </c>
      <c r="T20" s="216">
        <v>7</v>
      </c>
      <c r="U20" s="45">
        <f t="shared" si="2"/>
        <v>12.3</v>
      </c>
      <c r="V20" s="184">
        <v>184</v>
      </c>
      <c r="W20" s="216">
        <v>23</v>
      </c>
      <c r="X20" s="59">
        <f t="shared" si="3"/>
        <v>12.5</v>
      </c>
      <c r="Y20" s="216">
        <v>131</v>
      </c>
      <c r="Z20" s="216">
        <v>9</v>
      </c>
      <c r="AA20" s="54">
        <f t="shared" si="4"/>
        <v>6.9</v>
      </c>
    </row>
    <row r="21" spans="1:27" ht="14.25" customHeight="1">
      <c r="A21" s="12">
        <v>25</v>
      </c>
      <c r="B21" s="13">
        <v>213</v>
      </c>
      <c r="C21" s="116" t="s">
        <v>56</v>
      </c>
      <c r="D21" s="104" t="s">
        <v>68</v>
      </c>
      <c r="E21" s="106">
        <v>40</v>
      </c>
      <c r="F21" s="102" t="s">
        <v>146</v>
      </c>
      <c r="G21" s="216">
        <v>53</v>
      </c>
      <c r="H21" s="216">
        <v>51</v>
      </c>
      <c r="I21" s="216">
        <v>1047</v>
      </c>
      <c r="J21" s="216">
        <v>310</v>
      </c>
      <c r="K21" s="45">
        <f t="shared" si="0"/>
        <v>29.6</v>
      </c>
      <c r="L21" s="235">
        <v>29</v>
      </c>
      <c r="M21" s="216">
        <v>28</v>
      </c>
      <c r="N21" s="216">
        <v>500</v>
      </c>
      <c r="O21" s="216">
        <v>127</v>
      </c>
      <c r="P21" s="45">
        <f t="shared" si="1"/>
        <v>25.4</v>
      </c>
      <c r="Q21" s="235">
        <v>6</v>
      </c>
      <c r="R21" s="216">
        <v>3</v>
      </c>
      <c r="S21" s="216">
        <v>62</v>
      </c>
      <c r="T21" s="216">
        <v>6</v>
      </c>
      <c r="U21" s="45">
        <f t="shared" si="2"/>
        <v>9.7</v>
      </c>
      <c r="V21" s="184">
        <v>144</v>
      </c>
      <c r="W21" s="216">
        <v>14</v>
      </c>
      <c r="X21" s="59">
        <f t="shared" si="3"/>
        <v>9.7</v>
      </c>
      <c r="Y21" s="216">
        <v>139</v>
      </c>
      <c r="Z21" s="216">
        <v>14</v>
      </c>
      <c r="AA21" s="54">
        <f t="shared" si="4"/>
        <v>10.1</v>
      </c>
    </row>
    <row r="22" spans="1:27" ht="14.25" customHeight="1">
      <c r="A22" s="12">
        <v>25</v>
      </c>
      <c r="B22" s="13">
        <v>214</v>
      </c>
      <c r="C22" s="116" t="s">
        <v>56</v>
      </c>
      <c r="D22" s="104" t="s">
        <v>69</v>
      </c>
      <c r="E22" s="106">
        <v>30</v>
      </c>
      <c r="F22" s="102"/>
      <c r="G22" s="216">
        <v>60</v>
      </c>
      <c r="H22" s="216">
        <v>48</v>
      </c>
      <c r="I22" s="216">
        <v>822</v>
      </c>
      <c r="J22" s="216">
        <v>251</v>
      </c>
      <c r="K22" s="45">
        <f t="shared" si="0"/>
        <v>30.5</v>
      </c>
      <c r="L22" s="235">
        <v>25</v>
      </c>
      <c r="M22" s="216">
        <v>24</v>
      </c>
      <c r="N22" s="216">
        <v>328</v>
      </c>
      <c r="O22" s="216">
        <v>94</v>
      </c>
      <c r="P22" s="45">
        <f t="shared" si="1"/>
        <v>28.7</v>
      </c>
      <c r="Q22" s="235">
        <v>6</v>
      </c>
      <c r="R22" s="216">
        <v>3</v>
      </c>
      <c r="S22" s="216">
        <v>50</v>
      </c>
      <c r="T22" s="216">
        <v>3</v>
      </c>
      <c r="U22" s="45">
        <f t="shared" si="2"/>
        <v>6</v>
      </c>
      <c r="V22" s="184">
        <v>66</v>
      </c>
      <c r="W22" s="216">
        <v>8</v>
      </c>
      <c r="X22" s="59">
        <f t="shared" si="3"/>
        <v>12.1</v>
      </c>
      <c r="Y22" s="216">
        <v>63</v>
      </c>
      <c r="Z22" s="216">
        <v>6</v>
      </c>
      <c r="AA22" s="54">
        <f aca="true" t="shared" si="5" ref="AA22:AA35">IF(Y22=0," ",ROUND(Z22/Y22*100,1))</f>
        <v>9.5</v>
      </c>
    </row>
    <row r="23" spans="1:27" ht="14.25" customHeight="1">
      <c r="A23" s="12">
        <v>25</v>
      </c>
      <c r="B23" s="13">
        <v>381</v>
      </c>
      <c r="C23" s="116" t="s">
        <v>56</v>
      </c>
      <c r="D23" s="104" t="s">
        <v>70</v>
      </c>
      <c r="E23" s="106">
        <v>40</v>
      </c>
      <c r="F23" s="102" t="s">
        <v>142</v>
      </c>
      <c r="G23" s="216"/>
      <c r="H23" s="216"/>
      <c r="I23" s="216"/>
      <c r="J23" s="216"/>
      <c r="K23" s="45" t="str">
        <f t="shared" si="0"/>
        <v> </v>
      </c>
      <c r="L23" s="235">
        <v>13</v>
      </c>
      <c r="M23" s="216">
        <v>9</v>
      </c>
      <c r="N23" s="216">
        <v>118</v>
      </c>
      <c r="O23" s="216">
        <v>23</v>
      </c>
      <c r="P23" s="45">
        <f t="shared" si="1"/>
        <v>19.5</v>
      </c>
      <c r="Q23" s="235">
        <v>6</v>
      </c>
      <c r="R23" s="216">
        <v>3</v>
      </c>
      <c r="S23" s="216">
        <v>41</v>
      </c>
      <c r="T23" s="216">
        <v>6</v>
      </c>
      <c r="U23" s="45">
        <f t="shared" si="2"/>
        <v>14.6</v>
      </c>
      <c r="V23" s="184">
        <v>21</v>
      </c>
      <c r="W23" s="216">
        <v>5</v>
      </c>
      <c r="X23" s="59">
        <f t="shared" si="3"/>
        <v>23.8</v>
      </c>
      <c r="Y23" s="216">
        <v>18</v>
      </c>
      <c r="Z23" s="216">
        <v>2</v>
      </c>
      <c r="AA23" s="54">
        <f t="shared" si="5"/>
        <v>11.1</v>
      </c>
    </row>
    <row r="24" spans="1:27" ht="14.25" customHeight="1">
      <c r="A24" s="12">
        <v>25</v>
      </c>
      <c r="B24" s="13">
        <v>383</v>
      </c>
      <c r="C24" s="116" t="s">
        <v>56</v>
      </c>
      <c r="D24" s="104" t="s">
        <v>71</v>
      </c>
      <c r="E24" s="106">
        <v>30</v>
      </c>
      <c r="F24" s="102" t="s">
        <v>147</v>
      </c>
      <c r="G24" s="216">
        <v>26</v>
      </c>
      <c r="H24" s="216">
        <v>23</v>
      </c>
      <c r="I24" s="216">
        <v>288</v>
      </c>
      <c r="J24" s="216">
        <v>69</v>
      </c>
      <c r="K24" s="45">
        <f t="shared" si="0"/>
        <v>24</v>
      </c>
      <c r="L24" s="235">
        <v>19</v>
      </c>
      <c r="M24" s="216">
        <v>17</v>
      </c>
      <c r="N24" s="216">
        <v>230</v>
      </c>
      <c r="O24" s="216">
        <v>60</v>
      </c>
      <c r="P24" s="45">
        <f t="shared" si="1"/>
        <v>26.1</v>
      </c>
      <c r="Q24" s="235">
        <v>6</v>
      </c>
      <c r="R24" s="216">
        <v>5</v>
      </c>
      <c r="S24" s="216">
        <v>42</v>
      </c>
      <c r="T24" s="216">
        <v>6</v>
      </c>
      <c r="U24" s="45">
        <f t="shared" si="2"/>
        <v>14.3</v>
      </c>
      <c r="V24" s="184">
        <v>25</v>
      </c>
      <c r="W24" s="216">
        <v>3</v>
      </c>
      <c r="X24" s="59">
        <f t="shared" si="3"/>
        <v>12</v>
      </c>
      <c r="Y24" s="216">
        <v>23</v>
      </c>
      <c r="Z24" s="216">
        <v>2</v>
      </c>
      <c r="AA24" s="54">
        <f t="shared" si="5"/>
        <v>8.7</v>
      </c>
    </row>
    <row r="25" spans="1:27" ht="14.25" customHeight="1">
      <c r="A25" s="12">
        <v>25</v>
      </c>
      <c r="B25" s="13">
        <v>384</v>
      </c>
      <c r="C25" s="116" t="s">
        <v>56</v>
      </c>
      <c r="D25" s="104" t="s">
        <v>72</v>
      </c>
      <c r="E25" s="106"/>
      <c r="F25" s="5"/>
      <c r="G25" s="216">
        <v>16</v>
      </c>
      <c r="H25" s="216">
        <v>8</v>
      </c>
      <c r="I25" s="216">
        <v>188</v>
      </c>
      <c r="J25" s="216">
        <v>23</v>
      </c>
      <c r="K25" s="45">
        <f t="shared" si="0"/>
        <v>12.2</v>
      </c>
      <c r="L25" s="235">
        <v>10</v>
      </c>
      <c r="M25" s="216">
        <v>6</v>
      </c>
      <c r="N25" s="216">
        <v>151</v>
      </c>
      <c r="O25" s="216">
        <v>21</v>
      </c>
      <c r="P25" s="45">
        <f t="shared" si="1"/>
        <v>13.9</v>
      </c>
      <c r="Q25" s="235">
        <v>6</v>
      </c>
      <c r="R25" s="216">
        <v>2</v>
      </c>
      <c r="S25" s="216">
        <v>37</v>
      </c>
      <c r="T25" s="216">
        <v>2</v>
      </c>
      <c r="U25" s="45">
        <f t="shared" si="2"/>
        <v>5.4</v>
      </c>
      <c r="V25" s="184">
        <v>22</v>
      </c>
      <c r="W25" s="216">
        <v>3</v>
      </c>
      <c r="X25" s="59">
        <f t="shared" si="3"/>
        <v>13.6</v>
      </c>
      <c r="Y25" s="216">
        <v>19</v>
      </c>
      <c r="Z25" s="216">
        <v>2</v>
      </c>
      <c r="AA25" s="54">
        <f t="shared" si="5"/>
        <v>10.5</v>
      </c>
    </row>
    <row r="26" spans="1:27" ht="14.25" customHeight="1">
      <c r="A26" s="12">
        <v>25</v>
      </c>
      <c r="B26" s="13">
        <v>425</v>
      </c>
      <c r="C26" s="116" t="s">
        <v>56</v>
      </c>
      <c r="D26" s="104" t="s">
        <v>73</v>
      </c>
      <c r="E26" s="106"/>
      <c r="F26" s="5"/>
      <c r="G26" s="216"/>
      <c r="H26" s="216"/>
      <c r="I26" s="216"/>
      <c r="J26" s="216"/>
      <c r="K26" s="45" t="str">
        <f t="shared" si="0"/>
        <v> </v>
      </c>
      <c r="L26" s="235">
        <v>16</v>
      </c>
      <c r="M26" s="216">
        <v>15</v>
      </c>
      <c r="N26" s="216">
        <v>179</v>
      </c>
      <c r="O26" s="216">
        <v>57</v>
      </c>
      <c r="P26" s="45">
        <f t="shared" si="1"/>
        <v>31.8</v>
      </c>
      <c r="Q26" s="235">
        <v>6</v>
      </c>
      <c r="R26" s="216">
        <v>3</v>
      </c>
      <c r="S26" s="216">
        <v>54</v>
      </c>
      <c r="T26" s="216">
        <v>5</v>
      </c>
      <c r="U26" s="45">
        <f t="shared" si="2"/>
        <v>9.3</v>
      </c>
      <c r="V26" s="184">
        <v>26</v>
      </c>
      <c r="W26" s="216">
        <v>5</v>
      </c>
      <c r="X26" s="59">
        <f t="shared" si="3"/>
        <v>19.2</v>
      </c>
      <c r="Y26" s="216">
        <v>25</v>
      </c>
      <c r="Z26" s="216">
        <v>5</v>
      </c>
      <c r="AA26" s="54">
        <f t="shared" si="5"/>
        <v>20</v>
      </c>
    </row>
    <row r="27" spans="1:27" ht="14.25" customHeight="1">
      <c r="A27" s="12">
        <v>25</v>
      </c>
      <c r="B27" s="13">
        <v>441</v>
      </c>
      <c r="C27" s="116" t="s">
        <v>56</v>
      </c>
      <c r="D27" s="104" t="s">
        <v>74</v>
      </c>
      <c r="E27" s="106"/>
      <c r="F27" s="5"/>
      <c r="G27" s="216"/>
      <c r="H27" s="216"/>
      <c r="I27" s="216"/>
      <c r="J27" s="216"/>
      <c r="K27" s="45" t="str">
        <f t="shared" si="0"/>
        <v> </v>
      </c>
      <c r="L27" s="235">
        <v>12</v>
      </c>
      <c r="M27" s="216">
        <v>7</v>
      </c>
      <c r="N27" s="216">
        <v>148</v>
      </c>
      <c r="O27" s="216">
        <v>36</v>
      </c>
      <c r="P27" s="45">
        <f t="shared" si="1"/>
        <v>24.3</v>
      </c>
      <c r="Q27" s="235">
        <v>6</v>
      </c>
      <c r="R27" s="216">
        <v>1</v>
      </c>
      <c r="S27" s="216">
        <v>35</v>
      </c>
      <c r="T27" s="216">
        <v>1</v>
      </c>
      <c r="U27" s="45">
        <f t="shared" si="2"/>
        <v>2.9</v>
      </c>
      <c r="V27" s="184">
        <v>28</v>
      </c>
      <c r="W27" s="216">
        <v>4</v>
      </c>
      <c r="X27" s="59">
        <f t="shared" si="3"/>
        <v>14.3</v>
      </c>
      <c r="Y27" s="216">
        <v>26</v>
      </c>
      <c r="Z27" s="216">
        <v>2</v>
      </c>
      <c r="AA27" s="54">
        <f t="shared" si="5"/>
        <v>7.7</v>
      </c>
    </row>
    <row r="28" spans="1:27" ht="14.25" customHeight="1">
      <c r="A28" s="12">
        <v>25</v>
      </c>
      <c r="B28" s="13">
        <v>442</v>
      </c>
      <c r="C28" s="116" t="s">
        <v>56</v>
      </c>
      <c r="D28" s="104" t="s">
        <v>75</v>
      </c>
      <c r="E28" s="106"/>
      <c r="F28" s="5"/>
      <c r="G28" s="216"/>
      <c r="H28" s="216"/>
      <c r="I28" s="216"/>
      <c r="J28" s="216"/>
      <c r="K28" s="45" t="str">
        <f t="shared" si="0"/>
        <v> </v>
      </c>
      <c r="L28" s="235">
        <v>9</v>
      </c>
      <c r="M28" s="216">
        <v>8</v>
      </c>
      <c r="N28" s="216">
        <v>101</v>
      </c>
      <c r="O28" s="216">
        <v>22</v>
      </c>
      <c r="P28" s="45">
        <f t="shared" si="1"/>
        <v>21.8</v>
      </c>
      <c r="Q28" s="235">
        <v>6</v>
      </c>
      <c r="R28" s="216">
        <v>1</v>
      </c>
      <c r="S28" s="216">
        <v>34</v>
      </c>
      <c r="T28" s="216">
        <v>1</v>
      </c>
      <c r="U28" s="45">
        <f t="shared" si="2"/>
        <v>2.9</v>
      </c>
      <c r="V28" s="184">
        <v>25</v>
      </c>
      <c r="W28" s="216">
        <v>3</v>
      </c>
      <c r="X28" s="59">
        <f t="shared" si="3"/>
        <v>12</v>
      </c>
      <c r="Y28" s="216">
        <v>25</v>
      </c>
      <c r="Z28" s="216">
        <v>3</v>
      </c>
      <c r="AA28" s="54">
        <f t="shared" si="5"/>
        <v>12</v>
      </c>
    </row>
    <row r="29" spans="1:27" ht="14.25" customHeight="1">
      <c r="A29" s="12">
        <v>25</v>
      </c>
      <c r="B29" s="13">
        <v>443</v>
      </c>
      <c r="C29" s="116" t="s">
        <v>56</v>
      </c>
      <c r="D29" s="104" t="s">
        <v>76</v>
      </c>
      <c r="E29" s="106">
        <v>30</v>
      </c>
      <c r="F29" s="5"/>
      <c r="G29" s="216"/>
      <c r="H29" s="216"/>
      <c r="I29" s="216"/>
      <c r="J29" s="216"/>
      <c r="K29" s="45" t="str">
        <f t="shared" si="0"/>
        <v> </v>
      </c>
      <c r="L29" s="235">
        <v>19</v>
      </c>
      <c r="M29" s="216">
        <v>13</v>
      </c>
      <c r="N29" s="216">
        <v>195</v>
      </c>
      <c r="O29" s="216">
        <v>35</v>
      </c>
      <c r="P29" s="45">
        <f t="shared" si="1"/>
        <v>17.9</v>
      </c>
      <c r="Q29" s="235">
        <v>6</v>
      </c>
      <c r="R29" s="216">
        <v>1</v>
      </c>
      <c r="S29" s="216">
        <v>31</v>
      </c>
      <c r="T29" s="216">
        <v>2</v>
      </c>
      <c r="U29" s="45">
        <f t="shared" si="2"/>
        <v>6.5</v>
      </c>
      <c r="V29" s="184">
        <v>22</v>
      </c>
      <c r="W29" s="216">
        <v>9</v>
      </c>
      <c r="X29" s="59">
        <f t="shared" si="3"/>
        <v>40.9</v>
      </c>
      <c r="Y29" s="216">
        <v>22</v>
      </c>
      <c r="Z29" s="216">
        <v>9</v>
      </c>
      <c r="AA29" s="54">
        <f t="shared" si="5"/>
        <v>40.9</v>
      </c>
    </row>
    <row r="30" spans="1:27" ht="14.25" customHeight="1">
      <c r="A30" s="12">
        <v>25</v>
      </c>
      <c r="B30" s="13">
        <v>482</v>
      </c>
      <c r="C30" s="116" t="s">
        <v>56</v>
      </c>
      <c r="D30" s="104" t="s">
        <v>77</v>
      </c>
      <c r="E30" s="106"/>
      <c r="F30" s="5"/>
      <c r="G30" s="216"/>
      <c r="H30" s="216"/>
      <c r="I30" s="216"/>
      <c r="J30" s="216"/>
      <c r="K30" s="45" t="str">
        <f t="shared" si="0"/>
        <v> </v>
      </c>
      <c r="L30" s="235">
        <v>16</v>
      </c>
      <c r="M30" s="216">
        <v>10</v>
      </c>
      <c r="N30" s="216">
        <v>161</v>
      </c>
      <c r="O30" s="216">
        <v>25</v>
      </c>
      <c r="P30" s="45">
        <f t="shared" si="1"/>
        <v>15.5</v>
      </c>
      <c r="Q30" s="235">
        <v>6</v>
      </c>
      <c r="R30" s="216">
        <v>2</v>
      </c>
      <c r="S30" s="216">
        <v>34</v>
      </c>
      <c r="T30" s="216">
        <v>3</v>
      </c>
      <c r="U30" s="45">
        <f t="shared" si="2"/>
        <v>8.8</v>
      </c>
      <c r="V30" s="184">
        <v>14</v>
      </c>
      <c r="W30" s="216">
        <v>1</v>
      </c>
      <c r="X30" s="59">
        <f t="shared" si="3"/>
        <v>7.1</v>
      </c>
      <c r="Y30" s="216">
        <v>14</v>
      </c>
      <c r="Z30" s="216">
        <v>1</v>
      </c>
      <c r="AA30" s="54">
        <f t="shared" si="5"/>
        <v>7.1</v>
      </c>
    </row>
    <row r="31" spans="1:27" ht="14.25" customHeight="1">
      <c r="A31" s="12">
        <v>25</v>
      </c>
      <c r="B31" s="13">
        <v>483</v>
      </c>
      <c r="C31" s="116" t="s">
        <v>56</v>
      </c>
      <c r="D31" s="104" t="s">
        <v>78</v>
      </c>
      <c r="E31" s="106"/>
      <c r="F31" s="5"/>
      <c r="G31" s="216"/>
      <c r="H31" s="216"/>
      <c r="I31" s="216"/>
      <c r="J31" s="216"/>
      <c r="K31" s="45" t="str">
        <f t="shared" si="0"/>
        <v> </v>
      </c>
      <c r="L31" s="235">
        <v>12</v>
      </c>
      <c r="M31" s="216">
        <v>7</v>
      </c>
      <c r="N31" s="216">
        <v>156</v>
      </c>
      <c r="O31" s="216">
        <v>32</v>
      </c>
      <c r="P31" s="45">
        <f t="shared" si="1"/>
        <v>20.5</v>
      </c>
      <c r="Q31" s="235">
        <v>6</v>
      </c>
      <c r="R31" s="216">
        <v>1</v>
      </c>
      <c r="S31" s="216">
        <v>36</v>
      </c>
      <c r="T31" s="216">
        <v>2</v>
      </c>
      <c r="U31" s="45">
        <f t="shared" si="2"/>
        <v>5.6</v>
      </c>
      <c r="V31" s="184">
        <v>19</v>
      </c>
      <c r="W31" s="216">
        <v>0</v>
      </c>
      <c r="X31" s="59">
        <f t="shared" si="3"/>
        <v>0</v>
      </c>
      <c r="Y31" s="216">
        <v>19</v>
      </c>
      <c r="Z31" s="216">
        <v>0</v>
      </c>
      <c r="AA31" s="54">
        <f t="shared" si="5"/>
        <v>0</v>
      </c>
    </row>
    <row r="32" spans="1:27" ht="14.25" customHeight="1">
      <c r="A32" s="12">
        <v>25</v>
      </c>
      <c r="B32" s="13">
        <v>501</v>
      </c>
      <c r="C32" s="116" t="s">
        <v>56</v>
      </c>
      <c r="D32" s="104" t="s">
        <v>79</v>
      </c>
      <c r="E32" s="106">
        <v>25</v>
      </c>
      <c r="F32" s="5"/>
      <c r="G32" s="216"/>
      <c r="H32" s="216"/>
      <c r="I32" s="216"/>
      <c r="J32" s="216"/>
      <c r="K32" s="45" t="str">
        <f t="shared" si="0"/>
        <v> </v>
      </c>
      <c r="L32" s="235">
        <v>17</v>
      </c>
      <c r="M32" s="216">
        <v>14</v>
      </c>
      <c r="N32" s="216">
        <v>174</v>
      </c>
      <c r="O32" s="216">
        <v>34</v>
      </c>
      <c r="P32" s="45">
        <f t="shared" si="1"/>
        <v>19.5</v>
      </c>
      <c r="Q32" s="235">
        <v>6</v>
      </c>
      <c r="R32" s="216">
        <v>2</v>
      </c>
      <c r="S32" s="216">
        <v>40</v>
      </c>
      <c r="T32" s="216">
        <v>3</v>
      </c>
      <c r="U32" s="45">
        <f t="shared" si="2"/>
        <v>7.5</v>
      </c>
      <c r="V32" s="184">
        <v>22</v>
      </c>
      <c r="W32" s="216">
        <v>0</v>
      </c>
      <c r="X32" s="59">
        <f t="shared" si="3"/>
        <v>0</v>
      </c>
      <c r="Y32" s="216">
        <v>22</v>
      </c>
      <c r="Z32" s="216">
        <v>0</v>
      </c>
      <c r="AA32" s="54">
        <f t="shared" si="5"/>
        <v>0</v>
      </c>
    </row>
    <row r="33" spans="1:27" ht="14.25" customHeight="1">
      <c r="A33" s="12">
        <v>25</v>
      </c>
      <c r="B33" s="13">
        <v>502</v>
      </c>
      <c r="C33" s="116" t="s">
        <v>56</v>
      </c>
      <c r="D33" s="104" t="s">
        <v>80</v>
      </c>
      <c r="E33" s="10"/>
      <c r="F33" s="5"/>
      <c r="G33" s="216"/>
      <c r="H33" s="216"/>
      <c r="I33" s="216"/>
      <c r="J33" s="216"/>
      <c r="K33" s="45" t="str">
        <f t="shared" si="0"/>
        <v> </v>
      </c>
      <c r="L33" s="235">
        <v>15</v>
      </c>
      <c r="M33" s="216">
        <v>12</v>
      </c>
      <c r="N33" s="216">
        <v>158</v>
      </c>
      <c r="O33" s="216">
        <v>30</v>
      </c>
      <c r="P33" s="45">
        <f t="shared" si="1"/>
        <v>19</v>
      </c>
      <c r="Q33" s="235">
        <v>6</v>
      </c>
      <c r="R33" s="216">
        <v>1</v>
      </c>
      <c r="S33" s="216">
        <v>34</v>
      </c>
      <c r="T33" s="216">
        <v>1</v>
      </c>
      <c r="U33" s="45">
        <f t="shared" si="2"/>
        <v>2.9</v>
      </c>
      <c r="V33" s="184">
        <v>13</v>
      </c>
      <c r="W33" s="216">
        <v>0</v>
      </c>
      <c r="X33" s="59">
        <f t="shared" si="3"/>
        <v>0</v>
      </c>
      <c r="Y33" s="216">
        <v>12</v>
      </c>
      <c r="Z33" s="216">
        <v>0</v>
      </c>
      <c r="AA33" s="54">
        <f t="shared" si="5"/>
        <v>0</v>
      </c>
    </row>
    <row r="34" spans="1:27" ht="14.25" customHeight="1">
      <c r="A34" s="12">
        <v>25</v>
      </c>
      <c r="B34" s="13">
        <v>503</v>
      </c>
      <c r="C34" s="116" t="s">
        <v>56</v>
      </c>
      <c r="D34" s="104" t="s">
        <v>81</v>
      </c>
      <c r="E34" s="10"/>
      <c r="F34" s="5"/>
      <c r="G34" s="216"/>
      <c r="H34" s="216"/>
      <c r="I34" s="216"/>
      <c r="J34" s="216"/>
      <c r="K34" s="45" t="str">
        <f t="shared" si="0"/>
        <v> </v>
      </c>
      <c r="L34" s="235">
        <v>12</v>
      </c>
      <c r="M34" s="216">
        <v>6</v>
      </c>
      <c r="N34" s="216">
        <v>124</v>
      </c>
      <c r="O34" s="216">
        <v>16</v>
      </c>
      <c r="P34" s="45">
        <f t="shared" si="1"/>
        <v>12.9</v>
      </c>
      <c r="Q34" s="235">
        <v>6</v>
      </c>
      <c r="R34" s="216">
        <v>1</v>
      </c>
      <c r="S34" s="216">
        <v>37</v>
      </c>
      <c r="T34" s="216">
        <v>1</v>
      </c>
      <c r="U34" s="45">
        <f t="shared" si="2"/>
        <v>2.7</v>
      </c>
      <c r="V34" s="184">
        <v>11</v>
      </c>
      <c r="W34" s="216">
        <v>1</v>
      </c>
      <c r="X34" s="59">
        <f t="shared" si="3"/>
        <v>9.1</v>
      </c>
      <c r="Y34" s="216">
        <v>10</v>
      </c>
      <c r="Z34" s="216">
        <v>1</v>
      </c>
      <c r="AA34" s="54">
        <f t="shared" si="5"/>
        <v>10</v>
      </c>
    </row>
    <row r="35" spans="1:27" ht="14.25" customHeight="1" thickBot="1">
      <c r="A35" s="12">
        <v>25</v>
      </c>
      <c r="B35" s="14">
        <v>504</v>
      </c>
      <c r="C35" s="116" t="s">
        <v>56</v>
      </c>
      <c r="D35" s="105" t="s">
        <v>82</v>
      </c>
      <c r="E35" s="10"/>
      <c r="F35" s="5"/>
      <c r="G35" s="216"/>
      <c r="H35" s="216"/>
      <c r="I35" s="216"/>
      <c r="J35" s="216"/>
      <c r="K35" s="45" t="str">
        <f t="shared" si="0"/>
        <v> </v>
      </c>
      <c r="L35" s="235">
        <v>12</v>
      </c>
      <c r="M35" s="216">
        <v>6</v>
      </c>
      <c r="N35" s="216">
        <v>124</v>
      </c>
      <c r="O35" s="216">
        <v>16</v>
      </c>
      <c r="P35" s="45">
        <f t="shared" si="1"/>
        <v>12.9</v>
      </c>
      <c r="Q35" s="235">
        <v>6</v>
      </c>
      <c r="R35" s="216">
        <v>4</v>
      </c>
      <c r="S35" s="216">
        <v>38</v>
      </c>
      <c r="T35" s="216">
        <v>4</v>
      </c>
      <c r="U35" s="45">
        <f t="shared" si="2"/>
        <v>10.5</v>
      </c>
      <c r="V35" s="184">
        <v>14</v>
      </c>
      <c r="W35" s="216">
        <v>0</v>
      </c>
      <c r="X35" s="59">
        <f t="shared" si="3"/>
        <v>0</v>
      </c>
      <c r="Y35" s="216">
        <v>11</v>
      </c>
      <c r="Z35" s="216">
        <v>0</v>
      </c>
      <c r="AA35" s="54">
        <f t="shared" si="5"/>
        <v>0</v>
      </c>
    </row>
    <row r="36" spans="1:27" ht="15.75" customHeight="1" thickBot="1">
      <c r="A36" s="18"/>
      <c r="B36" s="24">
        <v>900</v>
      </c>
      <c r="C36" s="25"/>
      <c r="D36" s="26" t="s">
        <v>20</v>
      </c>
      <c r="E36" s="15"/>
      <c r="F36" s="16"/>
      <c r="G36" s="227"/>
      <c r="H36" s="227"/>
      <c r="I36" s="227"/>
      <c r="J36" s="227"/>
      <c r="K36" s="46"/>
      <c r="L36" s="236">
        <f>SUM(L10:L35)</f>
        <v>540</v>
      </c>
      <c r="M36" s="236">
        <f>SUM(M10:M35)</f>
        <v>455</v>
      </c>
      <c r="N36" s="236">
        <f>SUM(N10:N35)</f>
        <v>7256</v>
      </c>
      <c r="O36" s="236">
        <f>SUM(O10:O35)</f>
        <v>1795</v>
      </c>
      <c r="P36" s="50">
        <f>IF(L36=" "," ",ROUND(O36/N36*100,1))</f>
        <v>24.7</v>
      </c>
      <c r="Q36" s="236">
        <f>SUM(Q10:Q35)</f>
        <v>156</v>
      </c>
      <c r="R36" s="236">
        <f>SUM(R10:R35)</f>
        <v>75</v>
      </c>
      <c r="S36" s="236">
        <f>SUM(S10:S35)</f>
        <v>1114</v>
      </c>
      <c r="T36" s="236">
        <f>SUM(T10:T35)</f>
        <v>108</v>
      </c>
      <c r="U36" s="50">
        <f>IF(Q36=""," ",ROUND(T36/S36*100,1))</f>
        <v>9.7</v>
      </c>
      <c r="V36" s="239"/>
      <c r="W36" s="227"/>
      <c r="X36" s="60"/>
      <c r="Y36" s="227"/>
      <c r="Z36" s="227"/>
      <c r="AA36" s="55"/>
    </row>
    <row r="37" spans="1:27" ht="14.25" customHeight="1">
      <c r="A37" s="27"/>
      <c r="B37" s="28"/>
      <c r="C37" s="29"/>
      <c r="D37" s="121" t="s">
        <v>148</v>
      </c>
      <c r="E37" s="33"/>
      <c r="F37" s="34"/>
      <c r="G37" s="232"/>
      <c r="H37" s="232"/>
      <c r="I37" s="232"/>
      <c r="J37" s="232"/>
      <c r="K37" s="47"/>
      <c r="L37" s="237">
        <v>1</v>
      </c>
      <c r="M37" s="216">
        <v>1</v>
      </c>
      <c r="N37" s="218">
        <v>90</v>
      </c>
      <c r="O37" s="216">
        <v>35</v>
      </c>
      <c r="P37" s="70">
        <f>IF(L37=""," ",ROUND(O37/N37*100,1))</f>
        <v>38.9</v>
      </c>
      <c r="Q37" s="237"/>
      <c r="R37" s="216"/>
      <c r="S37" s="218"/>
      <c r="T37" s="216"/>
      <c r="U37" s="70" t="str">
        <f>IF(Q37=""," ",ROUND(T37/S37*100,1))</f>
        <v> </v>
      </c>
      <c r="V37" s="240"/>
      <c r="W37" s="232"/>
      <c r="X37" s="61"/>
      <c r="Y37" s="232"/>
      <c r="Z37" s="232"/>
      <c r="AA37" s="56"/>
    </row>
    <row r="38" spans="1:27" ht="14.25" customHeight="1">
      <c r="A38" s="12"/>
      <c r="B38" s="9"/>
      <c r="C38" s="10"/>
      <c r="D38" s="122" t="s">
        <v>149</v>
      </c>
      <c r="E38" s="35"/>
      <c r="F38" s="36"/>
      <c r="G38" s="233"/>
      <c r="H38" s="233"/>
      <c r="I38" s="233"/>
      <c r="J38" s="233"/>
      <c r="K38" s="48"/>
      <c r="L38" s="237">
        <v>1</v>
      </c>
      <c r="M38" s="216">
        <v>1</v>
      </c>
      <c r="N38" s="218">
        <v>72</v>
      </c>
      <c r="O38" s="216">
        <v>25</v>
      </c>
      <c r="P38" s="45">
        <f>IF(L38=""," ",ROUND(O38/N38*100,1))</f>
        <v>34.7</v>
      </c>
      <c r="Q38" s="237"/>
      <c r="R38" s="216"/>
      <c r="S38" s="218"/>
      <c r="T38" s="216"/>
      <c r="U38" s="45" t="str">
        <f>IF(Q38=""," ",ROUND(T38/S38*100,1))</f>
        <v> </v>
      </c>
      <c r="V38" s="241"/>
      <c r="W38" s="233"/>
      <c r="X38" s="62"/>
      <c r="Y38" s="233"/>
      <c r="Z38" s="233"/>
      <c r="AA38" s="57"/>
    </row>
    <row r="39" spans="1:27" ht="14.25" customHeight="1">
      <c r="A39" s="12"/>
      <c r="B39" s="9"/>
      <c r="C39" s="10"/>
      <c r="D39" s="122" t="s">
        <v>150</v>
      </c>
      <c r="E39" s="35"/>
      <c r="F39" s="36"/>
      <c r="G39" s="233"/>
      <c r="H39" s="233"/>
      <c r="I39" s="233"/>
      <c r="J39" s="233"/>
      <c r="K39" s="48"/>
      <c r="L39" s="235">
        <v>1</v>
      </c>
      <c r="M39" s="216">
        <v>1</v>
      </c>
      <c r="N39" s="216">
        <v>18</v>
      </c>
      <c r="O39" s="216">
        <v>10</v>
      </c>
      <c r="P39" s="45">
        <f>IF(L39=""," ",ROUND(O39/N39*100,1))</f>
        <v>55.6</v>
      </c>
      <c r="Q39" s="235"/>
      <c r="R39" s="216"/>
      <c r="S39" s="216"/>
      <c r="T39" s="216"/>
      <c r="U39" s="45"/>
      <c r="V39" s="241"/>
      <c r="W39" s="233"/>
      <c r="X39" s="62"/>
      <c r="Y39" s="233"/>
      <c r="Z39" s="233"/>
      <c r="AA39" s="57"/>
    </row>
    <row r="40" spans="1:27" ht="14.25" customHeight="1" thickBot="1">
      <c r="A40" s="30"/>
      <c r="B40" s="31"/>
      <c r="C40" s="32"/>
      <c r="D40" s="123" t="s">
        <v>151</v>
      </c>
      <c r="E40" s="37"/>
      <c r="F40" s="38"/>
      <c r="G40" s="234"/>
      <c r="H40" s="234"/>
      <c r="I40" s="234"/>
      <c r="J40" s="234"/>
      <c r="K40" s="49"/>
      <c r="L40" s="237">
        <v>2</v>
      </c>
      <c r="M40" s="216">
        <v>2</v>
      </c>
      <c r="N40" s="218">
        <v>34</v>
      </c>
      <c r="O40" s="216">
        <v>14</v>
      </c>
      <c r="P40" s="108">
        <f>IF(L40=""," ",ROUND(O40/N40*100,1))</f>
        <v>41.2</v>
      </c>
      <c r="Q40" s="237"/>
      <c r="R40" s="216"/>
      <c r="S40" s="218"/>
      <c r="T40" s="216"/>
      <c r="U40" s="71" t="str">
        <f>IF(Q40=""," ",ROUND(T40/S40*100,1))</f>
        <v> </v>
      </c>
      <c r="V40" s="242"/>
      <c r="W40" s="234"/>
      <c r="X40" s="63"/>
      <c r="Y40" s="234"/>
      <c r="Z40" s="234"/>
      <c r="AA40" s="58"/>
    </row>
    <row r="41" spans="1:27" ht="16.5" customHeight="1" thickBot="1">
      <c r="A41" s="18"/>
      <c r="B41" s="24">
        <v>999</v>
      </c>
      <c r="C41" s="25"/>
      <c r="D41" s="26" t="s">
        <v>19</v>
      </c>
      <c r="E41" s="15"/>
      <c r="F41" s="16"/>
      <c r="G41" s="227"/>
      <c r="H41" s="227"/>
      <c r="I41" s="227"/>
      <c r="J41" s="227"/>
      <c r="K41" s="46"/>
      <c r="L41" s="236">
        <f>SUM(L37:L40)</f>
        <v>5</v>
      </c>
      <c r="M41" s="236">
        <f>SUM(M37:M40)</f>
        <v>5</v>
      </c>
      <c r="N41" s="236">
        <f>SUM(N37:N40)</f>
        <v>214</v>
      </c>
      <c r="O41" s="236">
        <f>SUM(O37:O40)</f>
        <v>84</v>
      </c>
      <c r="P41" s="107">
        <f>IF(L41=0,"",ROUND(O41/N41*100,1))</f>
        <v>39.3</v>
      </c>
      <c r="Q41" s="236">
        <f>SUM(Q37:Q40)</f>
        <v>0</v>
      </c>
      <c r="R41" s="236">
        <f>SUM(R37:R40)</f>
        <v>0</v>
      </c>
      <c r="S41" s="236">
        <f>SUM(S37:S40)</f>
        <v>0</v>
      </c>
      <c r="T41" s="236">
        <f>SUM(T37:T40)</f>
        <v>0</v>
      </c>
      <c r="U41" s="50" t="str">
        <f>IF(Q41=0," ",ROUND(T41/S41*100,1))</f>
        <v> </v>
      </c>
      <c r="V41" s="239"/>
      <c r="W41" s="227"/>
      <c r="X41" s="60"/>
      <c r="Y41" s="227"/>
      <c r="Z41" s="227"/>
      <c r="AA41" s="55"/>
    </row>
    <row r="42" spans="1:27" ht="16.5" customHeight="1" thickBot="1">
      <c r="A42" s="18"/>
      <c r="B42" s="23">
        <v>1000</v>
      </c>
      <c r="C42" s="359" t="s">
        <v>9</v>
      </c>
      <c r="D42" s="360"/>
      <c r="E42" s="15"/>
      <c r="F42" s="16"/>
      <c r="G42" s="221">
        <f>SUM(G10:G35)</f>
        <v>851</v>
      </c>
      <c r="H42" s="221">
        <f>SUM(H10:H35)</f>
        <v>727</v>
      </c>
      <c r="I42" s="221">
        <f>SUM(I10:I35)</f>
        <v>12994</v>
      </c>
      <c r="J42" s="221">
        <f>SUM(J10:J35)</f>
        <v>3667</v>
      </c>
      <c r="K42" s="50">
        <f>IF(G42=" "," ",ROUND(J42/I42*100,1))</f>
        <v>28.2</v>
      </c>
      <c r="L42" s="238">
        <f>L36+L41</f>
        <v>545</v>
      </c>
      <c r="M42" s="221">
        <f>M36+M41</f>
        <v>460</v>
      </c>
      <c r="N42" s="221">
        <f>N36+N41</f>
        <v>7470</v>
      </c>
      <c r="O42" s="221">
        <f>O36+O41</f>
        <v>1879</v>
      </c>
      <c r="P42" s="50">
        <f>IF(L42=""," ",ROUND(O42/N42*100,1))</f>
        <v>25.2</v>
      </c>
      <c r="Q42" s="238">
        <f>Q36+Q41</f>
        <v>156</v>
      </c>
      <c r="R42" s="221">
        <f>R36+R41</f>
        <v>75</v>
      </c>
      <c r="S42" s="221">
        <f>S36+S41</f>
        <v>1114</v>
      </c>
      <c r="T42" s="221">
        <f>T36+T41</f>
        <v>108</v>
      </c>
      <c r="U42" s="50">
        <f>IF(Q42=""," ",ROUND(T42/S42*100,1))</f>
        <v>9.7</v>
      </c>
      <c r="V42" s="229">
        <f>SUM(V10:V35)</f>
        <v>2017</v>
      </c>
      <c r="W42" s="221">
        <f>SUM(W10:W35)</f>
        <v>232</v>
      </c>
      <c r="X42" s="373">
        <f>IF(V42=""," ",ROUND(W42/V42*100,1))</f>
        <v>11.5</v>
      </c>
      <c r="Y42" s="221">
        <f>SUM(Y10:Y35)</f>
        <v>1560</v>
      </c>
      <c r="Z42" s="221">
        <f>SUM(Z10:Z35)</f>
        <v>129</v>
      </c>
      <c r="AA42" s="53">
        <f>IF(Y42=0," ",ROUND(Z42/Y42*100,1))</f>
        <v>8.3</v>
      </c>
    </row>
    <row r="43" spans="2:34" ht="20.25" customHeight="1">
      <c r="B43" s="109" t="s">
        <v>204</v>
      </c>
      <c r="C43" s="113"/>
      <c r="D43" s="114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1"/>
      <c r="Q43" s="110"/>
      <c r="R43" s="110"/>
      <c r="S43" s="110"/>
      <c r="T43" s="110"/>
      <c r="U43" s="111"/>
      <c r="V43" s="110"/>
      <c r="W43" s="110"/>
      <c r="X43" s="111"/>
      <c r="Y43" s="110"/>
      <c r="Z43" s="110"/>
      <c r="AA43" s="112"/>
      <c r="AB43" s="64"/>
      <c r="AC43" s="64"/>
      <c r="AD43" s="64"/>
      <c r="AE43" s="64"/>
      <c r="AF43" s="64"/>
      <c r="AG43" s="64"/>
      <c r="AH43" s="64"/>
    </row>
    <row r="44" spans="2:34" ht="13.5" customHeight="1">
      <c r="B44" s="375" t="s">
        <v>152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110"/>
      <c r="N44" s="110"/>
      <c r="O44" s="110"/>
      <c r="P44" s="111"/>
      <c r="Q44" s="110"/>
      <c r="R44" s="110"/>
      <c r="S44" s="110"/>
      <c r="T44" s="110"/>
      <c r="U44" s="111"/>
      <c r="V44" s="110"/>
      <c r="W44" s="110"/>
      <c r="X44" s="111"/>
      <c r="Y44" s="110"/>
      <c r="Z44" s="110"/>
      <c r="AA44" s="112"/>
      <c r="AB44" s="64"/>
      <c r="AC44" s="64"/>
      <c r="AD44" s="64"/>
      <c r="AE44" s="64"/>
      <c r="AF44" s="64"/>
      <c r="AG44" s="64"/>
      <c r="AH44" s="64"/>
    </row>
    <row r="45" spans="2:34" ht="13.5" customHeight="1">
      <c r="B45" s="376" t="s">
        <v>155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110"/>
      <c r="N45" s="110"/>
      <c r="O45" s="110"/>
      <c r="P45" s="111"/>
      <c r="Q45" s="110"/>
      <c r="R45" s="110"/>
      <c r="S45" s="110"/>
      <c r="T45" s="110"/>
      <c r="U45" s="111"/>
      <c r="V45" s="110"/>
      <c r="W45" s="110"/>
      <c r="X45" s="111"/>
      <c r="Y45" s="110"/>
      <c r="Z45" s="110"/>
      <c r="AA45" s="112"/>
      <c r="AB45" s="64"/>
      <c r="AC45" s="64"/>
      <c r="AD45" s="64"/>
      <c r="AE45" s="64"/>
      <c r="AF45" s="64"/>
      <c r="AG45" s="64"/>
      <c r="AH45" s="64"/>
    </row>
    <row r="46" spans="2:34" ht="13.5" customHeight="1">
      <c r="B46" s="376" t="s">
        <v>153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110"/>
      <c r="N46" s="110"/>
      <c r="O46" s="110"/>
      <c r="P46" s="111"/>
      <c r="Q46" s="110"/>
      <c r="R46" s="110"/>
      <c r="S46" s="110"/>
      <c r="T46" s="110"/>
      <c r="U46" s="111"/>
      <c r="V46" s="110"/>
      <c r="W46" s="110"/>
      <c r="X46" s="111"/>
      <c r="Y46" s="110"/>
      <c r="Z46" s="110"/>
      <c r="AA46" s="112"/>
      <c r="AB46" s="64"/>
      <c r="AC46" s="64"/>
      <c r="AD46" s="64"/>
      <c r="AE46" s="64"/>
      <c r="AF46" s="64"/>
      <c r="AG46" s="64"/>
      <c r="AH46" s="64"/>
    </row>
    <row r="47" spans="2:34" ht="13.5" customHeight="1">
      <c r="B47" s="376" t="s">
        <v>154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110"/>
      <c r="N47" s="110"/>
      <c r="O47" s="110"/>
      <c r="P47" s="111"/>
      <c r="Q47" s="110"/>
      <c r="R47" s="110"/>
      <c r="S47" s="110"/>
      <c r="T47" s="110"/>
      <c r="U47" s="111"/>
      <c r="V47" s="110"/>
      <c r="W47" s="110"/>
      <c r="X47" s="111"/>
      <c r="Y47" s="110"/>
      <c r="Z47" s="110"/>
      <c r="AA47" s="112"/>
      <c r="AB47" s="64"/>
      <c r="AC47" s="64"/>
      <c r="AD47" s="64"/>
      <c r="AE47" s="64"/>
      <c r="AF47" s="64"/>
      <c r="AG47" s="64"/>
      <c r="AH47" s="64"/>
    </row>
    <row r="48" spans="2:34" ht="1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</sheetData>
  <sheetProtection/>
  <mergeCells count="30">
    <mergeCell ref="Q7:U7"/>
    <mergeCell ref="V7:AA7"/>
    <mergeCell ref="Y8:AA8"/>
    <mergeCell ref="U8:U9"/>
    <mergeCell ref="X8:X9"/>
    <mergeCell ref="V8:V9"/>
    <mergeCell ref="Q8:Q9"/>
    <mergeCell ref="S8:S9"/>
    <mergeCell ref="L7:P7"/>
    <mergeCell ref="P8:P9"/>
    <mergeCell ref="E8:E9"/>
    <mergeCell ref="G8:G9"/>
    <mergeCell ref="F8:F9"/>
    <mergeCell ref="N8:N9"/>
    <mergeCell ref="L8:L9"/>
    <mergeCell ref="C42:D42"/>
    <mergeCell ref="E7:K7"/>
    <mergeCell ref="I8:I9"/>
    <mergeCell ref="K8:K9"/>
    <mergeCell ref="A7:A9"/>
    <mergeCell ref="C7:C9"/>
    <mergeCell ref="D7:D9"/>
    <mergeCell ref="B7:B9"/>
    <mergeCell ref="V6:X6"/>
    <mergeCell ref="C4:D4"/>
    <mergeCell ref="F4:H4"/>
    <mergeCell ref="J4:M4"/>
    <mergeCell ref="E6:F6"/>
    <mergeCell ref="L6:N6"/>
    <mergeCell ref="Q6:S6"/>
  </mergeCells>
  <conditionalFormatting sqref="T37:T40 R37:R40 O37:O40 M37:M40 J10:J35 H10:H35 O10:O35 M10:M35 T10:T35 R10:R35 W10:W35 Z10:Z3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&amp;R（滋賀県）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2008-10-24T06:18:34Z</cp:lastPrinted>
  <dcterms:created xsi:type="dcterms:W3CDTF">2002-01-07T10:53:07Z</dcterms:created>
  <dcterms:modified xsi:type="dcterms:W3CDTF">2008-10-24T06:19:57Z</dcterms:modified>
  <cp:category/>
  <cp:version/>
  <cp:contentType/>
  <cp:contentStatus/>
</cp:coreProperties>
</file>