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61" yWindow="65371" windowWidth="15330" windowHeight="8535" activeTab="3"/>
  </bookViews>
  <sheets>
    <sheet name="内閣府提出用1" sheetId="1" r:id="rId1"/>
    <sheet name="内閣提出用2" sheetId="2" r:id="rId2"/>
    <sheet name="内閣提出用3" sheetId="3" r:id="rId3"/>
    <sheet name="内閣府提出用4" sheetId="4" r:id="rId4"/>
  </sheets>
  <definedNames>
    <definedName name="_xlnm.Print_Area" localSheetId="0">'内閣府提出用1'!$A$1:$P$68</definedName>
    <definedName name="_xlnm.Print_Titles" localSheetId="1">'内閣提出用2'!$4:$7</definedName>
    <definedName name="_xlnm.Print_Titles" localSheetId="2">'内閣提出用3'!$4:$6</definedName>
    <definedName name="_xlnm.Print_Titles" localSheetId="0">'内閣府提出用1'!$4:$6</definedName>
    <definedName name="_xlnm.Print_Titles" localSheetId="3">'内閣府提出用4'!$7:$9</definedName>
  </definedNames>
  <calcPr fullCalcOnLoad="1"/>
</workbook>
</file>

<file path=xl/sharedStrings.xml><?xml version="1.0" encoding="utf-8"?>
<sst xmlns="http://schemas.openxmlformats.org/spreadsheetml/2006/main" count="1179" uniqueCount="337">
  <si>
    <t>H18.4～H23.3</t>
  </si>
  <si>
    <t>生涯学習グループ</t>
  </si>
  <si>
    <t>生涯学習課</t>
  </si>
  <si>
    <t>幸田町</t>
  </si>
  <si>
    <t>生涯学習課</t>
  </si>
  <si>
    <t>社会教育課</t>
  </si>
  <si>
    <t>男女共同参画に関する計画
（平成20年4月1日現在で有効なもの）</t>
  </si>
  <si>
    <t>碧南市男女共同参画プラン</t>
  </si>
  <si>
    <t>H15.4～H24.3</t>
  </si>
  <si>
    <t>東海市男女共同参画推進条例</t>
  </si>
  <si>
    <t>東海市男女共同参画基本計画</t>
  </si>
  <si>
    <t>H18.4～H28.3</t>
  </si>
  <si>
    <t>小坂井町</t>
  </si>
  <si>
    <t>広域小計</t>
  </si>
  <si>
    <t>一色町男女共同参画基本計画</t>
  </si>
  <si>
    <t>H13.4～H23.3</t>
  </si>
  <si>
    <t>津島市</t>
  </si>
  <si>
    <t>春日町</t>
  </si>
  <si>
    <t>碧南市</t>
  </si>
  <si>
    <t>大口町</t>
  </si>
  <si>
    <t>刈谷市</t>
  </si>
  <si>
    <t>扶桑町</t>
  </si>
  <si>
    <t>豊田市</t>
  </si>
  <si>
    <t>七宝町</t>
  </si>
  <si>
    <t>安城市</t>
  </si>
  <si>
    <t>西尾市</t>
  </si>
  <si>
    <t>甚目寺町</t>
  </si>
  <si>
    <t>男女共同参画関係施策についての苦情の処理を行う体制の有無</t>
  </si>
  <si>
    <t>宣　 言
年月日</t>
  </si>
  <si>
    <t>H17.4～H23.3</t>
  </si>
  <si>
    <t xml:space="preserve">生涯学習課 </t>
  </si>
  <si>
    <t>じょうほう課</t>
  </si>
  <si>
    <t>H19.4～H33.3</t>
  </si>
  <si>
    <t>企画広報課</t>
  </si>
  <si>
    <t>H14.4～H24.3</t>
  </si>
  <si>
    <t>半田市他</t>
  </si>
  <si>
    <t>東浦町男女共同参画プラン</t>
  </si>
  <si>
    <t>市民交流課</t>
  </si>
  <si>
    <t>日進市男女平等推進条例</t>
  </si>
  <si>
    <t>政策調整課</t>
  </si>
  <si>
    <t>北名古屋市</t>
  </si>
  <si>
    <t>刈谷市男女共同参画プラン</t>
  </si>
  <si>
    <t>津島市男女共同参画プラン
見直し版</t>
  </si>
  <si>
    <t>小牧市男女共同参画基本計画
ハーモニーⅡ</t>
  </si>
  <si>
    <t>愛西市男女共同参画プラン</t>
  </si>
  <si>
    <t>豊山町男女共同参画社会計画
とよやまレインボープラン</t>
  </si>
  <si>
    <t>みよし男女共同参画プラン
「パートナー」</t>
  </si>
  <si>
    <t>市民交流センター</t>
  </si>
  <si>
    <t>郵便番号</t>
  </si>
  <si>
    <t>住　所</t>
  </si>
  <si>
    <t>電話番号</t>
  </si>
  <si>
    <t>ﾎｰﾑﾍﾟｰｼﾞ</t>
  </si>
  <si>
    <t>その他</t>
  </si>
  <si>
    <t>市（区）町村別集計項目（男女共同参画に関する宣言、首長、自治会長等の状況）　</t>
  </si>
  <si>
    <t>文化スポーツグループ</t>
  </si>
  <si>
    <t>企画情政策課</t>
  </si>
  <si>
    <t>東郷町男女共同参画プラン</t>
  </si>
  <si>
    <t>H20.4～H30.3</t>
  </si>
  <si>
    <t>愛知県</t>
  </si>
  <si>
    <t>市（区）町村名</t>
  </si>
  <si>
    <t>担当課（室）名</t>
  </si>
  <si>
    <t>諮問機関の有無</t>
  </si>
  <si>
    <t>青少年女性課</t>
  </si>
  <si>
    <t>おおぶ男女共同参画推進条例</t>
  </si>
  <si>
    <t>清須市</t>
  </si>
  <si>
    <t>こうなん男女共同参画プラン</t>
  </si>
  <si>
    <t>まなび創造館</t>
  </si>
  <si>
    <t>H11.3～H21.3</t>
  </si>
  <si>
    <t>市民活動課</t>
  </si>
  <si>
    <t>日進市男女平等推進プラン</t>
  </si>
  <si>
    <t>H19.10～H23.3</t>
  </si>
  <si>
    <t>北名古屋市男女共同参画プラン</t>
  </si>
  <si>
    <t>H20.4～H29.3</t>
  </si>
  <si>
    <t>まちづくり協働課</t>
  </si>
  <si>
    <t>第二次長久手町男女共同参画プラン
～明日へ未来へ 　Ｎプラン～</t>
  </si>
  <si>
    <t>H20.4～H25.3</t>
  </si>
  <si>
    <t>第二次　共に生き共に輝くまち　
おおぐち男女共同参画プラン</t>
  </si>
  <si>
    <t>H20.4～H21.3</t>
  </si>
  <si>
    <t>田原市</t>
  </si>
  <si>
    <t>田原市男女共同参画推進プラン</t>
  </si>
  <si>
    <t>常滑市</t>
  </si>
  <si>
    <t>飛島村</t>
  </si>
  <si>
    <t>江南市</t>
  </si>
  <si>
    <t>阿久比町</t>
  </si>
  <si>
    <t>小牧市</t>
  </si>
  <si>
    <t>東浦町</t>
  </si>
  <si>
    <t>稲沢市</t>
  </si>
  <si>
    <t>南知多町</t>
  </si>
  <si>
    <t>審議会等数</t>
  </si>
  <si>
    <t>総委員数</t>
  </si>
  <si>
    <t>管理職総数</t>
  </si>
  <si>
    <t>生活活性課</t>
  </si>
  <si>
    <t>とよかわ男女共同参画プラン（改訂版）</t>
  </si>
  <si>
    <t>H16.4～H23.3</t>
  </si>
  <si>
    <t>第２次とよあけ男女共同参画プラン</t>
  </si>
  <si>
    <t>H19.4～H27.3</t>
  </si>
  <si>
    <t>とよた男女共同参画プラン（後期）</t>
  </si>
  <si>
    <t>H18.4～H22.3</t>
  </si>
  <si>
    <t>近年中に</t>
  </si>
  <si>
    <t>調査票４－４</t>
  </si>
  <si>
    <t>蒲郡市</t>
  </si>
  <si>
    <t>大治町</t>
  </si>
  <si>
    <t>豊橋市</t>
  </si>
  <si>
    <t>男女共同参画課</t>
  </si>
  <si>
    <t>豊橋市男女共同参画推進条例</t>
  </si>
  <si>
    <t>豊橋市女性会館</t>
  </si>
  <si>
    <t>蟹江町</t>
  </si>
  <si>
    <t>春日井市男女共同参画推進条例</t>
  </si>
  <si>
    <t>武豊町男女共同参画プラン</t>
  </si>
  <si>
    <t>H14.10～H23.3</t>
  </si>
  <si>
    <t>尾張旭市</t>
  </si>
  <si>
    <t>高浜市</t>
  </si>
  <si>
    <t>三好町</t>
  </si>
  <si>
    <t>岩倉市</t>
  </si>
  <si>
    <t>設楽町</t>
  </si>
  <si>
    <t>豊明市</t>
  </si>
  <si>
    <t>東栄町</t>
  </si>
  <si>
    <t>日進市</t>
  </si>
  <si>
    <t>豊根村</t>
  </si>
  <si>
    <t>H15.4～H25.3</t>
  </si>
  <si>
    <t>名古屋市</t>
  </si>
  <si>
    <t>男女平等参画推進室</t>
  </si>
  <si>
    <t>男女平等参画推進なごや条例</t>
  </si>
  <si>
    <t>男女共同参画プランなごや２１</t>
  </si>
  <si>
    <t>H13.5～H23.3</t>
  </si>
  <si>
    <t>男女平等参画推進センター</t>
  </si>
  <si>
    <t>北名古屋市男女共同参画推進条例</t>
  </si>
  <si>
    <t>弥富市</t>
  </si>
  <si>
    <t>企画情報課</t>
  </si>
  <si>
    <t>半田市男女共同参画推進条例</t>
  </si>
  <si>
    <t>知多市
男女共同参画センター</t>
  </si>
  <si>
    <t>高浜市
女性文化センター</t>
  </si>
  <si>
    <t>ウイズ</t>
  </si>
  <si>
    <t>市民協働推進課</t>
  </si>
  <si>
    <t>交流学び課</t>
  </si>
  <si>
    <t>かすがい男女共同参画プラン（改訂版）</t>
  </si>
  <si>
    <t>H20.4～H24.3</t>
  </si>
  <si>
    <t>市民協働課</t>
  </si>
  <si>
    <t>安城市男女共同参画推進条例</t>
  </si>
  <si>
    <t>市民協働課</t>
  </si>
  <si>
    <t>知立市男女共同参画プラン</t>
  </si>
  <si>
    <t>美和町</t>
  </si>
  <si>
    <t>愛知県</t>
  </si>
  <si>
    <t>人権推進課</t>
  </si>
  <si>
    <t>H10.4～H22.3</t>
  </si>
  <si>
    <t>犬山市</t>
  </si>
  <si>
    <t>市民活動推進課</t>
  </si>
  <si>
    <t>新城市</t>
  </si>
  <si>
    <t>美浜町</t>
  </si>
  <si>
    <t>東海市</t>
  </si>
  <si>
    <t>武豊町</t>
  </si>
  <si>
    <t>大府市</t>
  </si>
  <si>
    <t>一色町</t>
  </si>
  <si>
    <t>知多市</t>
  </si>
  <si>
    <t>吉良町</t>
  </si>
  <si>
    <t>知立市</t>
  </si>
  <si>
    <t>幡豆町</t>
  </si>
  <si>
    <t>地域振興課</t>
  </si>
  <si>
    <t>東海市他</t>
  </si>
  <si>
    <t>七宝町他</t>
  </si>
  <si>
    <t>西尾市他</t>
  </si>
  <si>
    <t>東栄町他</t>
  </si>
  <si>
    <t>尾張旭市他</t>
  </si>
  <si>
    <t>西尾市男女共同参画プラン</t>
  </si>
  <si>
    <t>H15.4～H25.3</t>
  </si>
  <si>
    <t>H19.4～H23.3</t>
  </si>
  <si>
    <t>瀬戸市</t>
  </si>
  <si>
    <t>半田市</t>
  </si>
  <si>
    <t>東郷町</t>
  </si>
  <si>
    <t>春日井市</t>
  </si>
  <si>
    <t>長久手町</t>
  </si>
  <si>
    <t>豊川市</t>
  </si>
  <si>
    <t>企画課</t>
  </si>
  <si>
    <t>男女共同参画室</t>
  </si>
  <si>
    <t>町民活動係</t>
  </si>
  <si>
    <t>教育課</t>
  </si>
  <si>
    <t>一宮市</t>
  </si>
  <si>
    <t>H18.4～H25.3</t>
  </si>
  <si>
    <t>いなざわ男女共同参画プランⅡ</t>
  </si>
  <si>
    <t>一宮市他</t>
  </si>
  <si>
    <t>企画政策課</t>
  </si>
  <si>
    <t>犬山市男女共同参画プラン</t>
  </si>
  <si>
    <t>H15.4～H23.3</t>
  </si>
  <si>
    <t>有</t>
  </si>
  <si>
    <t>無</t>
  </si>
  <si>
    <t>有</t>
  </si>
  <si>
    <t>公布日</t>
  </si>
  <si>
    <t>愛西市</t>
  </si>
  <si>
    <t>総務課</t>
  </si>
  <si>
    <t>調査票４－１</t>
  </si>
  <si>
    <t>市（区）町村別集計項目（推進体制等）　</t>
  </si>
  <si>
    <t>宣言の形態</t>
  </si>
  <si>
    <t>国との共催</t>
  </si>
  <si>
    <t>調査票４－２</t>
  </si>
  <si>
    <t>H19.4～H22.3</t>
  </si>
  <si>
    <t>H18.4～H28.3</t>
  </si>
  <si>
    <t>総務課</t>
  </si>
  <si>
    <t>岡崎市男女共同参画推進条例</t>
  </si>
  <si>
    <t>健康交流課</t>
  </si>
  <si>
    <t>小牧市男女共同参画条例</t>
  </si>
  <si>
    <t>H16.4～H26.3</t>
  </si>
  <si>
    <t>小牧市まなび創造館</t>
  </si>
  <si>
    <t>市（区）町村別集計項目（総合的な施設、苦情処理体制）　</t>
  </si>
  <si>
    <t>男　女　共　同　参　画　・　女　性　の　た　め　の　総　合　的　な　施　設　　(平　成　20　年　４　月　１　日　現　在　で　開　設　済　の　施　設)</t>
  </si>
  <si>
    <t>所　　　　　在　　　　　地　　　　　等</t>
  </si>
  <si>
    <t>施　設　管　理</t>
  </si>
  <si>
    <t>事　業　運　営</t>
  </si>
  <si>
    <t>愛称・通称</t>
  </si>
  <si>
    <t>H15.4～H20.3</t>
  </si>
  <si>
    <t>レディヤンかすがい</t>
  </si>
  <si>
    <t>キラッ☆とよた</t>
  </si>
  <si>
    <t>ミューいしがせ</t>
  </si>
  <si>
    <t>大府市石ヶ瀬会館</t>
  </si>
  <si>
    <t>052-241-0311</t>
  </si>
  <si>
    <t>○</t>
  </si>
  <si>
    <t>0532-33-2800</t>
  </si>
  <si>
    <t>青少年女性センター、
勤労青少年ホーム</t>
  </si>
  <si>
    <t>0568-85-4188</t>
  </si>
  <si>
    <t>0565-31-7780</t>
  </si>
  <si>
    <t>〒485-0041</t>
  </si>
  <si>
    <t>0568-71-9848</t>
  </si>
  <si>
    <t>〒474-0035</t>
  </si>
  <si>
    <t>0562-48-0588</t>
  </si>
  <si>
    <t>〒478-0064</t>
  </si>
  <si>
    <t>〒444-1332</t>
  </si>
  <si>
    <t>0566-52-5002</t>
  </si>
  <si>
    <t>愛知県</t>
  </si>
  <si>
    <t>愛知県</t>
  </si>
  <si>
    <t/>
  </si>
  <si>
    <t>H19.4～H24.3</t>
  </si>
  <si>
    <t>都道府県名</t>
  </si>
  <si>
    <t>施行日</t>
  </si>
  <si>
    <t>岡崎市</t>
  </si>
  <si>
    <t>企画課</t>
  </si>
  <si>
    <t>豊山町</t>
  </si>
  <si>
    <t>うち一般行政職</t>
  </si>
  <si>
    <t>宣言名称</t>
  </si>
  <si>
    <t>自治会長数</t>
  </si>
  <si>
    <t>調査票４－３</t>
  </si>
  <si>
    <t>市（区）町村別集計項目（女性の登用）　</t>
  </si>
  <si>
    <t>調査時点ｺｰﾄﾞ</t>
  </si>
  <si>
    <t>その他：平成　年　月　日</t>
  </si>
  <si>
    <t>調査時点コード</t>
  </si>
  <si>
    <t>地方自治法（第202条の３）に基づく審議会等における登用状況</t>
  </si>
  <si>
    <t>地方自治法(第180条の５）に基づく委員会等における登用状況</t>
  </si>
  <si>
    <t>尾張旭市男女共同参画プラン</t>
  </si>
  <si>
    <t>H17.4～H27.3</t>
  </si>
  <si>
    <t>いちのみやし男女共同参画計画</t>
  </si>
  <si>
    <t>H12.4～H23.3</t>
  </si>
  <si>
    <t>市民活動課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</si>
  <si>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</si>
  <si>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小計</t>
  </si>
  <si>
    <t>合　　　計</t>
  </si>
  <si>
    <t>H10.10～H20.3</t>
  </si>
  <si>
    <t>H19.4～H28.3</t>
  </si>
  <si>
    <t>名古屋市中区千代田五丁18-24</t>
  </si>
  <si>
    <t>豊橋市神野ふ頭町3-22</t>
  </si>
  <si>
    <t>春日井市鳥居松町2丁目247番地</t>
  </si>
  <si>
    <t>小牧市小牧三丁目555番地</t>
  </si>
  <si>
    <t>大府市江端町四丁目１</t>
  </si>
  <si>
    <t xml:space="preserve">知多市新知東町２丁目７番地の２
</t>
  </si>
  <si>
    <t>高浜市湯山町六丁目６番地４</t>
  </si>
  <si>
    <t>0562-56-6305</t>
  </si>
  <si>
    <t>総務課</t>
  </si>
  <si>
    <t>教育課</t>
  </si>
  <si>
    <t>豊橋市男女共同参画行動計画
～とよはしハーモニープラン２１～</t>
  </si>
  <si>
    <t>瀬戸市男女共同参画プラン
（トライアングルプラン）</t>
  </si>
  <si>
    <t>半田市男女共同参画推進計画2010
～誰もが生きる喜びにみちたまちに～</t>
  </si>
  <si>
    <t>蒲郡市男女共同参画プラン
～男女いきいき蒲郡～</t>
  </si>
  <si>
    <t>常滑市男女共同参画プラン
（改訂版）</t>
  </si>
  <si>
    <t>おおぶ男女共同参画プランⅢ
～エスポワールおおぶ～改定</t>
  </si>
  <si>
    <t>知多市男女共同参画行動計画
「知多市ウイズプラン」</t>
  </si>
  <si>
    <t>岩倉市女性行動計画
（いわくら女性プラン２１）</t>
  </si>
  <si>
    <t>都道府県コード</t>
  </si>
  <si>
    <t>コード
市(区)町村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</si>
  <si>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</si>
  <si>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</si>
  <si>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</si>
  <si>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有無
庁内連絡会議の</t>
  </si>
  <si>
    <t>条　　　例　　　名　　　称</t>
  </si>
  <si>
    <t>現在
の
状況</t>
  </si>
  <si>
    <t>計　　　　　画　　　　　名</t>
  </si>
  <si>
    <t>計　画　期　間</t>
  </si>
  <si>
    <t>コード
市（区）町村</t>
  </si>
  <si>
    <t>都道府県名</t>
  </si>
  <si>
    <t>市(区)町村名</t>
  </si>
  <si>
    <t>男 女 共 同 参 画 に 関 す る 宣 言</t>
  </si>
  <si>
    <t>首　　長　、　自　　治　　会　　長　　等　　の　　状　　況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</si>
  <si>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</si>
  <si>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</si>
  <si>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</si>
  <si>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</si>
  <si>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</si>
  <si>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</si>
  <si>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</si>
  <si>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</si>
  <si>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　　　 コード
　 市（区）町村　</t>
  </si>
  <si>
    <t>審議会等委員の目標
（目標を設定している市（区）町村のみ記入）</t>
  </si>
  <si>
    <t>管　理　職　の　在　職　状　況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</si>
  <si>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</si>
  <si>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</si>
  <si>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</si>
  <si>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</si>
  <si>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</si>
  <si>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</si>
  <si>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　調査時点コード</t>
  </si>
  <si>
    <t>460-0012</t>
  </si>
  <si>
    <t>441-8075</t>
  </si>
  <si>
    <t>486-0844</t>
  </si>
  <si>
    <t>471-0034</t>
  </si>
  <si>
    <t>豊田市小坂本町1丁目25番地</t>
  </si>
  <si>
    <t>つながれっとＮＡＧＯＹＡ</t>
  </si>
  <si>
    <t>-</t>
  </si>
  <si>
    <t>○</t>
  </si>
  <si>
    <t>弥富市他</t>
  </si>
  <si>
    <t>蟹江町他</t>
  </si>
  <si>
    <t>愛西市他</t>
  </si>
  <si>
    <t>http://www.tsunagalet.city.nagoya.jp./</t>
  </si>
  <si>
    <t>http://www.city.takahama.lg.jp/grpbetu/katudo/sisetu/zyobun.html</t>
  </si>
  <si>
    <t>http://www.medias.ne.jp/~fureai/with/station/station/</t>
  </si>
  <si>
    <t>http://www.city.obu.aichi.jp/chousha/section/34seishonen_ka/ishigase/isigasekaikan.htm</t>
  </si>
  <si>
    <t>http://www.city.komaki.aichi.jp/contents/11051010.html</t>
  </si>
  <si>
    <t>http://www.hm4.aitai.ne.jp/~clover/index.html</t>
  </si>
  <si>
    <t>http://www.city.kasugai.lg.jp/shisetsu/2811/ladyankasugai.html</t>
  </si>
  <si>
    <t>http://www.city.toyohashi.aichi.jp/jyosei/</t>
  </si>
  <si>
    <t>○</t>
  </si>
  <si>
    <t>とよた男女共同参画センター</t>
  </si>
  <si>
    <t>ウィズプランおかざき２１
～男女共同参画社会をめざして～</t>
  </si>
  <si>
    <t>第２次安城市男女共同参画プラン
～みんなが主役　ともに輝く未来を！～</t>
  </si>
  <si>
    <t>しんしろ女性はつらつプラン
「ステップアップ２１」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</si>
  <si>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</si>
  <si>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</si>
  <si>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</si>
  <si>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</si>
  <si>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</si>
  <si>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</si>
  <si>
    <t>合　　　　計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</si>
</sst>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);[Red]\(0.0\)"/>
    <numFmt numFmtId="178" formatCode="0.0_ "/>
    <numFmt numFmtId="179" formatCode="0_ 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11]ge\.m\.d;@"/>
    <numFmt numFmtId="187" formatCode="0.00000"/>
    <numFmt numFmtId="188" formatCode="0.000000"/>
    <numFmt numFmtId="189" formatCode="#,##0.0;[Red]\-#,##0.0"/>
    <numFmt numFmtId="190" formatCode="#,##0.000;[Red]\-#,##0.000"/>
    <numFmt numFmtId="191" formatCode="0.00_ "/>
    <numFmt numFmtId="192" formatCode="#,##0.00_ ;[Red]\-#,##0.00\ "/>
    <numFmt numFmtId="193" formatCode="#,##0_ "/>
    <numFmt numFmtId="194" formatCode="&quot;平成&quot;#,##0&quot;年度&quot;\ "/>
    <numFmt numFmtId="195" formatCode="mmm\-yyyy"/>
    <numFmt numFmtId="196" formatCode="[$-411]ge\.m"/>
    <numFmt numFmtId="197" formatCode="mmmm\-yy"/>
    <numFmt numFmtId="198" formatCode="#,##0.00_ "/>
    <numFmt numFmtId="199" formatCode="0.00;[Red]0.00"/>
    <numFmt numFmtId="200" formatCode="[&lt;=99999999]####\-####;\(00\)\ ####\-####"/>
    <numFmt numFmtId="201" formatCode="[&lt;=999]000;[&lt;=99999]000\-00;000\-0000"/>
    <numFmt numFmtId="202" formatCode="0&quot;人&quot;"/>
    <numFmt numFmtId="203" formatCode="0&quot;期間&quot;"/>
    <numFmt numFmtId="204" formatCode="0&quot;機関&quot;"/>
    <numFmt numFmtId="205" formatCode="&quot;(&quot;0&quot;機関)&quot;"/>
    <numFmt numFmtId="206" formatCode="\(0.0%\)"/>
    <numFmt numFmtId="207" formatCode="General&quot;名&quot;"/>
    <numFmt numFmtId="208" formatCode="@&quot;名&quot;"/>
    <numFmt numFmtId="209" formatCode="#&quot;名&quot;"/>
    <numFmt numFmtId="210" formatCode="[$€-2]\ #,##0.00_);[Red]\([$€-2]\ #,##0.00\)"/>
    <numFmt numFmtId="211" formatCode="0;_"/>
    <numFmt numFmtId="212" formatCode="0;_蠀"/>
    <numFmt numFmtId="213" formatCode="0.000_ "/>
    <numFmt numFmtId="214" formatCode="0.0000_ 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#,##0.0_ "/>
    <numFmt numFmtId="221" formatCode="#,##0_);[Red]\(#,##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i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wrapText="1"/>
    </xf>
    <xf numFmtId="57" fontId="3" fillId="24" borderId="10" xfId="0" applyNumberFormat="1" applyFont="1" applyFill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177" fontId="3" fillId="4" borderId="12" xfId="0" applyNumberFormat="1" applyFont="1" applyFill="1" applyBorder="1" applyAlignment="1">
      <alignment vertical="center"/>
    </xf>
    <xf numFmtId="177" fontId="3" fillId="4" borderId="1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21" borderId="13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8" fontId="3" fillId="4" borderId="14" xfId="0" applyNumberFormat="1" applyFont="1" applyFill="1" applyBorder="1" applyAlignment="1">
      <alignment vertical="center"/>
    </xf>
    <xf numFmtId="178" fontId="3" fillId="4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57" fontId="3" fillId="0" borderId="12" xfId="0" applyNumberFormat="1" applyFont="1" applyFill="1" applyBorder="1" applyAlignment="1">
      <alignment vertical="center"/>
    </xf>
    <xf numFmtId="194" fontId="3" fillId="0" borderId="12" xfId="0" applyNumberFormat="1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177" fontId="3" fillId="4" borderId="17" xfId="0" applyNumberFormat="1" applyFont="1" applyFill="1" applyBorder="1" applyAlignment="1">
      <alignment vertical="center"/>
    </xf>
    <xf numFmtId="178" fontId="3" fillId="4" borderId="18" xfId="0" applyNumberFormat="1" applyFont="1" applyFill="1" applyBorder="1" applyAlignment="1">
      <alignment vertical="center"/>
    </xf>
    <xf numFmtId="178" fontId="3" fillId="4" borderId="17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21" xfId="0" applyFont="1" applyFill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177" fontId="3" fillId="4" borderId="23" xfId="0" applyNumberFormat="1" applyFont="1" applyFill="1" applyBorder="1" applyAlignment="1">
      <alignment vertical="center"/>
    </xf>
    <xf numFmtId="177" fontId="3" fillId="4" borderId="13" xfId="0" applyNumberFormat="1" applyFont="1" applyFill="1" applyBorder="1" applyAlignment="1">
      <alignment vertical="center"/>
    </xf>
    <xf numFmtId="178" fontId="3" fillId="4" borderId="24" xfId="0" applyNumberFormat="1" applyFont="1" applyFill="1" applyBorder="1" applyAlignment="1">
      <alignment vertical="center"/>
    </xf>
    <xf numFmtId="178" fontId="3" fillId="4" borderId="23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4" borderId="19" xfId="0" applyFont="1" applyFill="1" applyBorder="1" applyAlignment="1">
      <alignment vertical="center"/>
    </xf>
    <xf numFmtId="0" fontId="0" fillId="24" borderId="22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177" fontId="3" fillId="4" borderId="25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0" fontId="7" fillId="0" borderId="27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0" fillId="4" borderId="19" xfId="0" applyFont="1" applyFill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3" fillId="24" borderId="13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3" fillId="0" borderId="0" xfId="0" applyFont="1" applyAlignment="1">
      <alignment/>
    </xf>
    <xf numFmtId="177" fontId="3" fillId="4" borderId="12" xfId="0" applyNumberFormat="1" applyFont="1" applyFill="1" applyBorder="1" applyAlignment="1">
      <alignment/>
    </xf>
    <xf numFmtId="177" fontId="3" fillId="4" borderId="2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6" fontId="3" fillId="0" borderId="0" xfId="0" applyNumberFormat="1" applyFont="1" applyAlignment="1">
      <alignment vertical="center"/>
    </xf>
    <xf numFmtId="186" fontId="3" fillId="0" borderId="12" xfId="0" applyNumberFormat="1" applyFont="1" applyFill="1" applyBorder="1" applyAlignment="1">
      <alignment/>
    </xf>
    <xf numFmtId="186" fontId="0" fillId="24" borderId="22" xfId="0" applyNumberFormat="1" applyFont="1" applyFill="1" applyBorder="1" applyAlignment="1">
      <alignment vertical="center"/>
    </xf>
    <xf numFmtId="177" fontId="3" fillId="4" borderId="27" xfId="0" applyNumberFormat="1" applyFont="1" applyFill="1" applyBorder="1" applyAlignment="1">
      <alignment vertical="center"/>
    </xf>
    <xf numFmtId="0" fontId="3" fillId="24" borderId="21" xfId="0" applyFont="1" applyFill="1" applyBorder="1" applyAlignment="1">
      <alignment vertical="center" shrinkToFit="1"/>
    </xf>
    <xf numFmtId="177" fontId="3" fillId="4" borderId="11" xfId="0" applyNumberFormat="1" applyFont="1" applyFill="1" applyBorder="1" applyAlignment="1">
      <alignment/>
    </xf>
    <xf numFmtId="179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3" fillId="24" borderId="29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4" borderId="31" xfId="0" applyFont="1" applyFill="1" applyBorder="1" applyAlignment="1">
      <alignment vertical="center"/>
    </xf>
    <xf numFmtId="0" fontId="3" fillId="24" borderId="32" xfId="0" applyFont="1" applyFill="1" applyBorder="1" applyAlignment="1">
      <alignment vertical="center"/>
    </xf>
    <xf numFmtId="0" fontId="3" fillId="24" borderId="33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36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4" fontId="3" fillId="0" borderId="12" xfId="0" applyNumberFormat="1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vertical="center" shrinkToFit="1"/>
    </xf>
    <xf numFmtId="0" fontId="7" fillId="24" borderId="10" xfId="0" applyFont="1" applyFill="1" applyBorder="1" applyAlignment="1">
      <alignment vertical="center"/>
    </xf>
    <xf numFmtId="0" fontId="7" fillId="24" borderId="11" xfId="0" applyFont="1" applyFill="1" applyBorder="1" applyAlignment="1">
      <alignment vertical="center" shrinkToFit="1"/>
    </xf>
    <xf numFmtId="0" fontId="7" fillId="24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/>
    </xf>
    <xf numFmtId="0" fontId="7" fillId="0" borderId="38" xfId="0" applyFont="1" applyFill="1" applyBorder="1" applyAlignment="1">
      <alignment wrapText="1"/>
    </xf>
    <xf numFmtId="0" fontId="3" fillId="24" borderId="39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7" fillId="24" borderId="27" xfId="0" applyFont="1" applyFill="1" applyBorder="1" applyAlignment="1">
      <alignment vertical="center" shrinkToFit="1"/>
    </xf>
    <xf numFmtId="0" fontId="7" fillId="24" borderId="41" xfId="0" applyFont="1" applyFill="1" applyBorder="1" applyAlignment="1">
      <alignment wrapText="1"/>
    </xf>
    <xf numFmtId="0" fontId="7" fillId="24" borderId="12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shrinkToFit="1"/>
    </xf>
    <xf numFmtId="0" fontId="7" fillId="0" borderId="26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vertical="top"/>
    </xf>
    <xf numFmtId="0" fontId="7" fillId="24" borderId="11" xfId="0" applyFont="1" applyFill="1" applyBorder="1" applyAlignment="1">
      <alignment vertical="top" shrinkToFit="1"/>
    </xf>
    <xf numFmtId="0" fontId="7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 shrinkToFit="1"/>
    </xf>
    <xf numFmtId="0" fontId="7" fillId="0" borderId="45" xfId="0" applyFont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45" xfId="0" applyFont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shrinkToFit="1"/>
    </xf>
    <xf numFmtId="0" fontId="7" fillId="0" borderId="45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/>
    </xf>
    <xf numFmtId="0" fontId="7" fillId="24" borderId="46" xfId="0" applyFont="1" applyFill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shrinkToFit="1"/>
    </xf>
    <xf numFmtId="57" fontId="3" fillId="0" borderId="12" xfId="0" applyNumberFormat="1" applyFont="1" applyFill="1" applyBorder="1" applyAlignment="1">
      <alignment vertical="top"/>
    </xf>
    <xf numFmtId="0" fontId="7" fillId="0" borderId="38" xfId="0" applyFont="1" applyFill="1" applyBorder="1" applyAlignment="1">
      <alignment vertical="top" wrapText="1"/>
    </xf>
    <xf numFmtId="186" fontId="3" fillId="0" borderId="12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shrinkToFit="1"/>
    </xf>
    <xf numFmtId="49" fontId="7" fillId="0" borderId="10" xfId="0" applyNumberFormat="1" applyFont="1" applyFill="1" applyBorder="1" applyAlignment="1">
      <alignment horizontal="left" vertical="top" shrinkToFit="1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177" fontId="3" fillId="4" borderId="33" xfId="0" applyNumberFormat="1" applyFont="1" applyFill="1" applyBorder="1" applyAlignment="1">
      <alignment/>
    </xf>
    <xf numFmtId="177" fontId="3" fillId="4" borderId="11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 shrinkToFit="1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177" fontId="3" fillId="0" borderId="51" xfId="0" applyNumberFormat="1" applyFont="1" applyFill="1" applyBorder="1" applyAlignment="1">
      <alignment vertical="center"/>
    </xf>
    <xf numFmtId="177" fontId="3" fillId="0" borderId="48" xfId="0" applyNumberFormat="1" applyFont="1" applyFill="1" applyBorder="1" applyAlignment="1">
      <alignment vertical="center"/>
    </xf>
    <xf numFmtId="178" fontId="3" fillId="0" borderId="52" xfId="0" applyNumberFormat="1" applyFont="1" applyFill="1" applyBorder="1" applyAlignment="1">
      <alignment vertical="center"/>
    </xf>
    <xf numFmtId="178" fontId="3" fillId="0" borderId="51" xfId="0" applyNumberFormat="1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177" fontId="3" fillId="0" borderId="55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8" fontId="3" fillId="0" borderId="56" xfId="0" applyNumberFormat="1" applyFont="1" applyFill="1" applyBorder="1" applyAlignment="1">
      <alignment vertical="center"/>
    </xf>
    <xf numFmtId="178" fontId="3" fillId="0" borderId="55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6" borderId="11" xfId="0" applyNumberFormat="1" applyFont="1" applyFill="1" applyBorder="1" applyAlignment="1">
      <alignment vertical="center"/>
    </xf>
    <xf numFmtId="0" fontId="3" fillId="24" borderId="39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vertical="top"/>
    </xf>
    <xf numFmtId="179" fontId="3" fillId="0" borderId="11" xfId="0" applyNumberFormat="1" applyFont="1" applyFill="1" applyBorder="1" applyAlignment="1">
      <alignment vertical="top"/>
    </xf>
    <xf numFmtId="179" fontId="3" fillId="0" borderId="10" xfId="0" applyNumberFormat="1" applyFont="1" applyFill="1" applyBorder="1" applyAlignment="1">
      <alignment vertical="top"/>
    </xf>
    <xf numFmtId="179" fontId="3" fillId="24" borderId="14" xfId="0" applyNumberFormat="1" applyFont="1" applyFill="1" applyBorder="1" applyAlignment="1">
      <alignment vertical="top"/>
    </xf>
    <xf numFmtId="179" fontId="3" fillId="24" borderId="11" xfId="0" applyNumberFormat="1" applyFont="1" applyFill="1" applyBorder="1" applyAlignment="1">
      <alignment vertical="top"/>
    </xf>
    <xf numFmtId="179" fontId="3" fillId="24" borderId="14" xfId="0" applyNumberFormat="1" applyFont="1" applyFill="1" applyBorder="1" applyAlignment="1">
      <alignment vertical="center"/>
    </xf>
    <xf numFmtId="179" fontId="3" fillId="24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79" fontId="3" fillId="24" borderId="24" xfId="0" applyNumberFormat="1" applyFont="1" applyFill="1" applyBorder="1" applyAlignment="1">
      <alignment vertical="center"/>
    </xf>
    <xf numFmtId="179" fontId="3" fillId="24" borderId="23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top"/>
    </xf>
    <xf numFmtId="179" fontId="0" fillId="4" borderId="19" xfId="0" applyNumberFormat="1" applyFont="1" applyFill="1" applyBorder="1" applyAlignment="1">
      <alignment vertical="center"/>
    </xf>
    <xf numFmtId="179" fontId="0" fillId="4" borderId="19" xfId="0" applyNumberFormat="1" applyFont="1" applyFill="1" applyBorder="1" applyAlignment="1">
      <alignment vertical="center"/>
    </xf>
    <xf numFmtId="179" fontId="0" fillId="24" borderId="23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179" fontId="3" fillId="0" borderId="58" xfId="0" applyNumberFormat="1" applyFont="1" applyBorder="1" applyAlignment="1">
      <alignment horizontal="right"/>
    </xf>
    <xf numFmtId="179" fontId="8" fillId="0" borderId="58" xfId="0" applyNumberFormat="1" applyFont="1" applyBorder="1" applyAlignment="1">
      <alignment horizontal="right"/>
    </xf>
    <xf numFmtId="179" fontId="3" fillId="0" borderId="58" xfId="0" applyNumberFormat="1" applyFont="1" applyFill="1" applyBorder="1" applyAlignment="1">
      <alignment horizontal="right"/>
    </xf>
    <xf numFmtId="179" fontId="3" fillId="24" borderId="58" xfId="0" applyNumberFormat="1" applyFont="1" applyFill="1" applyBorder="1" applyAlignment="1">
      <alignment horizontal="right" vertical="center"/>
    </xf>
    <xf numFmtId="179" fontId="3" fillId="0" borderId="59" xfId="0" applyNumberFormat="1" applyFont="1" applyFill="1" applyBorder="1" applyAlignment="1">
      <alignment horizontal="right" vertical="center"/>
    </xf>
    <xf numFmtId="177" fontId="3" fillId="4" borderId="11" xfId="0" applyNumberFormat="1" applyFont="1" applyFill="1" applyBorder="1" applyAlignment="1">
      <alignment/>
    </xf>
    <xf numFmtId="177" fontId="3" fillId="4" borderId="13" xfId="0" applyNumberFormat="1" applyFont="1" applyFill="1" applyBorder="1" applyAlignment="1">
      <alignment/>
    </xf>
    <xf numFmtId="193" fontId="3" fillId="24" borderId="14" xfId="0" applyNumberFormat="1" applyFont="1" applyFill="1" applyBorder="1" applyAlignment="1">
      <alignment vertical="center"/>
    </xf>
    <xf numFmtId="193" fontId="3" fillId="0" borderId="30" xfId="0" applyNumberFormat="1" applyFont="1" applyBorder="1" applyAlignment="1">
      <alignment horizontal="right" wrapText="1"/>
    </xf>
    <xf numFmtId="193" fontId="3" fillId="24" borderId="45" xfId="0" applyNumberFormat="1" applyFont="1" applyFill="1" applyBorder="1" applyAlignment="1">
      <alignment vertical="center"/>
    </xf>
    <xf numFmtId="193" fontId="3" fillId="4" borderId="25" xfId="0" applyNumberFormat="1" applyFont="1" applyFill="1" applyBorder="1" applyAlignment="1">
      <alignment vertical="center"/>
    </xf>
    <xf numFmtId="193" fontId="3" fillId="24" borderId="29" xfId="0" applyNumberFormat="1" applyFont="1" applyFill="1" applyBorder="1" applyAlignment="1">
      <alignment horizontal="right" textRotation="255" wrapText="1"/>
    </xf>
    <xf numFmtId="193" fontId="3" fillId="24" borderId="26" xfId="0" applyNumberFormat="1" applyFont="1" applyFill="1" applyBorder="1" applyAlignment="1">
      <alignment horizontal="right" wrapText="1"/>
    </xf>
    <xf numFmtId="193" fontId="3" fillId="24" borderId="12" xfId="0" applyNumberFormat="1" applyFont="1" applyFill="1" applyBorder="1" applyAlignment="1">
      <alignment vertical="center"/>
    </xf>
    <xf numFmtId="193" fontId="3" fillId="0" borderId="12" xfId="0" applyNumberFormat="1" applyFont="1" applyFill="1" applyBorder="1" applyAlignment="1">
      <alignment vertical="center"/>
    </xf>
    <xf numFmtId="193" fontId="3" fillId="4" borderId="60" xfId="0" applyNumberFormat="1" applyFont="1" applyFill="1" applyBorder="1" applyAlignment="1">
      <alignment vertical="center"/>
    </xf>
    <xf numFmtId="193" fontId="3" fillId="24" borderId="61" xfId="0" applyNumberFormat="1" applyFont="1" applyFill="1" applyBorder="1" applyAlignment="1">
      <alignment horizontal="right"/>
    </xf>
    <xf numFmtId="193" fontId="3" fillId="24" borderId="30" xfId="0" applyNumberFormat="1" applyFont="1" applyFill="1" applyBorder="1" applyAlignment="1">
      <alignment horizontal="right"/>
    </xf>
    <xf numFmtId="193" fontId="3" fillId="0" borderId="30" xfId="0" applyNumberFormat="1" applyFont="1" applyBorder="1" applyAlignment="1">
      <alignment horizontal="right"/>
    </xf>
    <xf numFmtId="193" fontId="3" fillId="0" borderId="30" xfId="0" applyNumberFormat="1" applyFont="1" applyFill="1" applyBorder="1" applyAlignment="1">
      <alignment horizontal="right"/>
    </xf>
    <xf numFmtId="193" fontId="3" fillId="24" borderId="10" xfId="0" applyNumberFormat="1" applyFont="1" applyFill="1" applyBorder="1" applyAlignment="1">
      <alignment/>
    </xf>
    <xf numFmtId="193" fontId="3" fillId="24" borderId="14" xfId="0" applyNumberFormat="1" applyFont="1" applyFill="1" applyBorder="1" applyAlignment="1">
      <alignment vertical="center"/>
    </xf>
    <xf numFmtId="193" fontId="3" fillId="4" borderId="62" xfId="0" applyNumberFormat="1" applyFont="1" applyFill="1" applyBorder="1" applyAlignment="1">
      <alignment vertical="center"/>
    </xf>
    <xf numFmtId="193" fontId="3" fillId="4" borderId="25" xfId="0" applyNumberFormat="1" applyFont="1" applyFill="1" applyBorder="1" applyAlignment="1">
      <alignment vertical="center"/>
    </xf>
    <xf numFmtId="193" fontId="3" fillId="25" borderId="12" xfId="0" applyNumberFormat="1" applyFont="1" applyFill="1" applyBorder="1" applyAlignment="1">
      <alignment vertical="center"/>
    </xf>
    <xf numFmtId="193" fontId="3" fillId="26" borderId="12" xfId="0" applyNumberFormat="1" applyFont="1" applyFill="1" applyBorder="1" applyAlignment="1">
      <alignment vertical="center"/>
    </xf>
    <xf numFmtId="193" fontId="3" fillId="0" borderId="41" xfId="0" applyNumberFormat="1" applyFont="1" applyFill="1" applyBorder="1" applyAlignment="1">
      <alignment vertical="center"/>
    </xf>
    <xf numFmtId="193" fontId="3" fillId="24" borderId="22" xfId="0" applyNumberFormat="1" applyFont="1" applyFill="1" applyBorder="1" applyAlignment="1">
      <alignment vertical="center"/>
    </xf>
    <xf numFmtId="193" fontId="3" fillId="0" borderId="50" xfId="0" applyNumberFormat="1" applyFont="1" applyFill="1" applyBorder="1" applyAlignment="1">
      <alignment vertical="center"/>
    </xf>
    <xf numFmtId="193" fontId="3" fillId="0" borderId="54" xfId="0" applyNumberFormat="1" applyFont="1" applyFill="1" applyBorder="1" applyAlignment="1">
      <alignment vertical="center"/>
    </xf>
    <xf numFmtId="193" fontId="3" fillId="0" borderId="16" xfId="0" applyNumberFormat="1" applyFont="1" applyFill="1" applyBorder="1" applyAlignment="1">
      <alignment vertical="center"/>
    </xf>
    <xf numFmtId="193" fontId="3" fillId="24" borderId="16" xfId="0" applyNumberFormat="1" applyFont="1" applyFill="1" applyBorder="1" applyAlignment="1">
      <alignment vertical="center"/>
    </xf>
    <xf numFmtId="221" fontId="3" fillId="0" borderId="41" xfId="0" applyNumberFormat="1" applyFont="1" applyFill="1" applyBorder="1" applyAlignment="1">
      <alignment vertical="center"/>
    </xf>
    <xf numFmtId="221" fontId="3" fillId="25" borderId="12" xfId="0" applyNumberFormat="1" applyFont="1" applyFill="1" applyBorder="1" applyAlignment="1">
      <alignment vertical="center"/>
    </xf>
    <xf numFmtId="221" fontId="3" fillId="0" borderId="12" xfId="0" applyNumberFormat="1" applyFont="1" applyFill="1" applyBorder="1" applyAlignment="1">
      <alignment vertical="center"/>
    </xf>
    <xf numFmtId="221" fontId="3" fillId="0" borderId="12" xfId="0" applyNumberFormat="1" applyFont="1" applyFill="1" applyBorder="1" applyAlignment="1">
      <alignment vertical="center"/>
    </xf>
    <xf numFmtId="221" fontId="3" fillId="24" borderId="63" xfId="0" applyNumberFormat="1" applyFont="1" applyFill="1" applyBorder="1" applyAlignment="1">
      <alignment vertical="center"/>
    </xf>
    <xf numFmtId="221" fontId="3" fillId="0" borderId="64" xfId="0" applyNumberFormat="1" applyFont="1" applyFill="1" applyBorder="1" applyAlignment="1">
      <alignment vertical="center"/>
    </xf>
    <xf numFmtId="221" fontId="3" fillId="0" borderId="65" xfId="0" applyNumberFormat="1" applyFont="1" applyFill="1" applyBorder="1" applyAlignment="1">
      <alignment vertical="center"/>
    </xf>
    <xf numFmtId="221" fontId="3" fillId="0" borderId="66" xfId="0" applyNumberFormat="1" applyFont="1" applyFill="1" applyBorder="1" applyAlignment="1">
      <alignment vertical="center"/>
    </xf>
    <xf numFmtId="221" fontId="3" fillId="24" borderId="65" xfId="0" applyNumberFormat="1" applyFont="1" applyFill="1" applyBorder="1" applyAlignment="1">
      <alignment vertical="center"/>
    </xf>
    <xf numFmtId="221" fontId="3" fillId="24" borderId="12" xfId="0" applyNumberFormat="1" applyFont="1" applyFill="1" applyBorder="1" applyAlignment="1">
      <alignment vertical="center"/>
    </xf>
    <xf numFmtId="221" fontId="3" fillId="24" borderId="66" xfId="0" applyNumberFormat="1" applyFont="1" applyFill="1" applyBorder="1" applyAlignment="1">
      <alignment vertical="center"/>
    </xf>
    <xf numFmtId="193" fontId="3" fillId="24" borderId="63" xfId="0" applyNumberFormat="1" applyFont="1" applyFill="1" applyBorder="1" applyAlignment="1">
      <alignment vertical="center"/>
    </xf>
    <xf numFmtId="193" fontId="3" fillId="0" borderId="64" xfId="0" applyNumberFormat="1" applyFont="1" applyFill="1" applyBorder="1" applyAlignment="1">
      <alignment vertical="center"/>
    </xf>
    <xf numFmtId="193" fontId="3" fillId="0" borderId="65" xfId="0" applyNumberFormat="1" applyFont="1" applyFill="1" applyBorder="1" applyAlignment="1">
      <alignment vertical="center"/>
    </xf>
    <xf numFmtId="193" fontId="3" fillId="0" borderId="66" xfId="0" applyNumberFormat="1" applyFont="1" applyFill="1" applyBorder="1" applyAlignment="1">
      <alignment vertical="center"/>
    </xf>
    <xf numFmtId="193" fontId="3" fillId="24" borderId="65" xfId="0" applyNumberFormat="1" applyFont="1" applyFill="1" applyBorder="1" applyAlignment="1">
      <alignment vertical="center"/>
    </xf>
    <xf numFmtId="193" fontId="3" fillId="24" borderId="66" xfId="0" applyNumberFormat="1" applyFont="1" applyFill="1" applyBorder="1" applyAlignment="1">
      <alignment vertical="center"/>
    </xf>
    <xf numFmtId="193" fontId="3" fillId="0" borderId="10" xfId="0" applyNumberFormat="1" applyFont="1" applyFill="1" applyBorder="1" applyAlignment="1">
      <alignment vertical="center"/>
    </xf>
    <xf numFmtId="193" fontId="3" fillId="24" borderId="10" xfId="0" applyNumberFormat="1" applyFont="1" applyFill="1" applyBorder="1" applyAlignment="1">
      <alignment vertical="center"/>
    </xf>
    <xf numFmtId="193" fontId="3" fillId="24" borderId="21" xfId="0" applyNumberFormat="1" applyFont="1" applyFill="1" applyBorder="1" applyAlignment="1">
      <alignment vertical="center"/>
    </xf>
    <xf numFmtId="193" fontId="3" fillId="0" borderId="49" xfId="0" applyNumberFormat="1" applyFont="1" applyFill="1" applyBorder="1" applyAlignment="1">
      <alignment vertical="center"/>
    </xf>
    <xf numFmtId="193" fontId="3" fillId="0" borderId="53" xfId="0" applyNumberFormat="1" applyFont="1" applyFill="1" applyBorder="1" applyAlignment="1">
      <alignment vertical="center"/>
    </xf>
    <xf numFmtId="193" fontId="3" fillId="0" borderId="15" xfId="0" applyNumberFormat="1" applyFont="1" applyFill="1" applyBorder="1" applyAlignment="1">
      <alignment vertical="center"/>
    </xf>
    <xf numFmtId="193" fontId="3" fillId="24" borderId="15" xfId="0" applyNumberFormat="1" applyFont="1" applyFill="1" applyBorder="1" applyAlignment="1">
      <alignment vertical="center"/>
    </xf>
    <xf numFmtId="178" fontId="3" fillId="4" borderId="14" xfId="0" applyNumberFormat="1" applyFont="1" applyFill="1" applyBorder="1" applyAlignment="1">
      <alignment vertical="center"/>
    </xf>
    <xf numFmtId="0" fontId="3" fillId="24" borderId="13" xfId="0" applyFont="1" applyFill="1" applyBorder="1" applyAlignment="1">
      <alignment horizontal="right"/>
    </xf>
    <xf numFmtId="178" fontId="3" fillId="4" borderId="13" xfId="0" applyNumberFormat="1" applyFont="1" applyFill="1" applyBorder="1" applyAlignment="1">
      <alignment vertical="center"/>
    </xf>
    <xf numFmtId="221" fontId="3" fillId="4" borderId="25" xfId="0" applyNumberFormat="1" applyFont="1" applyFill="1" applyBorder="1" applyAlignment="1">
      <alignment vertical="center"/>
    </xf>
    <xf numFmtId="221" fontId="3" fillId="4" borderId="19" xfId="0" applyNumberFormat="1" applyFont="1" applyFill="1" applyBorder="1" applyAlignment="1">
      <alignment vertical="center"/>
    </xf>
    <xf numFmtId="220" fontId="3" fillId="4" borderId="25" xfId="0" applyNumberFormat="1" applyFont="1" applyFill="1" applyBorder="1" applyAlignment="1">
      <alignment vertical="center"/>
    </xf>
    <xf numFmtId="0" fontId="3" fillId="24" borderId="53" xfId="0" applyFont="1" applyFill="1" applyBorder="1" applyAlignment="1">
      <alignment vertical="center"/>
    </xf>
    <xf numFmtId="0" fontId="3" fillId="24" borderId="54" xfId="0" applyFont="1" applyFill="1" applyBorder="1" applyAlignment="1">
      <alignment vertical="center"/>
    </xf>
    <xf numFmtId="193" fontId="3" fillId="24" borderId="54" xfId="0" applyNumberFormat="1" applyFont="1" applyFill="1" applyBorder="1" applyAlignment="1">
      <alignment vertical="center"/>
    </xf>
    <xf numFmtId="177" fontId="3" fillId="4" borderId="55" xfId="0" applyNumberFormat="1" applyFont="1" applyFill="1" applyBorder="1" applyAlignment="1">
      <alignment vertical="center"/>
    </xf>
    <xf numFmtId="221" fontId="3" fillId="24" borderId="41" xfId="0" applyNumberFormat="1" applyFont="1" applyFill="1" applyBorder="1" applyAlignment="1">
      <alignment vertical="center"/>
    </xf>
    <xf numFmtId="193" fontId="3" fillId="24" borderId="41" xfId="0" applyNumberFormat="1" applyFont="1" applyFill="1" applyBorder="1" applyAlignment="1">
      <alignment vertical="center"/>
    </xf>
    <xf numFmtId="193" fontId="3" fillId="24" borderId="53" xfId="0" applyNumberFormat="1" applyFont="1" applyFill="1" applyBorder="1" applyAlignment="1">
      <alignment vertical="center"/>
    </xf>
    <xf numFmtId="178" fontId="3" fillId="4" borderId="56" xfId="0" applyNumberFormat="1" applyFont="1" applyFill="1" applyBorder="1" applyAlignment="1">
      <alignment vertical="center"/>
    </xf>
    <xf numFmtId="178" fontId="3" fillId="4" borderId="55" xfId="0" applyNumberFormat="1" applyFont="1" applyFill="1" applyBorder="1" applyAlignment="1">
      <alignment vertical="center"/>
    </xf>
    <xf numFmtId="0" fontId="7" fillId="24" borderId="12" xfId="0" applyFont="1" applyFill="1" applyBorder="1" applyAlignment="1">
      <alignment horizontal="center" vertical="top" wrapText="1"/>
    </xf>
    <xf numFmtId="193" fontId="3" fillId="24" borderId="29" xfId="0" applyNumberFormat="1" applyFont="1" applyFill="1" applyBorder="1" applyAlignment="1">
      <alignment horizontal="right"/>
    </xf>
    <xf numFmtId="193" fontId="3" fillId="0" borderId="29" xfId="0" applyNumberFormat="1" applyFont="1" applyFill="1" applyBorder="1" applyAlignment="1">
      <alignment horizontal="right"/>
    </xf>
    <xf numFmtId="193" fontId="3" fillId="0" borderId="14" xfId="0" applyNumberFormat="1" applyFont="1" applyFill="1" applyBorder="1" applyAlignment="1">
      <alignment vertical="center"/>
    </xf>
    <xf numFmtId="193" fontId="3" fillId="24" borderId="29" xfId="0" applyNumberFormat="1" applyFont="1" applyFill="1" applyBorder="1" applyAlignment="1">
      <alignment horizontal="right"/>
    </xf>
    <xf numFmtId="193" fontId="3" fillId="24" borderId="45" xfId="0" applyNumberFormat="1" applyFont="1" applyFill="1" applyBorder="1" applyAlignment="1">
      <alignment vertical="center"/>
    </xf>
    <xf numFmtId="193" fontId="3" fillId="0" borderId="45" xfId="0" applyNumberFormat="1" applyFont="1" applyFill="1" applyBorder="1" applyAlignment="1">
      <alignment vertical="center"/>
    </xf>
    <xf numFmtId="193" fontId="3" fillId="0" borderId="45" xfId="0" applyNumberFormat="1" applyFont="1" applyFill="1" applyBorder="1" applyAlignment="1">
      <alignment vertical="center"/>
    </xf>
    <xf numFmtId="193" fontId="3" fillId="4" borderId="63" xfId="0" applyNumberFormat="1" applyFont="1" applyFill="1" applyBorder="1" applyAlignment="1">
      <alignment vertical="center"/>
    </xf>
    <xf numFmtId="0" fontId="3" fillId="0" borderId="6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3" fillId="24" borderId="67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textRotation="255" wrapText="1"/>
    </xf>
    <xf numFmtId="0" fontId="3" fillId="0" borderId="39" xfId="0" applyFont="1" applyBorder="1" applyAlignment="1">
      <alignment horizontal="center" textRotation="255" wrapText="1"/>
    </xf>
    <xf numFmtId="0" fontId="3" fillId="0" borderId="61" xfId="0" applyFont="1" applyBorder="1" applyAlignment="1">
      <alignment horizontal="center" textRotation="255" wrapText="1"/>
    </xf>
    <xf numFmtId="0" fontId="3" fillId="0" borderId="69" xfId="0" applyFont="1" applyBorder="1" applyAlignment="1">
      <alignment horizontal="center" textRotation="255" wrapText="1"/>
    </xf>
    <xf numFmtId="0" fontId="3" fillId="0" borderId="48" xfId="0" applyFont="1" applyBorder="1" applyAlignment="1">
      <alignment horizontal="center" textRotation="255" wrapText="1"/>
    </xf>
    <xf numFmtId="0" fontId="3" fillId="0" borderId="27" xfId="0" applyFont="1" applyBorder="1" applyAlignment="1">
      <alignment horizontal="center" textRotation="255" wrapText="1"/>
    </xf>
    <xf numFmtId="0" fontId="3" fillId="24" borderId="70" xfId="0" applyFont="1" applyFill="1" applyBorder="1" applyAlignment="1">
      <alignment horizontal="center" textRotation="255" shrinkToFit="1"/>
    </xf>
    <xf numFmtId="0" fontId="3" fillId="24" borderId="41" xfId="0" applyFont="1" applyFill="1" applyBorder="1" applyAlignment="1">
      <alignment horizontal="center" textRotation="255" shrinkToFit="1"/>
    </xf>
    <xf numFmtId="0" fontId="3" fillId="24" borderId="71" xfId="0" applyFont="1" applyFill="1" applyBorder="1" applyAlignment="1">
      <alignment horizontal="center" textRotation="255" shrinkToFit="1"/>
    </xf>
    <xf numFmtId="0" fontId="3" fillId="24" borderId="14" xfId="0" applyFont="1" applyFill="1" applyBorder="1" applyAlignment="1">
      <alignment horizontal="center" textRotation="255" shrinkToFit="1"/>
    </xf>
    <xf numFmtId="0" fontId="3" fillId="24" borderId="38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61" xfId="0" applyFont="1" applyFill="1" applyBorder="1" applyAlignment="1">
      <alignment horizontal="center" vertical="center" wrapText="1"/>
    </xf>
    <xf numFmtId="0" fontId="3" fillId="24" borderId="69" xfId="0" applyFont="1" applyFill="1" applyBorder="1" applyAlignment="1">
      <alignment horizontal="center" textRotation="255" wrapText="1"/>
    </xf>
    <xf numFmtId="0" fontId="0" fillId="0" borderId="48" xfId="0" applyBorder="1" applyAlignment="1">
      <alignment horizontal="center" textRotation="255" wrapText="1"/>
    </xf>
    <xf numFmtId="0" fontId="0" fillId="0" borderId="27" xfId="0" applyBorder="1" applyAlignment="1">
      <alignment horizontal="center" textRotation="255" wrapText="1"/>
    </xf>
    <xf numFmtId="0" fontId="3" fillId="24" borderId="57" xfId="0" applyFont="1" applyFill="1" applyBorder="1" applyAlignment="1">
      <alignment horizontal="center" textRotation="255" wrapText="1"/>
    </xf>
    <xf numFmtId="0" fontId="3" fillId="24" borderId="39" xfId="0" applyFont="1" applyFill="1" applyBorder="1" applyAlignment="1">
      <alignment horizontal="center" textRotation="255" wrapText="1"/>
    </xf>
    <xf numFmtId="0" fontId="3" fillId="24" borderId="61" xfId="0" applyFont="1" applyFill="1" applyBorder="1" applyAlignment="1">
      <alignment horizontal="center" textRotation="255" wrapText="1"/>
    </xf>
    <xf numFmtId="0" fontId="3" fillId="24" borderId="69" xfId="0" applyFont="1" applyFill="1" applyBorder="1" applyAlignment="1">
      <alignment horizontal="center" textRotation="255" shrinkToFit="1"/>
    </xf>
    <xf numFmtId="0" fontId="3" fillId="24" borderId="48" xfId="0" applyFont="1" applyFill="1" applyBorder="1" applyAlignment="1">
      <alignment horizontal="center" textRotation="255" shrinkToFit="1"/>
    </xf>
    <xf numFmtId="0" fontId="3" fillId="24" borderId="27" xfId="0" applyFont="1" applyFill="1" applyBorder="1" applyAlignment="1">
      <alignment horizontal="center" textRotation="255" shrinkToFit="1"/>
    </xf>
    <xf numFmtId="0" fontId="3" fillId="24" borderId="72" xfId="0" applyFont="1" applyFill="1" applyBorder="1" applyAlignment="1">
      <alignment horizontal="center" textRotation="255" wrapText="1"/>
    </xf>
    <xf numFmtId="0" fontId="3" fillId="24" borderId="34" xfId="0" applyFont="1" applyFill="1" applyBorder="1" applyAlignment="1">
      <alignment horizontal="center" textRotation="255" wrapText="1"/>
    </xf>
    <xf numFmtId="0" fontId="3" fillId="24" borderId="26" xfId="0" applyFont="1" applyFill="1" applyBorder="1" applyAlignment="1">
      <alignment horizontal="center" textRotation="255" wrapText="1"/>
    </xf>
    <xf numFmtId="0" fontId="3" fillId="0" borderId="60" xfId="0" applyFont="1" applyFill="1" applyBorder="1" applyAlignment="1">
      <alignment horizontal="center"/>
    </xf>
    <xf numFmtId="0" fontId="3" fillId="0" borderId="57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 wrapText="1"/>
    </xf>
    <xf numFmtId="0" fontId="0" fillId="0" borderId="48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24" borderId="57" xfId="0" applyFont="1" applyFill="1" applyBorder="1" applyAlignment="1">
      <alignment horizontal="center" vertical="distributed" textRotation="255"/>
    </xf>
    <xf numFmtId="0" fontId="3" fillId="24" borderId="39" xfId="0" applyFont="1" applyFill="1" applyBorder="1" applyAlignment="1">
      <alignment horizontal="center" vertical="distributed" textRotation="255"/>
    </xf>
    <xf numFmtId="0" fontId="3" fillId="24" borderId="61" xfId="0" applyFont="1" applyFill="1" applyBorder="1" applyAlignment="1">
      <alignment horizontal="center" vertical="distributed" textRotation="255"/>
    </xf>
    <xf numFmtId="0" fontId="3" fillId="24" borderId="69" xfId="0" applyFont="1" applyFill="1" applyBorder="1" applyAlignment="1">
      <alignment horizontal="center" vertical="center" textRotation="255"/>
    </xf>
    <xf numFmtId="0" fontId="3" fillId="24" borderId="48" xfId="0" applyFont="1" applyFill="1" applyBorder="1" applyAlignment="1">
      <alignment horizontal="center" vertical="center" textRotation="255"/>
    </xf>
    <xf numFmtId="0" fontId="3" fillId="24" borderId="27" xfId="0" applyFont="1" applyFill="1" applyBorder="1" applyAlignment="1">
      <alignment horizontal="center" vertical="center" textRotation="255"/>
    </xf>
    <xf numFmtId="0" fontId="7" fillId="24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3" fillId="24" borderId="76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textRotation="255"/>
    </xf>
    <xf numFmtId="0" fontId="3" fillId="0" borderId="39" xfId="0" applyFont="1" applyBorder="1" applyAlignment="1">
      <alignment horizontal="center" textRotation="255"/>
    </xf>
    <xf numFmtId="0" fontId="3" fillId="0" borderId="61" xfId="0" applyFont="1" applyBorder="1" applyAlignment="1">
      <alignment horizontal="center" textRotation="255"/>
    </xf>
    <xf numFmtId="0" fontId="3" fillId="0" borderId="48" xfId="0" applyFont="1" applyBorder="1" applyAlignment="1">
      <alignment horizontal="center" textRotation="255"/>
    </xf>
    <xf numFmtId="0" fontId="3" fillId="0" borderId="27" xfId="0" applyFont="1" applyBorder="1" applyAlignment="1">
      <alignment horizontal="center" textRotation="255"/>
    </xf>
    <xf numFmtId="0" fontId="3" fillId="0" borderId="77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24" borderId="66" xfId="0" applyFont="1" applyFill="1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/>
    </xf>
    <xf numFmtId="0" fontId="3" fillId="24" borderId="66" xfId="0" applyFont="1" applyFill="1" applyBorder="1" applyAlignment="1">
      <alignment horizontal="center" vertical="center" textRotation="255"/>
    </xf>
    <xf numFmtId="0" fontId="3" fillId="24" borderId="26" xfId="0" applyFont="1" applyFill="1" applyBorder="1" applyAlignment="1">
      <alignment horizontal="center" vertical="center" textRotation="255"/>
    </xf>
    <xf numFmtId="0" fontId="3" fillId="0" borderId="6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3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4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24" borderId="46" xfId="0" applyFont="1" applyFill="1" applyBorder="1" applyAlignment="1">
      <alignment horizontal="center" vertical="center" wrapText="1"/>
    </xf>
    <xf numFmtId="0" fontId="7" fillId="24" borderId="6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3" fillId="24" borderId="66" xfId="0" applyFont="1" applyFill="1" applyBorder="1" applyAlignment="1">
      <alignment vertical="center" textRotation="255"/>
    </xf>
    <xf numFmtId="0" fontId="3" fillId="24" borderId="26" xfId="0" applyFont="1" applyFill="1" applyBorder="1" applyAlignment="1">
      <alignment vertical="center" textRotation="255"/>
    </xf>
    <xf numFmtId="0" fontId="7" fillId="0" borderId="66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77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3" fillId="24" borderId="62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14" fillId="0" borderId="62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58" fontId="11" fillId="0" borderId="78" xfId="0" applyNumberFormat="1" applyFont="1" applyBorder="1" applyAlignment="1">
      <alignment horizontal="center" vertical="center"/>
    </xf>
    <xf numFmtId="58" fontId="11" fillId="0" borderId="79" xfId="0" applyNumberFormat="1" applyFont="1" applyBorder="1" applyAlignment="1">
      <alignment horizontal="center" vertical="center"/>
    </xf>
    <xf numFmtId="58" fontId="11" fillId="0" borderId="43" xfId="0" applyNumberFormat="1" applyFont="1" applyBorder="1" applyAlignment="1">
      <alignment horizontal="center" vertical="center"/>
    </xf>
    <xf numFmtId="58" fontId="11" fillId="0" borderId="80" xfId="0" applyNumberFormat="1" applyFont="1" applyBorder="1" applyAlignment="1">
      <alignment horizontal="center" vertical="center"/>
    </xf>
    <xf numFmtId="0" fontId="7" fillId="24" borderId="67" xfId="0" applyFont="1" applyFill="1" applyBorder="1" applyAlignment="1">
      <alignment vertical="center" wrapText="1"/>
    </xf>
    <xf numFmtId="0" fontId="7" fillId="24" borderId="68" xfId="0" applyFont="1" applyFill="1" applyBorder="1" applyAlignment="1">
      <alignment vertical="center" wrapText="1"/>
    </xf>
    <xf numFmtId="0" fontId="7" fillId="24" borderId="40" xfId="0" applyFont="1" applyFill="1" applyBorder="1" applyAlignment="1">
      <alignment vertical="center" wrapText="1"/>
    </xf>
    <xf numFmtId="0" fontId="14" fillId="0" borderId="63" xfId="0" applyFont="1" applyBorder="1" applyAlignment="1">
      <alignment horizontal="center" vertical="center"/>
    </xf>
    <xf numFmtId="0" fontId="7" fillId="24" borderId="46" xfId="0" applyFont="1" applyFill="1" applyBorder="1" applyAlignment="1">
      <alignment horizontal="center" wrapText="1"/>
    </xf>
    <xf numFmtId="0" fontId="0" fillId="0" borderId="61" xfId="0" applyBorder="1" applyAlignment="1">
      <alignment vertical="center"/>
    </xf>
    <xf numFmtId="0" fontId="7" fillId="24" borderId="66" xfId="0" applyFont="1" applyFill="1" applyBorder="1" applyAlignment="1">
      <alignment horizontal="center" vertical="center" textRotation="255"/>
    </xf>
    <xf numFmtId="0" fontId="7" fillId="24" borderId="26" xfId="0" applyFont="1" applyFill="1" applyBorder="1" applyAlignment="1">
      <alignment horizontal="center" vertical="center" textRotation="255"/>
    </xf>
    <xf numFmtId="0" fontId="7" fillId="24" borderId="81" xfId="0" applyFont="1" applyFill="1" applyBorder="1" applyAlignment="1">
      <alignment vertical="center" textRotation="255" wrapText="1"/>
    </xf>
    <xf numFmtId="0" fontId="7" fillId="24" borderId="30" xfId="0" applyFont="1" applyFill="1" applyBorder="1" applyAlignment="1">
      <alignment vertical="center" textRotation="255" wrapText="1"/>
    </xf>
    <xf numFmtId="0" fontId="7" fillId="24" borderId="81" xfId="0" applyFont="1" applyFill="1" applyBorder="1" applyAlignment="1">
      <alignment vertical="center" textRotation="255"/>
    </xf>
    <xf numFmtId="0" fontId="7" fillId="24" borderId="30" xfId="0" applyFont="1" applyFill="1" applyBorder="1" applyAlignment="1">
      <alignment vertical="center" textRotation="255"/>
    </xf>
    <xf numFmtId="0" fontId="7" fillId="24" borderId="77" xfId="0" applyFont="1" applyFill="1" applyBorder="1" applyAlignment="1">
      <alignment horizontal="center" wrapText="1"/>
    </xf>
    <xf numFmtId="0" fontId="7" fillId="24" borderId="27" xfId="0" applyFont="1" applyFill="1" applyBorder="1" applyAlignment="1">
      <alignment horizontal="center"/>
    </xf>
    <xf numFmtId="0" fontId="3" fillId="0" borderId="69" xfId="0" applyFont="1" applyBorder="1" applyAlignment="1">
      <alignment horizontal="center" vertical="top" textRotation="255" wrapText="1"/>
    </xf>
    <xf numFmtId="0" fontId="3" fillId="0" borderId="48" xfId="0" applyFont="1" applyBorder="1" applyAlignment="1">
      <alignment horizontal="center" vertical="top" textRotation="255"/>
    </xf>
    <xf numFmtId="0" fontId="3" fillId="0" borderId="27" xfId="0" applyFont="1" applyBorder="1" applyAlignment="1">
      <alignment horizontal="center" vertical="top" textRotation="255"/>
    </xf>
    <xf numFmtId="0" fontId="3" fillId="24" borderId="57" xfId="0" applyFont="1" applyFill="1" applyBorder="1" applyAlignment="1">
      <alignment horizontal="center" vertical="center" textRotation="255"/>
    </xf>
    <xf numFmtId="0" fontId="3" fillId="24" borderId="39" xfId="0" applyFont="1" applyFill="1" applyBorder="1" applyAlignment="1">
      <alignment horizontal="center" vertical="center" textRotation="255"/>
    </xf>
    <xf numFmtId="0" fontId="3" fillId="24" borderId="61" xfId="0" applyFont="1" applyFill="1" applyBorder="1" applyAlignment="1">
      <alignment horizontal="center" vertical="center" textRotation="255"/>
    </xf>
    <xf numFmtId="0" fontId="7" fillId="24" borderId="67" xfId="0" applyFont="1" applyFill="1" applyBorder="1" applyAlignment="1">
      <alignment horizontal="center" vertical="center"/>
    </xf>
    <xf numFmtId="0" fontId="7" fillId="24" borderId="68" xfId="0" applyFont="1" applyFill="1" applyBorder="1" applyAlignment="1">
      <alignment horizontal="center" vertical="center"/>
    </xf>
    <xf numFmtId="0" fontId="7" fillId="24" borderId="40" xfId="0" applyFont="1" applyFill="1" applyBorder="1" applyAlignment="1">
      <alignment horizontal="center" vertical="center"/>
    </xf>
    <xf numFmtId="0" fontId="7" fillId="24" borderId="81" xfId="0" applyFont="1" applyFill="1" applyBorder="1" applyAlignment="1">
      <alignment horizontal="center" wrapText="1"/>
    </xf>
    <xf numFmtId="0" fontId="7" fillId="24" borderId="30" xfId="0" applyFont="1" applyFill="1" applyBorder="1" applyAlignment="1">
      <alignment horizontal="center"/>
    </xf>
    <xf numFmtId="0" fontId="7" fillId="24" borderId="82" xfId="0" applyFont="1" applyFill="1" applyBorder="1" applyAlignment="1">
      <alignment vertical="center" textRotation="255"/>
    </xf>
    <xf numFmtId="0" fontId="7" fillId="24" borderId="37" xfId="0" applyFont="1" applyFill="1" applyBorder="1" applyAlignment="1">
      <alignment vertical="center" textRotation="255"/>
    </xf>
    <xf numFmtId="0" fontId="7" fillId="24" borderId="14" xfId="0" applyFont="1" applyFill="1" applyBorder="1" applyAlignment="1">
      <alignment horizontal="left" vertical="center"/>
    </xf>
    <xf numFmtId="0" fontId="7" fillId="24" borderId="45" xfId="0" applyFont="1" applyFill="1" applyBorder="1" applyAlignment="1">
      <alignment horizontal="left" vertical="center"/>
    </xf>
    <xf numFmtId="0" fontId="7" fillId="24" borderId="76" xfId="0" applyFont="1" applyFill="1" applyBorder="1" applyAlignment="1">
      <alignment horizontal="left" vertical="center"/>
    </xf>
    <xf numFmtId="177" fontId="3" fillId="4" borderId="1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75390625" style="68" customWidth="1"/>
    <col min="5" max="5" width="18.625" style="68" customWidth="1"/>
    <col min="6" max="9" width="4.625" style="2" customWidth="1"/>
    <col min="10" max="10" width="25.875" style="2" customWidth="1"/>
    <col min="11" max="12" width="8.125" style="2" customWidth="1"/>
    <col min="13" max="13" width="4.625" style="2" customWidth="1"/>
    <col min="14" max="14" width="32.625" style="66" customWidth="1"/>
    <col min="15" max="15" width="13.625" style="81" customWidth="1"/>
    <col min="16" max="16" width="4.625" style="2" customWidth="1"/>
    <col min="17" max="16384" width="9.00390625" style="1" customWidth="1"/>
  </cols>
  <sheetData>
    <row r="1" spans="1:22" s="2" customFormat="1" ht="16.5" customHeight="1">
      <c r="A1" s="2" t="s">
        <v>189</v>
      </c>
      <c r="D1" s="70"/>
      <c r="E1" s="68"/>
      <c r="J1" s="10"/>
      <c r="N1" s="66"/>
      <c r="O1" s="81"/>
      <c r="Q1"/>
      <c r="R1"/>
      <c r="S1"/>
      <c r="T1"/>
      <c r="U1"/>
      <c r="V1"/>
    </row>
    <row r="2" spans="1:22" s="2" customFormat="1" ht="22.5" customHeight="1">
      <c r="A2" s="3" t="s">
        <v>190</v>
      </c>
      <c r="D2" s="68"/>
      <c r="E2" s="68"/>
      <c r="N2" s="66"/>
      <c r="O2" s="81"/>
      <c r="Q2"/>
      <c r="R2"/>
      <c r="S2"/>
      <c r="T2"/>
      <c r="U2"/>
      <c r="V2"/>
    </row>
    <row r="3" spans="4:22" s="2" customFormat="1" ht="9.75" customHeight="1" thickBot="1">
      <c r="D3" s="68"/>
      <c r="E3" s="68"/>
      <c r="N3" s="66"/>
      <c r="O3" s="81"/>
      <c r="Q3"/>
      <c r="R3"/>
      <c r="S3"/>
      <c r="T3"/>
      <c r="U3"/>
      <c r="V3"/>
    </row>
    <row r="4" spans="1:16" s="13" customFormat="1" ht="32.25" customHeight="1">
      <c r="A4" s="308" t="s">
        <v>273</v>
      </c>
      <c r="B4" s="311" t="s">
        <v>274</v>
      </c>
      <c r="C4" s="314" t="s">
        <v>275</v>
      </c>
      <c r="D4" s="316" t="s">
        <v>59</v>
      </c>
      <c r="E4" s="198" t="s">
        <v>60</v>
      </c>
      <c r="F4" s="330" t="s">
        <v>276</v>
      </c>
      <c r="G4" s="321" t="s">
        <v>277</v>
      </c>
      <c r="H4" s="324" t="s">
        <v>278</v>
      </c>
      <c r="I4" s="327" t="s">
        <v>61</v>
      </c>
      <c r="J4" s="305" t="s">
        <v>250</v>
      </c>
      <c r="K4" s="306"/>
      <c r="L4" s="306"/>
      <c r="M4" s="307"/>
      <c r="N4" s="305" t="s">
        <v>6</v>
      </c>
      <c r="O4" s="306"/>
      <c r="P4" s="307"/>
    </row>
    <row r="5" spans="1:16" s="13" customFormat="1" ht="22.5" customHeight="1">
      <c r="A5" s="309"/>
      <c r="B5" s="312"/>
      <c r="C5" s="315"/>
      <c r="D5" s="317"/>
      <c r="E5" s="196"/>
      <c r="F5" s="331"/>
      <c r="G5" s="322"/>
      <c r="H5" s="325"/>
      <c r="I5" s="328"/>
      <c r="J5" s="318" t="s">
        <v>183</v>
      </c>
      <c r="K5" s="319"/>
      <c r="L5" s="197"/>
      <c r="M5" s="127" t="s">
        <v>184</v>
      </c>
      <c r="N5" s="318" t="s">
        <v>185</v>
      </c>
      <c r="O5" s="197"/>
      <c r="P5" s="127" t="s">
        <v>184</v>
      </c>
    </row>
    <row r="6" spans="1:16" s="13" customFormat="1" ht="44.25" customHeight="1">
      <c r="A6" s="310"/>
      <c r="B6" s="313"/>
      <c r="C6" s="315"/>
      <c r="D6" s="317"/>
      <c r="E6" s="320"/>
      <c r="F6" s="332"/>
      <c r="G6" s="323"/>
      <c r="H6" s="326"/>
      <c r="I6" s="329"/>
      <c r="J6" s="126" t="s">
        <v>279</v>
      </c>
      <c r="K6" s="128" t="s">
        <v>186</v>
      </c>
      <c r="L6" s="128" t="s">
        <v>231</v>
      </c>
      <c r="M6" s="129" t="s">
        <v>280</v>
      </c>
      <c r="N6" s="115" t="s">
        <v>281</v>
      </c>
      <c r="O6" s="130" t="s">
        <v>282</v>
      </c>
      <c r="P6" s="129" t="s">
        <v>280</v>
      </c>
    </row>
    <row r="7" spans="1:16" s="11" customFormat="1" ht="13.5">
      <c r="A7" s="144">
        <v>23</v>
      </c>
      <c r="B7" s="160">
        <v>100</v>
      </c>
      <c r="C7" s="144" t="s">
        <v>227</v>
      </c>
      <c r="D7" s="145" t="s">
        <v>120</v>
      </c>
      <c r="E7" s="161" t="s">
        <v>121</v>
      </c>
      <c r="F7" s="199">
        <v>1</v>
      </c>
      <c r="G7" s="200">
        <v>1</v>
      </c>
      <c r="H7" s="201">
        <v>1</v>
      </c>
      <c r="I7" s="200">
        <v>1</v>
      </c>
      <c r="J7" s="150" t="s">
        <v>122</v>
      </c>
      <c r="K7" s="162">
        <v>37344</v>
      </c>
      <c r="L7" s="162">
        <v>37347</v>
      </c>
      <c r="M7" s="200" t="s">
        <v>228</v>
      </c>
      <c r="N7" s="163" t="s">
        <v>123</v>
      </c>
      <c r="O7" s="164" t="s">
        <v>124</v>
      </c>
      <c r="P7" s="206" t="s">
        <v>228</v>
      </c>
    </row>
    <row r="8" spans="1:16" s="11" customFormat="1" ht="22.5">
      <c r="A8" s="144">
        <v>23</v>
      </c>
      <c r="B8" s="160">
        <v>201</v>
      </c>
      <c r="C8" s="144" t="s">
        <v>227</v>
      </c>
      <c r="D8" s="145" t="s">
        <v>102</v>
      </c>
      <c r="E8" s="161" t="s">
        <v>103</v>
      </c>
      <c r="F8" s="199">
        <v>1</v>
      </c>
      <c r="G8" s="200">
        <v>1</v>
      </c>
      <c r="H8" s="201">
        <v>1</v>
      </c>
      <c r="I8" s="200">
        <v>1</v>
      </c>
      <c r="J8" s="150" t="s">
        <v>104</v>
      </c>
      <c r="K8" s="162">
        <v>38077</v>
      </c>
      <c r="L8" s="162">
        <v>38078</v>
      </c>
      <c r="M8" s="200" t="s">
        <v>228</v>
      </c>
      <c r="N8" s="163" t="s">
        <v>265</v>
      </c>
      <c r="O8" s="164" t="s">
        <v>119</v>
      </c>
      <c r="P8" s="206" t="s">
        <v>228</v>
      </c>
    </row>
    <row r="9" spans="1:16" s="11" customFormat="1" ht="22.5">
      <c r="A9" s="144">
        <v>23</v>
      </c>
      <c r="B9" s="160">
        <v>202</v>
      </c>
      <c r="C9" s="144" t="s">
        <v>227</v>
      </c>
      <c r="D9" s="145" t="s">
        <v>232</v>
      </c>
      <c r="E9" s="161" t="s">
        <v>133</v>
      </c>
      <c r="F9" s="199">
        <v>1</v>
      </c>
      <c r="G9" s="200">
        <v>2</v>
      </c>
      <c r="H9" s="201">
        <v>1</v>
      </c>
      <c r="I9" s="200">
        <v>1</v>
      </c>
      <c r="J9" s="150" t="s">
        <v>197</v>
      </c>
      <c r="K9" s="162">
        <v>38440</v>
      </c>
      <c r="L9" s="162">
        <v>38443</v>
      </c>
      <c r="M9" s="200" t="s">
        <v>228</v>
      </c>
      <c r="N9" s="163" t="s">
        <v>327</v>
      </c>
      <c r="O9" s="164" t="s">
        <v>182</v>
      </c>
      <c r="P9" s="206" t="s">
        <v>228</v>
      </c>
    </row>
    <row r="10" spans="1:16" s="11" customFormat="1" ht="13.5">
      <c r="A10" s="144">
        <v>23</v>
      </c>
      <c r="B10" s="160">
        <v>203</v>
      </c>
      <c r="C10" s="144" t="s">
        <v>227</v>
      </c>
      <c r="D10" s="145" t="s">
        <v>176</v>
      </c>
      <c r="E10" s="161" t="s">
        <v>180</v>
      </c>
      <c r="F10" s="199">
        <v>1</v>
      </c>
      <c r="G10" s="200">
        <v>2</v>
      </c>
      <c r="H10" s="201">
        <v>1</v>
      </c>
      <c r="I10" s="200">
        <v>1</v>
      </c>
      <c r="J10" s="150"/>
      <c r="K10" s="162" t="s">
        <v>228</v>
      </c>
      <c r="L10" s="162" t="s">
        <v>228</v>
      </c>
      <c r="M10" s="200">
        <v>0</v>
      </c>
      <c r="N10" s="163" t="s">
        <v>247</v>
      </c>
      <c r="O10" s="164" t="s">
        <v>248</v>
      </c>
      <c r="P10" s="206" t="s">
        <v>228</v>
      </c>
    </row>
    <row r="11" spans="1:16" s="11" customFormat="1" ht="22.5">
      <c r="A11" s="144">
        <v>23</v>
      </c>
      <c r="B11" s="160">
        <v>204</v>
      </c>
      <c r="C11" s="144" t="s">
        <v>227</v>
      </c>
      <c r="D11" s="145" t="s">
        <v>166</v>
      </c>
      <c r="E11" s="161" t="s">
        <v>134</v>
      </c>
      <c r="F11" s="199">
        <v>1</v>
      </c>
      <c r="G11" s="200">
        <v>2</v>
      </c>
      <c r="H11" s="201">
        <v>0</v>
      </c>
      <c r="I11" s="200">
        <v>1</v>
      </c>
      <c r="J11" s="150"/>
      <c r="K11" s="162" t="s">
        <v>228</v>
      </c>
      <c r="L11" s="162" t="s">
        <v>228</v>
      </c>
      <c r="M11" s="200">
        <v>0</v>
      </c>
      <c r="N11" s="163" t="s">
        <v>266</v>
      </c>
      <c r="O11" s="164" t="s">
        <v>34</v>
      </c>
      <c r="P11" s="206" t="s">
        <v>228</v>
      </c>
    </row>
    <row r="12" spans="1:16" s="11" customFormat="1" ht="22.5">
      <c r="A12" s="144">
        <v>23</v>
      </c>
      <c r="B12" s="160">
        <v>205</v>
      </c>
      <c r="C12" s="144" t="s">
        <v>227</v>
      </c>
      <c r="D12" s="145" t="s">
        <v>167</v>
      </c>
      <c r="E12" s="161" t="s">
        <v>47</v>
      </c>
      <c r="F12" s="199">
        <v>1</v>
      </c>
      <c r="G12" s="200">
        <v>2</v>
      </c>
      <c r="H12" s="201">
        <v>1</v>
      </c>
      <c r="I12" s="200">
        <v>1</v>
      </c>
      <c r="J12" s="150" t="s">
        <v>129</v>
      </c>
      <c r="K12" s="162">
        <v>38545</v>
      </c>
      <c r="L12" s="162">
        <v>38545</v>
      </c>
      <c r="M12" s="200" t="s">
        <v>228</v>
      </c>
      <c r="N12" s="163" t="s">
        <v>267</v>
      </c>
      <c r="O12" s="164" t="s">
        <v>194</v>
      </c>
      <c r="P12" s="206" t="s">
        <v>228</v>
      </c>
    </row>
    <row r="13" spans="1:16" s="11" customFormat="1" ht="13.5" customHeight="1">
      <c r="A13" s="144">
        <v>23</v>
      </c>
      <c r="B13" s="160">
        <v>206</v>
      </c>
      <c r="C13" s="144" t="s">
        <v>227</v>
      </c>
      <c r="D13" s="145" t="s">
        <v>169</v>
      </c>
      <c r="E13" s="161" t="s">
        <v>173</v>
      </c>
      <c r="F13" s="199">
        <v>1</v>
      </c>
      <c r="G13" s="200">
        <v>1</v>
      </c>
      <c r="H13" s="201">
        <v>1</v>
      </c>
      <c r="I13" s="200">
        <v>1</v>
      </c>
      <c r="J13" s="150" t="s">
        <v>107</v>
      </c>
      <c r="K13" s="162">
        <v>37700</v>
      </c>
      <c r="L13" s="162">
        <v>37712</v>
      </c>
      <c r="M13" s="200"/>
      <c r="N13" s="163" t="s">
        <v>135</v>
      </c>
      <c r="O13" s="164" t="s">
        <v>136</v>
      </c>
      <c r="P13" s="206" t="s">
        <v>228</v>
      </c>
    </row>
    <row r="14" spans="1:16" s="11" customFormat="1" ht="13.5" customHeight="1">
      <c r="A14" s="144">
        <v>23</v>
      </c>
      <c r="B14" s="160">
        <v>207</v>
      </c>
      <c r="C14" s="144" t="s">
        <v>227</v>
      </c>
      <c r="D14" s="145" t="s">
        <v>171</v>
      </c>
      <c r="E14" s="161" t="s">
        <v>91</v>
      </c>
      <c r="F14" s="199">
        <v>1</v>
      </c>
      <c r="G14" s="200">
        <v>2</v>
      </c>
      <c r="H14" s="201">
        <v>1</v>
      </c>
      <c r="I14" s="200">
        <v>1</v>
      </c>
      <c r="J14" s="150"/>
      <c r="K14" s="162" t="s">
        <v>228</v>
      </c>
      <c r="L14" s="162" t="s">
        <v>228</v>
      </c>
      <c r="M14" s="200">
        <v>2</v>
      </c>
      <c r="N14" s="163" t="s">
        <v>92</v>
      </c>
      <c r="O14" s="164" t="s">
        <v>93</v>
      </c>
      <c r="P14" s="206" t="s">
        <v>228</v>
      </c>
    </row>
    <row r="15" spans="1:17" s="11" customFormat="1" ht="22.5">
      <c r="A15" s="144">
        <v>23</v>
      </c>
      <c r="B15" s="160">
        <v>208</v>
      </c>
      <c r="C15" s="144" t="s">
        <v>227</v>
      </c>
      <c r="D15" s="145" t="s">
        <v>16</v>
      </c>
      <c r="E15" s="161" t="s">
        <v>143</v>
      </c>
      <c r="F15" s="199">
        <v>1</v>
      </c>
      <c r="G15" s="200">
        <v>2</v>
      </c>
      <c r="H15" s="201">
        <v>1</v>
      </c>
      <c r="I15" s="200">
        <v>1</v>
      </c>
      <c r="J15" s="150"/>
      <c r="K15" s="162" t="s">
        <v>228</v>
      </c>
      <c r="L15" s="162" t="s">
        <v>228</v>
      </c>
      <c r="M15" s="200">
        <v>3</v>
      </c>
      <c r="N15" s="163" t="s">
        <v>42</v>
      </c>
      <c r="O15" s="164" t="s">
        <v>165</v>
      </c>
      <c r="P15" s="206" t="s">
        <v>228</v>
      </c>
      <c r="Q15" s="11" t="s">
        <v>228</v>
      </c>
    </row>
    <row r="16" spans="1:16" s="11" customFormat="1" ht="13.5" customHeight="1">
      <c r="A16" s="144">
        <v>23</v>
      </c>
      <c r="B16" s="160">
        <v>209</v>
      </c>
      <c r="C16" s="150" t="s">
        <v>227</v>
      </c>
      <c r="D16" s="151" t="s">
        <v>18</v>
      </c>
      <c r="E16" s="165" t="s">
        <v>2</v>
      </c>
      <c r="F16" s="199">
        <v>2</v>
      </c>
      <c r="G16" s="200">
        <v>2</v>
      </c>
      <c r="H16" s="201">
        <v>0</v>
      </c>
      <c r="I16" s="200">
        <v>0</v>
      </c>
      <c r="J16" s="150"/>
      <c r="K16" s="162" t="s">
        <v>228</v>
      </c>
      <c r="L16" s="162" t="s">
        <v>228</v>
      </c>
      <c r="M16" s="200">
        <v>0</v>
      </c>
      <c r="N16" s="163" t="s">
        <v>7</v>
      </c>
      <c r="O16" s="164" t="s">
        <v>8</v>
      </c>
      <c r="P16" s="206" t="s">
        <v>228</v>
      </c>
    </row>
    <row r="17" spans="1:16" s="11" customFormat="1" ht="13.5" customHeight="1">
      <c r="A17" s="144">
        <v>23</v>
      </c>
      <c r="B17" s="160">
        <v>210</v>
      </c>
      <c r="C17" s="150" t="s">
        <v>227</v>
      </c>
      <c r="D17" s="151" t="s">
        <v>20</v>
      </c>
      <c r="E17" s="165" t="s">
        <v>137</v>
      </c>
      <c r="F17" s="199">
        <v>1</v>
      </c>
      <c r="G17" s="200">
        <v>2</v>
      </c>
      <c r="H17" s="201">
        <v>1</v>
      </c>
      <c r="I17" s="200">
        <v>0</v>
      </c>
      <c r="J17" s="150"/>
      <c r="K17" s="162" t="s">
        <v>228</v>
      </c>
      <c r="L17" s="162" t="s">
        <v>228</v>
      </c>
      <c r="M17" s="200">
        <v>2</v>
      </c>
      <c r="N17" s="163" t="s">
        <v>41</v>
      </c>
      <c r="O17" s="164" t="s">
        <v>15</v>
      </c>
      <c r="P17" s="206" t="s">
        <v>228</v>
      </c>
    </row>
    <row r="18" spans="1:16" s="11" customFormat="1" ht="13.5" customHeight="1">
      <c r="A18" s="144">
        <v>23</v>
      </c>
      <c r="B18" s="160">
        <v>211</v>
      </c>
      <c r="C18" s="150" t="s">
        <v>227</v>
      </c>
      <c r="D18" s="151" t="s">
        <v>22</v>
      </c>
      <c r="E18" s="165" t="s">
        <v>2</v>
      </c>
      <c r="F18" s="199">
        <v>1</v>
      </c>
      <c r="G18" s="200">
        <v>2</v>
      </c>
      <c r="H18" s="201">
        <v>1</v>
      </c>
      <c r="I18" s="200">
        <v>1</v>
      </c>
      <c r="J18" s="150"/>
      <c r="K18" s="162" t="s">
        <v>228</v>
      </c>
      <c r="L18" s="162" t="s">
        <v>228</v>
      </c>
      <c r="M18" s="200">
        <v>2</v>
      </c>
      <c r="N18" s="163" t="s">
        <v>96</v>
      </c>
      <c r="O18" s="164" t="s">
        <v>97</v>
      </c>
      <c r="P18" s="206" t="s">
        <v>228</v>
      </c>
    </row>
    <row r="19" spans="1:16" s="11" customFormat="1" ht="22.5">
      <c r="A19" s="144">
        <v>23</v>
      </c>
      <c r="B19" s="160">
        <v>212</v>
      </c>
      <c r="C19" s="150" t="s">
        <v>227</v>
      </c>
      <c r="D19" s="151" t="s">
        <v>24</v>
      </c>
      <c r="E19" s="165" t="s">
        <v>249</v>
      </c>
      <c r="F19" s="199">
        <v>1</v>
      </c>
      <c r="G19" s="200">
        <v>2</v>
      </c>
      <c r="H19" s="201">
        <v>1</v>
      </c>
      <c r="I19" s="200">
        <v>1</v>
      </c>
      <c r="J19" s="150" t="s">
        <v>138</v>
      </c>
      <c r="K19" s="162">
        <v>39533</v>
      </c>
      <c r="L19" s="162">
        <v>39539</v>
      </c>
      <c r="M19" s="200"/>
      <c r="N19" s="163" t="s">
        <v>328</v>
      </c>
      <c r="O19" s="164" t="s">
        <v>177</v>
      </c>
      <c r="P19" s="206" t="s">
        <v>228</v>
      </c>
    </row>
    <row r="20" spans="1:16" s="11" customFormat="1" ht="13.5">
      <c r="A20" s="144">
        <v>23</v>
      </c>
      <c r="B20" s="160">
        <v>213</v>
      </c>
      <c r="C20" s="150" t="s">
        <v>227</v>
      </c>
      <c r="D20" s="151" t="s">
        <v>25</v>
      </c>
      <c r="E20" s="165" t="s">
        <v>233</v>
      </c>
      <c r="F20" s="199">
        <v>1</v>
      </c>
      <c r="G20" s="200">
        <v>2</v>
      </c>
      <c r="H20" s="201">
        <v>1</v>
      </c>
      <c r="I20" s="200">
        <v>1</v>
      </c>
      <c r="J20" s="150"/>
      <c r="K20" s="162" t="s">
        <v>228</v>
      </c>
      <c r="L20" s="162" t="s">
        <v>228</v>
      </c>
      <c r="M20" s="200">
        <v>3</v>
      </c>
      <c r="N20" s="163" t="s">
        <v>163</v>
      </c>
      <c r="O20" s="164" t="s">
        <v>164</v>
      </c>
      <c r="P20" s="206" t="s">
        <v>228</v>
      </c>
    </row>
    <row r="21" spans="1:16" s="11" customFormat="1" ht="22.5">
      <c r="A21" s="144">
        <v>23</v>
      </c>
      <c r="B21" s="160">
        <v>214</v>
      </c>
      <c r="C21" s="150" t="s">
        <v>227</v>
      </c>
      <c r="D21" s="151" t="s">
        <v>100</v>
      </c>
      <c r="E21" s="165" t="s">
        <v>33</v>
      </c>
      <c r="F21" s="199">
        <v>1</v>
      </c>
      <c r="G21" s="200">
        <v>2</v>
      </c>
      <c r="H21" s="201">
        <v>1</v>
      </c>
      <c r="I21" s="200">
        <v>1</v>
      </c>
      <c r="J21" s="150"/>
      <c r="K21" s="162" t="s">
        <v>228</v>
      </c>
      <c r="L21" s="162" t="s">
        <v>228</v>
      </c>
      <c r="M21" s="200">
        <v>3</v>
      </c>
      <c r="N21" s="163" t="s">
        <v>268</v>
      </c>
      <c r="O21" s="164" t="s">
        <v>15</v>
      </c>
      <c r="P21" s="206" t="s">
        <v>228</v>
      </c>
    </row>
    <row r="22" spans="1:16" s="11" customFormat="1" ht="13.5">
      <c r="A22" s="144">
        <v>23</v>
      </c>
      <c r="B22" s="160">
        <v>215</v>
      </c>
      <c r="C22" s="150" t="s">
        <v>227</v>
      </c>
      <c r="D22" s="151" t="s">
        <v>145</v>
      </c>
      <c r="E22" s="165" t="s">
        <v>180</v>
      </c>
      <c r="F22" s="199">
        <v>1</v>
      </c>
      <c r="G22" s="200">
        <v>2</v>
      </c>
      <c r="H22" s="201">
        <v>0</v>
      </c>
      <c r="I22" s="200">
        <v>1</v>
      </c>
      <c r="J22" s="150"/>
      <c r="K22" s="162" t="s">
        <v>228</v>
      </c>
      <c r="L22" s="162" t="s">
        <v>228</v>
      </c>
      <c r="M22" s="200">
        <v>0</v>
      </c>
      <c r="N22" s="163" t="s">
        <v>181</v>
      </c>
      <c r="O22" s="164" t="s">
        <v>195</v>
      </c>
      <c r="P22" s="206" t="s">
        <v>228</v>
      </c>
    </row>
    <row r="23" spans="1:16" s="11" customFormat="1" ht="22.5">
      <c r="A23" s="144">
        <v>23</v>
      </c>
      <c r="B23" s="160">
        <v>216</v>
      </c>
      <c r="C23" s="150" t="s">
        <v>227</v>
      </c>
      <c r="D23" s="151" t="s">
        <v>80</v>
      </c>
      <c r="E23" s="165" t="s">
        <v>233</v>
      </c>
      <c r="F23" s="199">
        <v>1</v>
      </c>
      <c r="G23" s="200">
        <v>2</v>
      </c>
      <c r="H23" s="201">
        <v>1</v>
      </c>
      <c r="I23" s="210">
        <v>0</v>
      </c>
      <c r="J23" s="150"/>
      <c r="K23" s="162" t="s">
        <v>228</v>
      </c>
      <c r="L23" s="162" t="s">
        <v>228</v>
      </c>
      <c r="M23" s="200">
        <v>2</v>
      </c>
      <c r="N23" s="163" t="s">
        <v>269</v>
      </c>
      <c r="O23" s="164" t="s">
        <v>0</v>
      </c>
      <c r="P23" s="206" t="s">
        <v>228</v>
      </c>
    </row>
    <row r="24" spans="1:16" s="11" customFormat="1" ht="13.5" customHeight="1">
      <c r="A24" s="144">
        <v>23</v>
      </c>
      <c r="B24" s="160">
        <v>217</v>
      </c>
      <c r="C24" s="150" t="s">
        <v>227</v>
      </c>
      <c r="D24" s="151" t="s">
        <v>82</v>
      </c>
      <c r="E24" s="165" t="s">
        <v>2</v>
      </c>
      <c r="F24" s="199">
        <v>2</v>
      </c>
      <c r="G24" s="200">
        <v>2</v>
      </c>
      <c r="H24" s="201">
        <v>1</v>
      </c>
      <c r="I24" s="200">
        <v>1</v>
      </c>
      <c r="J24" s="150"/>
      <c r="K24" s="162" t="s">
        <v>228</v>
      </c>
      <c r="L24" s="162" t="s">
        <v>228</v>
      </c>
      <c r="M24" s="200">
        <v>0</v>
      </c>
      <c r="N24" s="163" t="s">
        <v>65</v>
      </c>
      <c r="O24" s="164" t="s">
        <v>34</v>
      </c>
      <c r="P24" s="206" t="s">
        <v>228</v>
      </c>
    </row>
    <row r="25" spans="1:16" s="11" customFormat="1" ht="22.5">
      <c r="A25" s="144">
        <v>23</v>
      </c>
      <c r="B25" s="160">
        <v>219</v>
      </c>
      <c r="C25" s="150" t="s">
        <v>227</v>
      </c>
      <c r="D25" s="151" t="s">
        <v>84</v>
      </c>
      <c r="E25" s="165" t="s">
        <v>66</v>
      </c>
      <c r="F25" s="199">
        <v>2</v>
      </c>
      <c r="G25" s="200">
        <v>2</v>
      </c>
      <c r="H25" s="201">
        <v>1</v>
      </c>
      <c r="I25" s="200">
        <v>1</v>
      </c>
      <c r="J25" s="150" t="s">
        <v>199</v>
      </c>
      <c r="K25" s="162">
        <v>37708</v>
      </c>
      <c r="L25" s="162">
        <v>37712</v>
      </c>
      <c r="M25" s="200" t="s">
        <v>228</v>
      </c>
      <c r="N25" s="163" t="s">
        <v>43</v>
      </c>
      <c r="O25" s="164" t="s">
        <v>200</v>
      </c>
      <c r="P25" s="206" t="s">
        <v>228</v>
      </c>
    </row>
    <row r="26" spans="1:16" s="11" customFormat="1" ht="13.5" customHeight="1">
      <c r="A26" s="144">
        <v>23</v>
      </c>
      <c r="B26" s="160">
        <v>220</v>
      </c>
      <c r="C26" s="150" t="s">
        <v>227</v>
      </c>
      <c r="D26" s="151" t="s">
        <v>86</v>
      </c>
      <c r="E26" s="165" t="s">
        <v>2</v>
      </c>
      <c r="F26" s="199">
        <v>2</v>
      </c>
      <c r="G26" s="200">
        <v>2</v>
      </c>
      <c r="H26" s="201">
        <v>1</v>
      </c>
      <c r="I26" s="200">
        <v>1</v>
      </c>
      <c r="J26" s="150"/>
      <c r="K26" s="162" t="s">
        <v>228</v>
      </c>
      <c r="L26" s="162" t="s">
        <v>228</v>
      </c>
      <c r="M26" s="200">
        <v>0</v>
      </c>
      <c r="N26" s="163" t="s">
        <v>178</v>
      </c>
      <c r="O26" s="164" t="s">
        <v>32</v>
      </c>
      <c r="P26" s="206" t="s">
        <v>228</v>
      </c>
    </row>
    <row r="27" spans="1:16" s="11" customFormat="1" ht="22.5">
      <c r="A27" s="144">
        <v>23</v>
      </c>
      <c r="B27" s="160">
        <v>221</v>
      </c>
      <c r="C27" s="150" t="s">
        <v>227</v>
      </c>
      <c r="D27" s="151" t="s">
        <v>147</v>
      </c>
      <c r="E27" s="165" t="s">
        <v>31</v>
      </c>
      <c r="F27" s="199">
        <v>1</v>
      </c>
      <c r="G27" s="200">
        <v>2</v>
      </c>
      <c r="H27" s="201">
        <v>0</v>
      </c>
      <c r="I27" s="200">
        <v>1</v>
      </c>
      <c r="J27" s="150"/>
      <c r="K27" s="162" t="s">
        <v>228</v>
      </c>
      <c r="L27" s="162" t="s">
        <v>228</v>
      </c>
      <c r="M27" s="200">
        <v>3</v>
      </c>
      <c r="N27" s="163" t="s">
        <v>329</v>
      </c>
      <c r="O27" s="164" t="s">
        <v>253</v>
      </c>
      <c r="P27" s="206" t="s">
        <v>228</v>
      </c>
    </row>
    <row r="28" spans="1:16" s="11" customFormat="1" ht="13.5" customHeight="1">
      <c r="A28" s="144">
        <v>23</v>
      </c>
      <c r="B28" s="160">
        <v>222</v>
      </c>
      <c r="C28" s="150" t="s">
        <v>227</v>
      </c>
      <c r="D28" s="151" t="s">
        <v>149</v>
      </c>
      <c r="E28" s="165" t="s">
        <v>139</v>
      </c>
      <c r="F28" s="199">
        <v>1</v>
      </c>
      <c r="G28" s="200">
        <v>2</v>
      </c>
      <c r="H28" s="201">
        <v>1</v>
      </c>
      <c r="I28" s="200">
        <v>1</v>
      </c>
      <c r="J28" s="150" t="s">
        <v>9</v>
      </c>
      <c r="K28" s="162">
        <v>38259</v>
      </c>
      <c r="L28" s="162">
        <v>38292</v>
      </c>
      <c r="M28" s="200" t="s">
        <v>228</v>
      </c>
      <c r="N28" s="163" t="s">
        <v>10</v>
      </c>
      <c r="O28" s="164" t="s">
        <v>11</v>
      </c>
      <c r="P28" s="206" t="s">
        <v>228</v>
      </c>
    </row>
    <row r="29" spans="1:16" s="11" customFormat="1" ht="22.5">
      <c r="A29" s="144">
        <v>23</v>
      </c>
      <c r="B29" s="160">
        <v>223</v>
      </c>
      <c r="C29" s="150" t="s">
        <v>227</v>
      </c>
      <c r="D29" s="151" t="s">
        <v>151</v>
      </c>
      <c r="E29" s="165" t="s">
        <v>62</v>
      </c>
      <c r="F29" s="199">
        <v>1</v>
      </c>
      <c r="G29" s="200">
        <v>1</v>
      </c>
      <c r="H29" s="201">
        <v>1</v>
      </c>
      <c r="I29" s="200">
        <v>1</v>
      </c>
      <c r="J29" s="150" t="s">
        <v>63</v>
      </c>
      <c r="K29" s="162">
        <v>37889</v>
      </c>
      <c r="L29" s="162">
        <v>37895</v>
      </c>
      <c r="M29" s="200" t="s">
        <v>228</v>
      </c>
      <c r="N29" s="163" t="s">
        <v>270</v>
      </c>
      <c r="O29" s="164" t="s">
        <v>29</v>
      </c>
      <c r="P29" s="206" t="s">
        <v>228</v>
      </c>
    </row>
    <row r="30" spans="1:16" s="11" customFormat="1" ht="22.5">
      <c r="A30" s="144">
        <v>23</v>
      </c>
      <c r="B30" s="160">
        <v>224</v>
      </c>
      <c r="C30" s="150" t="s">
        <v>227</v>
      </c>
      <c r="D30" s="151" t="s">
        <v>153</v>
      </c>
      <c r="E30" s="165" t="s">
        <v>146</v>
      </c>
      <c r="F30" s="199">
        <v>1</v>
      </c>
      <c r="G30" s="200">
        <v>2</v>
      </c>
      <c r="H30" s="201">
        <v>1</v>
      </c>
      <c r="I30" s="200">
        <v>0</v>
      </c>
      <c r="J30" s="150"/>
      <c r="K30" s="162" t="s">
        <v>228</v>
      </c>
      <c r="L30" s="162" t="s">
        <v>228</v>
      </c>
      <c r="M30" s="200">
        <v>0</v>
      </c>
      <c r="N30" s="163" t="s">
        <v>271</v>
      </c>
      <c r="O30" s="164" t="s">
        <v>15</v>
      </c>
      <c r="P30" s="206" t="s">
        <v>228</v>
      </c>
    </row>
    <row r="31" spans="1:16" s="11" customFormat="1" ht="13.5" customHeight="1">
      <c r="A31" s="144">
        <v>23</v>
      </c>
      <c r="B31" s="160">
        <v>225</v>
      </c>
      <c r="C31" s="150" t="s">
        <v>227</v>
      </c>
      <c r="D31" s="151" t="s">
        <v>155</v>
      </c>
      <c r="E31" s="165" t="s">
        <v>139</v>
      </c>
      <c r="F31" s="199">
        <v>1</v>
      </c>
      <c r="G31" s="200">
        <v>2</v>
      </c>
      <c r="H31" s="201">
        <v>1</v>
      </c>
      <c r="I31" s="200">
        <v>1</v>
      </c>
      <c r="J31" s="150"/>
      <c r="K31" s="162" t="s">
        <v>228</v>
      </c>
      <c r="L31" s="162" t="s">
        <v>228</v>
      </c>
      <c r="M31" s="200">
        <v>0</v>
      </c>
      <c r="N31" s="163" t="s">
        <v>140</v>
      </c>
      <c r="O31" s="164" t="s">
        <v>67</v>
      </c>
      <c r="P31" s="206" t="s">
        <v>228</v>
      </c>
    </row>
    <row r="32" spans="1:16" s="11" customFormat="1" ht="13.5" customHeight="1">
      <c r="A32" s="144">
        <v>23</v>
      </c>
      <c r="B32" s="160">
        <v>226</v>
      </c>
      <c r="C32" s="150" t="s">
        <v>227</v>
      </c>
      <c r="D32" s="151" t="s">
        <v>110</v>
      </c>
      <c r="E32" s="166" t="s">
        <v>68</v>
      </c>
      <c r="F32" s="199">
        <v>1</v>
      </c>
      <c r="G32" s="200">
        <v>2</v>
      </c>
      <c r="H32" s="201">
        <v>1</v>
      </c>
      <c r="I32" s="200">
        <v>1</v>
      </c>
      <c r="J32" s="150"/>
      <c r="K32" s="162" t="s">
        <v>228</v>
      </c>
      <c r="L32" s="162" t="s">
        <v>228</v>
      </c>
      <c r="M32" s="200">
        <v>0</v>
      </c>
      <c r="N32" s="163" t="s">
        <v>245</v>
      </c>
      <c r="O32" s="164" t="s">
        <v>246</v>
      </c>
      <c r="P32" s="206" t="s">
        <v>228</v>
      </c>
    </row>
    <row r="33" spans="1:16" s="11" customFormat="1" ht="13.5" customHeight="1">
      <c r="A33" s="144">
        <v>23</v>
      </c>
      <c r="B33" s="160">
        <v>227</v>
      </c>
      <c r="C33" s="150" t="s">
        <v>227</v>
      </c>
      <c r="D33" s="151" t="s">
        <v>111</v>
      </c>
      <c r="E33" s="166" t="s">
        <v>54</v>
      </c>
      <c r="F33" s="199">
        <v>1</v>
      </c>
      <c r="G33" s="200">
        <v>2</v>
      </c>
      <c r="H33" s="201">
        <v>0</v>
      </c>
      <c r="I33" s="200">
        <v>0</v>
      </c>
      <c r="J33" s="150"/>
      <c r="K33" s="162" t="s">
        <v>228</v>
      </c>
      <c r="L33" s="162" t="s">
        <v>228</v>
      </c>
      <c r="M33" s="200">
        <v>0</v>
      </c>
      <c r="N33" s="163"/>
      <c r="O33" s="164" t="s">
        <v>228</v>
      </c>
      <c r="P33" s="206">
        <v>0</v>
      </c>
    </row>
    <row r="34" spans="1:16" s="11" customFormat="1" ht="22.5">
      <c r="A34" s="144">
        <v>23</v>
      </c>
      <c r="B34" s="160">
        <v>228</v>
      </c>
      <c r="C34" s="150" t="s">
        <v>227</v>
      </c>
      <c r="D34" s="151" t="s">
        <v>113</v>
      </c>
      <c r="E34" s="166" t="s">
        <v>2</v>
      </c>
      <c r="F34" s="199">
        <v>2</v>
      </c>
      <c r="G34" s="200">
        <v>2</v>
      </c>
      <c r="H34" s="201">
        <v>1</v>
      </c>
      <c r="I34" s="200">
        <v>0</v>
      </c>
      <c r="J34" s="150"/>
      <c r="K34" s="162" t="s">
        <v>228</v>
      </c>
      <c r="L34" s="162" t="s">
        <v>228</v>
      </c>
      <c r="M34" s="200">
        <v>0</v>
      </c>
      <c r="N34" s="163" t="s">
        <v>272</v>
      </c>
      <c r="O34" s="164" t="s">
        <v>144</v>
      </c>
      <c r="P34" s="206" t="s">
        <v>228</v>
      </c>
    </row>
    <row r="35" spans="1:16" s="11" customFormat="1" ht="13.5">
      <c r="A35" s="144">
        <v>23</v>
      </c>
      <c r="B35" s="160">
        <v>229</v>
      </c>
      <c r="C35" s="150" t="s">
        <v>227</v>
      </c>
      <c r="D35" s="151" t="s">
        <v>115</v>
      </c>
      <c r="E35" s="166" t="s">
        <v>139</v>
      </c>
      <c r="F35" s="199">
        <v>1</v>
      </c>
      <c r="G35" s="200">
        <v>2</v>
      </c>
      <c r="H35" s="201">
        <v>1</v>
      </c>
      <c r="I35" s="200">
        <v>1</v>
      </c>
      <c r="J35" s="150"/>
      <c r="K35" s="162" t="s">
        <v>228</v>
      </c>
      <c r="L35" s="162" t="s">
        <v>228</v>
      </c>
      <c r="M35" s="200">
        <v>2</v>
      </c>
      <c r="N35" s="163" t="s">
        <v>94</v>
      </c>
      <c r="O35" s="164" t="s">
        <v>95</v>
      </c>
      <c r="P35" s="206" t="s">
        <v>228</v>
      </c>
    </row>
    <row r="36" spans="1:16" s="11" customFormat="1" ht="13.5">
      <c r="A36" s="144">
        <v>23</v>
      </c>
      <c r="B36" s="160">
        <v>230</v>
      </c>
      <c r="C36" s="150" t="s">
        <v>227</v>
      </c>
      <c r="D36" s="151" t="s">
        <v>117</v>
      </c>
      <c r="E36" s="166" t="s">
        <v>37</v>
      </c>
      <c r="F36" s="199">
        <v>1</v>
      </c>
      <c r="G36" s="200">
        <v>2</v>
      </c>
      <c r="H36" s="201">
        <v>1</v>
      </c>
      <c r="I36" s="200">
        <v>1</v>
      </c>
      <c r="J36" s="150" t="s">
        <v>38</v>
      </c>
      <c r="K36" s="162">
        <v>39173</v>
      </c>
      <c r="L36" s="162">
        <v>39356</v>
      </c>
      <c r="M36" s="200" t="s">
        <v>228</v>
      </c>
      <c r="N36" s="163" t="s">
        <v>69</v>
      </c>
      <c r="O36" s="164" t="s">
        <v>70</v>
      </c>
      <c r="P36" s="206" t="s">
        <v>228</v>
      </c>
    </row>
    <row r="37" spans="1:16" s="11" customFormat="1" ht="13.5">
      <c r="A37" s="144">
        <v>23</v>
      </c>
      <c r="B37" s="160">
        <v>231</v>
      </c>
      <c r="C37" s="150" t="s">
        <v>227</v>
      </c>
      <c r="D37" s="151" t="s">
        <v>78</v>
      </c>
      <c r="E37" s="166" t="s">
        <v>233</v>
      </c>
      <c r="F37" s="199">
        <v>1</v>
      </c>
      <c r="G37" s="200">
        <v>2</v>
      </c>
      <c r="H37" s="201">
        <v>1</v>
      </c>
      <c r="I37" s="200">
        <v>1</v>
      </c>
      <c r="J37" s="150"/>
      <c r="K37" s="162" t="s">
        <v>228</v>
      </c>
      <c r="L37" s="162" t="s">
        <v>228</v>
      </c>
      <c r="M37" s="200">
        <v>3</v>
      </c>
      <c r="N37" s="163" t="s">
        <v>79</v>
      </c>
      <c r="O37" s="164" t="s">
        <v>254</v>
      </c>
      <c r="P37" s="206" t="s">
        <v>228</v>
      </c>
    </row>
    <row r="38" spans="1:16" ht="13.5" customHeight="1">
      <c r="A38" s="167">
        <v>23</v>
      </c>
      <c r="B38" s="168">
        <v>232</v>
      </c>
      <c r="C38" s="148" t="s">
        <v>58</v>
      </c>
      <c r="D38" s="149" t="s">
        <v>187</v>
      </c>
      <c r="E38" s="165" t="s">
        <v>188</v>
      </c>
      <c r="F38" s="202">
        <v>1</v>
      </c>
      <c r="G38" s="203">
        <v>2</v>
      </c>
      <c r="H38" s="201">
        <v>1</v>
      </c>
      <c r="I38" s="200">
        <v>1</v>
      </c>
      <c r="J38" s="150"/>
      <c r="K38" s="162" t="s">
        <v>228</v>
      </c>
      <c r="L38" s="162" t="s">
        <v>228</v>
      </c>
      <c r="M38" s="200">
        <v>3</v>
      </c>
      <c r="N38" s="163" t="s">
        <v>44</v>
      </c>
      <c r="O38" s="164" t="s">
        <v>229</v>
      </c>
      <c r="P38" s="206" t="s">
        <v>228</v>
      </c>
    </row>
    <row r="39" spans="1:16" s="11" customFormat="1" ht="13.5" customHeight="1">
      <c r="A39" s="144">
        <v>23</v>
      </c>
      <c r="B39" s="160">
        <v>233</v>
      </c>
      <c r="C39" s="150" t="s">
        <v>227</v>
      </c>
      <c r="D39" s="151" t="s">
        <v>64</v>
      </c>
      <c r="E39" s="165" t="s">
        <v>2</v>
      </c>
      <c r="F39" s="199">
        <v>2</v>
      </c>
      <c r="G39" s="200">
        <v>2</v>
      </c>
      <c r="H39" s="201">
        <v>0</v>
      </c>
      <c r="I39" s="200">
        <v>0</v>
      </c>
      <c r="J39" s="150"/>
      <c r="K39" s="162" t="s">
        <v>228</v>
      </c>
      <c r="L39" s="162" t="s">
        <v>228</v>
      </c>
      <c r="M39" s="200">
        <v>2</v>
      </c>
      <c r="N39" s="163"/>
      <c r="O39" s="164" t="s">
        <v>228</v>
      </c>
      <c r="P39" s="206">
        <v>1</v>
      </c>
    </row>
    <row r="40" spans="1:16" s="11" customFormat="1" ht="13.5" customHeight="1">
      <c r="A40" s="144">
        <v>23</v>
      </c>
      <c r="B40" s="160">
        <v>234</v>
      </c>
      <c r="C40" s="150" t="s">
        <v>227</v>
      </c>
      <c r="D40" s="151" t="s">
        <v>40</v>
      </c>
      <c r="E40" s="165" t="s">
        <v>1</v>
      </c>
      <c r="F40" s="199">
        <v>2</v>
      </c>
      <c r="G40" s="200">
        <v>2</v>
      </c>
      <c r="H40" s="201">
        <v>0</v>
      </c>
      <c r="I40" s="200">
        <v>1</v>
      </c>
      <c r="J40" s="150" t="s">
        <v>126</v>
      </c>
      <c r="K40" s="162">
        <v>38796</v>
      </c>
      <c r="L40" s="162">
        <v>38796</v>
      </c>
      <c r="M40" s="200" t="s">
        <v>228</v>
      </c>
      <c r="N40" s="163" t="s">
        <v>71</v>
      </c>
      <c r="O40" s="164" t="s">
        <v>72</v>
      </c>
      <c r="P40" s="206"/>
    </row>
    <row r="41" spans="1:16" s="11" customFormat="1" ht="13.5" customHeight="1">
      <c r="A41" s="144">
        <v>23</v>
      </c>
      <c r="B41" s="160">
        <v>235</v>
      </c>
      <c r="C41" s="150" t="s">
        <v>227</v>
      </c>
      <c r="D41" s="151" t="s">
        <v>127</v>
      </c>
      <c r="E41" s="165" t="s">
        <v>55</v>
      </c>
      <c r="F41" s="199">
        <v>1</v>
      </c>
      <c r="G41" s="200">
        <v>2</v>
      </c>
      <c r="H41" s="201">
        <v>1</v>
      </c>
      <c r="I41" s="200">
        <v>0</v>
      </c>
      <c r="J41" s="150"/>
      <c r="K41" s="162" t="s">
        <v>228</v>
      </c>
      <c r="L41" s="162" t="s">
        <v>228</v>
      </c>
      <c r="M41" s="200">
        <v>2</v>
      </c>
      <c r="N41" s="163"/>
      <c r="O41" s="164" t="s">
        <v>228</v>
      </c>
      <c r="P41" s="206">
        <v>1</v>
      </c>
    </row>
    <row r="42" spans="1:16" s="11" customFormat="1" ht="13.5" customHeight="1">
      <c r="A42" s="144">
        <v>23</v>
      </c>
      <c r="B42" s="160">
        <v>302</v>
      </c>
      <c r="C42" s="150" t="s">
        <v>227</v>
      </c>
      <c r="D42" s="151" t="s">
        <v>168</v>
      </c>
      <c r="E42" s="165" t="s">
        <v>198</v>
      </c>
      <c r="F42" s="199">
        <v>1</v>
      </c>
      <c r="G42" s="200">
        <v>2</v>
      </c>
      <c r="H42" s="201">
        <v>0</v>
      </c>
      <c r="I42" s="200">
        <v>0</v>
      </c>
      <c r="J42" s="150"/>
      <c r="K42" s="162" t="s">
        <v>228</v>
      </c>
      <c r="L42" s="162" t="s">
        <v>228</v>
      </c>
      <c r="M42" s="200">
        <v>0</v>
      </c>
      <c r="N42" s="163" t="s">
        <v>56</v>
      </c>
      <c r="O42" s="164" t="s">
        <v>57</v>
      </c>
      <c r="P42" s="206"/>
    </row>
    <row r="43" spans="1:16" s="11" customFormat="1" ht="22.5">
      <c r="A43" s="144">
        <v>23</v>
      </c>
      <c r="B43" s="160">
        <v>304</v>
      </c>
      <c r="C43" s="150" t="s">
        <v>227</v>
      </c>
      <c r="D43" s="151" t="s">
        <v>170</v>
      </c>
      <c r="E43" s="165" t="s">
        <v>73</v>
      </c>
      <c r="F43" s="199">
        <v>1</v>
      </c>
      <c r="G43" s="200">
        <v>2</v>
      </c>
      <c r="H43" s="201">
        <v>0</v>
      </c>
      <c r="I43" s="200">
        <v>1</v>
      </c>
      <c r="J43" s="150"/>
      <c r="K43" s="162" t="s">
        <v>228</v>
      </c>
      <c r="L43" s="162" t="s">
        <v>228</v>
      </c>
      <c r="M43" s="200">
        <v>1</v>
      </c>
      <c r="N43" s="163" t="s">
        <v>74</v>
      </c>
      <c r="O43" s="164" t="s">
        <v>75</v>
      </c>
      <c r="P43" s="206" t="s">
        <v>228</v>
      </c>
    </row>
    <row r="44" spans="1:16" s="11" customFormat="1" ht="22.5">
      <c r="A44" s="144">
        <v>23</v>
      </c>
      <c r="B44" s="160">
        <v>342</v>
      </c>
      <c r="C44" s="150" t="s">
        <v>227</v>
      </c>
      <c r="D44" s="151" t="s">
        <v>234</v>
      </c>
      <c r="E44" s="165" t="s">
        <v>263</v>
      </c>
      <c r="F44" s="199">
        <v>1</v>
      </c>
      <c r="G44" s="200">
        <v>2</v>
      </c>
      <c r="H44" s="201">
        <v>0</v>
      </c>
      <c r="I44" s="200">
        <v>0</v>
      </c>
      <c r="J44" s="150"/>
      <c r="K44" s="162" t="s">
        <v>228</v>
      </c>
      <c r="L44" s="162" t="s">
        <v>228</v>
      </c>
      <c r="M44" s="200">
        <v>3</v>
      </c>
      <c r="N44" s="163" t="s">
        <v>45</v>
      </c>
      <c r="O44" s="164" t="s">
        <v>34</v>
      </c>
      <c r="P44" s="206" t="s">
        <v>228</v>
      </c>
    </row>
    <row r="45" spans="1:16" s="11" customFormat="1" ht="13.5">
      <c r="A45" s="144">
        <v>23</v>
      </c>
      <c r="B45" s="160">
        <v>345</v>
      </c>
      <c r="C45" s="150" t="s">
        <v>227</v>
      </c>
      <c r="D45" s="151" t="s">
        <v>17</v>
      </c>
      <c r="E45" s="165" t="s">
        <v>196</v>
      </c>
      <c r="F45" s="199">
        <v>1</v>
      </c>
      <c r="G45" s="200">
        <v>2</v>
      </c>
      <c r="H45" s="201">
        <v>0</v>
      </c>
      <c r="I45" s="200">
        <v>0</v>
      </c>
      <c r="J45" s="150"/>
      <c r="K45" s="162" t="s">
        <v>228</v>
      </c>
      <c r="L45" s="162" t="s">
        <v>228</v>
      </c>
      <c r="M45" s="200">
        <v>3</v>
      </c>
      <c r="N45" s="163" t="s">
        <v>228</v>
      </c>
      <c r="O45" s="164" t="s">
        <v>228</v>
      </c>
      <c r="P45" s="206">
        <v>0</v>
      </c>
    </row>
    <row r="46" spans="1:16" s="11" customFormat="1" ht="22.5">
      <c r="A46" s="144">
        <v>23</v>
      </c>
      <c r="B46" s="160">
        <v>361</v>
      </c>
      <c r="C46" s="150" t="s">
        <v>227</v>
      </c>
      <c r="D46" s="151" t="s">
        <v>19</v>
      </c>
      <c r="E46" s="165" t="s">
        <v>157</v>
      </c>
      <c r="F46" s="199">
        <v>1</v>
      </c>
      <c r="G46" s="200">
        <v>2</v>
      </c>
      <c r="H46" s="201">
        <v>0</v>
      </c>
      <c r="I46" s="200">
        <v>1</v>
      </c>
      <c r="J46" s="150"/>
      <c r="K46" s="162" t="s">
        <v>228</v>
      </c>
      <c r="L46" s="162" t="s">
        <v>228</v>
      </c>
      <c r="M46" s="200">
        <v>0</v>
      </c>
      <c r="N46" s="163" t="s">
        <v>76</v>
      </c>
      <c r="O46" s="164" t="s">
        <v>77</v>
      </c>
      <c r="P46" s="206" t="s">
        <v>228</v>
      </c>
    </row>
    <row r="47" spans="1:16" ht="13.5" customHeight="1">
      <c r="A47" s="4">
        <v>23</v>
      </c>
      <c r="B47" s="5">
        <v>362</v>
      </c>
      <c r="C47" s="121" t="s">
        <v>227</v>
      </c>
      <c r="D47" s="122" t="s">
        <v>21</v>
      </c>
      <c r="E47" s="119" t="s">
        <v>39</v>
      </c>
      <c r="F47" s="204">
        <v>1</v>
      </c>
      <c r="G47" s="205">
        <v>2</v>
      </c>
      <c r="H47" s="36">
        <v>0</v>
      </c>
      <c r="I47" s="206">
        <v>0</v>
      </c>
      <c r="J47" s="124"/>
      <c r="K47" s="39" t="s">
        <v>228</v>
      </c>
      <c r="L47" s="39" t="s">
        <v>228</v>
      </c>
      <c r="M47" s="206">
        <v>0</v>
      </c>
      <c r="N47" s="125"/>
      <c r="O47" s="82" t="s">
        <v>228</v>
      </c>
      <c r="P47" s="206">
        <v>0</v>
      </c>
    </row>
    <row r="48" spans="1:16" ht="13.5" customHeight="1">
      <c r="A48" s="4">
        <v>23</v>
      </c>
      <c r="B48" s="5">
        <v>421</v>
      </c>
      <c r="C48" s="121" t="s">
        <v>227</v>
      </c>
      <c r="D48" s="122" t="s">
        <v>23</v>
      </c>
      <c r="E48" s="119" t="s">
        <v>5</v>
      </c>
      <c r="F48" s="204">
        <v>2</v>
      </c>
      <c r="G48" s="205">
        <v>2</v>
      </c>
      <c r="H48" s="36">
        <v>0</v>
      </c>
      <c r="I48" s="206">
        <v>0</v>
      </c>
      <c r="J48" s="124"/>
      <c r="K48" s="39" t="s">
        <v>228</v>
      </c>
      <c r="L48" s="39" t="s">
        <v>228</v>
      </c>
      <c r="M48" s="206">
        <v>3</v>
      </c>
      <c r="N48" s="125"/>
      <c r="O48" s="82" t="s">
        <v>228</v>
      </c>
      <c r="P48" s="206">
        <v>0</v>
      </c>
    </row>
    <row r="49" spans="1:16" ht="13.5" customHeight="1">
      <c r="A49" s="4">
        <v>23</v>
      </c>
      <c r="B49" s="5">
        <v>422</v>
      </c>
      <c r="C49" s="121" t="s">
        <v>227</v>
      </c>
      <c r="D49" s="122" t="s">
        <v>141</v>
      </c>
      <c r="E49" s="119" t="s">
        <v>264</v>
      </c>
      <c r="F49" s="204">
        <v>2</v>
      </c>
      <c r="G49" s="205">
        <v>2</v>
      </c>
      <c r="H49" s="36">
        <v>0</v>
      </c>
      <c r="I49" s="206">
        <v>0</v>
      </c>
      <c r="J49" s="124"/>
      <c r="K49" s="39" t="s">
        <v>228</v>
      </c>
      <c r="L49" s="39" t="s">
        <v>228</v>
      </c>
      <c r="M49" s="206">
        <v>3</v>
      </c>
      <c r="N49" s="125"/>
      <c r="O49" s="82" t="s">
        <v>228</v>
      </c>
      <c r="P49" s="206">
        <v>1</v>
      </c>
    </row>
    <row r="50" spans="1:16" s="11" customFormat="1" ht="13.5" customHeight="1">
      <c r="A50" s="34">
        <v>23</v>
      </c>
      <c r="B50" s="35">
        <v>423</v>
      </c>
      <c r="C50" s="117" t="s">
        <v>227</v>
      </c>
      <c r="D50" s="118" t="s">
        <v>26</v>
      </c>
      <c r="E50" s="119" t="s">
        <v>30</v>
      </c>
      <c r="F50" s="207">
        <v>2</v>
      </c>
      <c r="G50" s="206">
        <v>2</v>
      </c>
      <c r="H50" s="36">
        <v>0</v>
      </c>
      <c r="I50" s="206">
        <v>0</v>
      </c>
      <c r="J50" s="124"/>
      <c r="K50" s="39" t="s">
        <v>228</v>
      </c>
      <c r="L50" s="39" t="s">
        <v>228</v>
      </c>
      <c r="M50" s="206">
        <v>0</v>
      </c>
      <c r="N50" s="125"/>
      <c r="O50" s="82" t="s">
        <v>228</v>
      </c>
      <c r="P50" s="206">
        <v>1</v>
      </c>
    </row>
    <row r="51" spans="1:16" s="11" customFormat="1" ht="13.5" customHeight="1">
      <c r="A51" s="34">
        <v>23</v>
      </c>
      <c r="B51" s="35">
        <v>424</v>
      </c>
      <c r="C51" s="117" t="s">
        <v>227</v>
      </c>
      <c r="D51" s="118" t="s">
        <v>101</v>
      </c>
      <c r="E51" s="119" t="s">
        <v>5</v>
      </c>
      <c r="F51" s="207">
        <v>2</v>
      </c>
      <c r="G51" s="206">
        <v>2</v>
      </c>
      <c r="H51" s="36">
        <v>0</v>
      </c>
      <c r="I51" s="206">
        <v>0</v>
      </c>
      <c r="J51" s="124"/>
      <c r="K51" s="39" t="s">
        <v>228</v>
      </c>
      <c r="L51" s="39" t="s">
        <v>228</v>
      </c>
      <c r="M51" s="206">
        <v>0</v>
      </c>
      <c r="N51" s="125"/>
      <c r="O51" s="82" t="s">
        <v>228</v>
      </c>
      <c r="P51" s="206">
        <v>0</v>
      </c>
    </row>
    <row r="52" spans="1:16" s="11" customFormat="1" ht="13.5" customHeight="1">
      <c r="A52" s="34">
        <v>23</v>
      </c>
      <c r="B52" s="35">
        <v>425</v>
      </c>
      <c r="C52" s="117" t="s">
        <v>227</v>
      </c>
      <c r="D52" s="118" t="s">
        <v>106</v>
      </c>
      <c r="E52" s="119" t="s">
        <v>2</v>
      </c>
      <c r="F52" s="207">
        <v>2</v>
      </c>
      <c r="G52" s="206">
        <v>2</v>
      </c>
      <c r="H52" s="36">
        <v>0</v>
      </c>
      <c r="I52" s="206">
        <v>0</v>
      </c>
      <c r="J52" s="124"/>
      <c r="K52" s="39" t="s">
        <v>228</v>
      </c>
      <c r="L52" s="39" t="s">
        <v>228</v>
      </c>
      <c r="M52" s="206">
        <v>0</v>
      </c>
      <c r="N52" s="125"/>
      <c r="O52" s="82" t="s">
        <v>228</v>
      </c>
      <c r="P52" s="206">
        <v>0</v>
      </c>
    </row>
    <row r="53" spans="1:16" s="11" customFormat="1" ht="13.5" customHeight="1">
      <c r="A53" s="34">
        <v>23</v>
      </c>
      <c r="B53" s="35">
        <v>427</v>
      </c>
      <c r="C53" s="117" t="s">
        <v>227</v>
      </c>
      <c r="D53" s="118" t="s">
        <v>81</v>
      </c>
      <c r="E53" s="119" t="s">
        <v>172</v>
      </c>
      <c r="F53" s="207">
        <v>1</v>
      </c>
      <c r="G53" s="206">
        <v>2</v>
      </c>
      <c r="H53" s="36">
        <v>0</v>
      </c>
      <c r="I53" s="206">
        <v>0</v>
      </c>
      <c r="J53" s="124"/>
      <c r="K53" s="39" t="s">
        <v>228</v>
      </c>
      <c r="L53" s="39" t="s">
        <v>228</v>
      </c>
      <c r="M53" s="206">
        <v>0</v>
      </c>
      <c r="N53" s="125"/>
      <c r="O53" s="82" t="s">
        <v>228</v>
      </c>
      <c r="P53" s="206">
        <v>1</v>
      </c>
    </row>
    <row r="54" spans="1:16" s="11" customFormat="1" ht="13.5" customHeight="1">
      <c r="A54" s="34">
        <v>23</v>
      </c>
      <c r="B54" s="35">
        <v>441</v>
      </c>
      <c r="C54" s="117" t="s">
        <v>227</v>
      </c>
      <c r="D54" s="118" t="s">
        <v>83</v>
      </c>
      <c r="E54" s="119" t="s">
        <v>5</v>
      </c>
      <c r="F54" s="207">
        <v>2</v>
      </c>
      <c r="G54" s="206">
        <v>2</v>
      </c>
      <c r="H54" s="36">
        <v>0</v>
      </c>
      <c r="I54" s="206">
        <v>0</v>
      </c>
      <c r="J54" s="124"/>
      <c r="K54" s="39" t="s">
        <v>228</v>
      </c>
      <c r="L54" s="39" t="s">
        <v>228</v>
      </c>
      <c r="M54" s="206">
        <v>3</v>
      </c>
      <c r="N54" s="125"/>
      <c r="O54" s="82" t="s">
        <v>228</v>
      </c>
      <c r="P54" s="206">
        <v>1</v>
      </c>
    </row>
    <row r="55" spans="1:16" s="11" customFormat="1" ht="13.5" customHeight="1">
      <c r="A55" s="34">
        <v>23</v>
      </c>
      <c r="B55" s="35">
        <v>442</v>
      </c>
      <c r="C55" s="117" t="s">
        <v>227</v>
      </c>
      <c r="D55" s="118" t="s">
        <v>85</v>
      </c>
      <c r="E55" s="119" t="s">
        <v>2</v>
      </c>
      <c r="F55" s="207">
        <v>2</v>
      </c>
      <c r="G55" s="206">
        <v>2</v>
      </c>
      <c r="H55" s="36">
        <v>0</v>
      </c>
      <c r="I55" s="206">
        <v>0</v>
      </c>
      <c r="J55" s="124"/>
      <c r="K55" s="39" t="s">
        <v>228</v>
      </c>
      <c r="L55" s="39" t="s">
        <v>228</v>
      </c>
      <c r="M55" s="206">
        <v>0</v>
      </c>
      <c r="N55" s="125" t="s">
        <v>36</v>
      </c>
      <c r="O55" s="82" t="s">
        <v>93</v>
      </c>
      <c r="P55" s="206" t="s">
        <v>228</v>
      </c>
    </row>
    <row r="56" spans="1:16" s="11" customFormat="1" ht="13.5" customHeight="1">
      <c r="A56" s="34">
        <v>23</v>
      </c>
      <c r="B56" s="35">
        <v>445</v>
      </c>
      <c r="C56" s="117" t="s">
        <v>227</v>
      </c>
      <c r="D56" s="118" t="s">
        <v>87</v>
      </c>
      <c r="E56" s="119" t="s">
        <v>128</v>
      </c>
      <c r="F56" s="207">
        <v>1</v>
      </c>
      <c r="G56" s="206">
        <v>2</v>
      </c>
      <c r="H56" s="36">
        <v>0</v>
      </c>
      <c r="I56" s="206">
        <v>0</v>
      </c>
      <c r="J56" s="124"/>
      <c r="K56" s="39" t="s">
        <v>228</v>
      </c>
      <c r="L56" s="39" t="s">
        <v>228</v>
      </c>
      <c r="M56" s="206">
        <v>0</v>
      </c>
      <c r="N56" s="125"/>
      <c r="O56" s="82" t="s">
        <v>228</v>
      </c>
      <c r="P56" s="206">
        <v>0</v>
      </c>
    </row>
    <row r="57" spans="1:16" ht="13.5" customHeight="1">
      <c r="A57" s="4">
        <v>23</v>
      </c>
      <c r="B57" s="5">
        <v>446</v>
      </c>
      <c r="C57" s="121" t="s">
        <v>227</v>
      </c>
      <c r="D57" s="122" t="s">
        <v>148</v>
      </c>
      <c r="E57" s="119" t="s">
        <v>5</v>
      </c>
      <c r="F57" s="204">
        <v>2</v>
      </c>
      <c r="G57" s="205">
        <v>2</v>
      </c>
      <c r="H57" s="36">
        <v>0</v>
      </c>
      <c r="I57" s="206">
        <v>0</v>
      </c>
      <c r="J57" s="124"/>
      <c r="K57" s="39" t="s">
        <v>228</v>
      </c>
      <c r="L57" s="39" t="s">
        <v>228</v>
      </c>
      <c r="M57" s="206">
        <v>0</v>
      </c>
      <c r="N57" s="125"/>
      <c r="O57" s="82" t="s">
        <v>228</v>
      </c>
      <c r="P57" s="206">
        <v>0</v>
      </c>
    </row>
    <row r="58" spans="1:16" ht="13.5" customHeight="1">
      <c r="A58" s="4">
        <v>23</v>
      </c>
      <c r="B58" s="5">
        <v>447</v>
      </c>
      <c r="C58" s="121" t="s">
        <v>227</v>
      </c>
      <c r="D58" s="122" t="s">
        <v>150</v>
      </c>
      <c r="E58" s="119" t="s">
        <v>196</v>
      </c>
      <c r="F58" s="204">
        <v>1</v>
      </c>
      <c r="G58" s="205">
        <v>2</v>
      </c>
      <c r="H58" s="36">
        <v>0</v>
      </c>
      <c r="I58" s="206">
        <v>1</v>
      </c>
      <c r="J58" s="124"/>
      <c r="K58" s="39" t="s">
        <v>228</v>
      </c>
      <c r="L58" s="39" t="s">
        <v>228</v>
      </c>
      <c r="M58" s="206">
        <v>0</v>
      </c>
      <c r="N58" s="125" t="s">
        <v>108</v>
      </c>
      <c r="O58" s="82" t="s">
        <v>109</v>
      </c>
      <c r="P58" s="206" t="s">
        <v>228</v>
      </c>
    </row>
    <row r="59" spans="1:16" ht="13.5" customHeight="1">
      <c r="A59" s="4">
        <v>23</v>
      </c>
      <c r="B59" s="5">
        <v>481</v>
      </c>
      <c r="C59" s="121" t="s">
        <v>227</v>
      </c>
      <c r="D59" s="122" t="s">
        <v>152</v>
      </c>
      <c r="E59" s="119" t="s">
        <v>2</v>
      </c>
      <c r="F59" s="204">
        <v>2</v>
      </c>
      <c r="G59" s="205">
        <v>2</v>
      </c>
      <c r="H59" s="36">
        <v>0</v>
      </c>
      <c r="I59" s="206">
        <v>0</v>
      </c>
      <c r="J59" s="124"/>
      <c r="K59" s="39" t="s">
        <v>228</v>
      </c>
      <c r="L59" s="39" t="s">
        <v>228</v>
      </c>
      <c r="M59" s="206">
        <v>3</v>
      </c>
      <c r="N59" s="125" t="s">
        <v>14</v>
      </c>
      <c r="O59" s="82" t="s">
        <v>15</v>
      </c>
      <c r="P59" s="206" t="s">
        <v>228</v>
      </c>
    </row>
    <row r="60" spans="1:16" ht="13.5" customHeight="1">
      <c r="A60" s="4">
        <v>23</v>
      </c>
      <c r="B60" s="5">
        <v>482</v>
      </c>
      <c r="C60" s="121" t="s">
        <v>226</v>
      </c>
      <c r="D60" s="122" t="s">
        <v>154</v>
      </c>
      <c r="E60" s="123" t="s">
        <v>2</v>
      </c>
      <c r="F60" s="204">
        <v>2</v>
      </c>
      <c r="G60" s="205">
        <v>2</v>
      </c>
      <c r="H60" s="36">
        <v>0</v>
      </c>
      <c r="I60" s="206">
        <v>0</v>
      </c>
      <c r="J60" s="124"/>
      <c r="K60" s="39"/>
      <c r="L60" s="39"/>
      <c r="M60" s="206">
        <v>0</v>
      </c>
      <c r="N60" s="125"/>
      <c r="O60" s="82"/>
      <c r="P60" s="206">
        <v>0</v>
      </c>
    </row>
    <row r="61" spans="1:16" ht="13.5" customHeight="1">
      <c r="A61" s="4">
        <v>23</v>
      </c>
      <c r="B61" s="5">
        <v>483</v>
      </c>
      <c r="C61" s="121" t="s">
        <v>227</v>
      </c>
      <c r="D61" s="122" t="s">
        <v>156</v>
      </c>
      <c r="E61" s="123" t="s">
        <v>2</v>
      </c>
      <c r="F61" s="204">
        <v>2</v>
      </c>
      <c r="G61" s="205">
        <v>2</v>
      </c>
      <c r="H61" s="36">
        <v>0</v>
      </c>
      <c r="I61" s="206">
        <v>0</v>
      </c>
      <c r="J61" s="124"/>
      <c r="K61" s="39" t="s">
        <v>228</v>
      </c>
      <c r="L61" s="39" t="s">
        <v>228</v>
      </c>
      <c r="M61" s="206">
        <v>0</v>
      </c>
      <c r="N61" s="125"/>
      <c r="O61" s="82" t="s">
        <v>228</v>
      </c>
      <c r="P61" s="206">
        <v>0</v>
      </c>
    </row>
    <row r="62" spans="1:16" ht="13.5" customHeight="1">
      <c r="A62" s="4">
        <v>23</v>
      </c>
      <c r="B62" s="5">
        <v>501</v>
      </c>
      <c r="C62" s="121" t="s">
        <v>58</v>
      </c>
      <c r="D62" s="122" t="s">
        <v>3</v>
      </c>
      <c r="E62" s="123" t="s">
        <v>4</v>
      </c>
      <c r="F62" s="204">
        <v>2</v>
      </c>
      <c r="G62" s="205">
        <v>2</v>
      </c>
      <c r="H62" s="36">
        <v>1</v>
      </c>
      <c r="I62" s="206">
        <v>1</v>
      </c>
      <c r="J62" s="38"/>
      <c r="K62" s="39" t="s">
        <v>228</v>
      </c>
      <c r="L62" s="39" t="s">
        <v>228</v>
      </c>
      <c r="M62" s="206">
        <v>1</v>
      </c>
      <c r="N62" s="125"/>
      <c r="O62" s="82" t="s">
        <v>228</v>
      </c>
      <c r="P62" s="206">
        <v>1</v>
      </c>
    </row>
    <row r="63" spans="1:16" ht="22.5">
      <c r="A63" s="4">
        <v>23</v>
      </c>
      <c r="B63" s="5">
        <v>521</v>
      </c>
      <c r="C63" s="121" t="s">
        <v>227</v>
      </c>
      <c r="D63" s="122" t="s">
        <v>112</v>
      </c>
      <c r="E63" s="120" t="s">
        <v>174</v>
      </c>
      <c r="F63" s="207">
        <v>1</v>
      </c>
      <c r="G63" s="205">
        <v>2</v>
      </c>
      <c r="H63" s="36">
        <v>0</v>
      </c>
      <c r="I63" s="206">
        <v>0</v>
      </c>
      <c r="J63" s="38"/>
      <c r="K63" s="39" t="s">
        <v>228</v>
      </c>
      <c r="L63" s="39" t="s">
        <v>228</v>
      </c>
      <c r="M63" s="206">
        <v>0</v>
      </c>
      <c r="N63" s="125" t="s">
        <v>46</v>
      </c>
      <c r="O63" s="82" t="s">
        <v>208</v>
      </c>
      <c r="P63" s="206" t="s">
        <v>228</v>
      </c>
    </row>
    <row r="64" spans="1:16" ht="13.5" customHeight="1">
      <c r="A64" s="4">
        <v>23</v>
      </c>
      <c r="B64" s="5">
        <v>561</v>
      </c>
      <c r="C64" s="121" t="s">
        <v>227</v>
      </c>
      <c r="D64" s="122" t="s">
        <v>114</v>
      </c>
      <c r="E64" s="123" t="s">
        <v>233</v>
      </c>
      <c r="F64" s="204">
        <v>1</v>
      </c>
      <c r="G64" s="205">
        <v>2</v>
      </c>
      <c r="H64" s="36">
        <v>0</v>
      </c>
      <c r="I64" s="206">
        <v>0</v>
      </c>
      <c r="J64" s="38"/>
      <c r="K64" s="39" t="s">
        <v>228</v>
      </c>
      <c r="L64" s="39" t="s">
        <v>228</v>
      </c>
      <c r="M64" s="206">
        <v>1</v>
      </c>
      <c r="N64" s="125"/>
      <c r="O64" s="82" t="s">
        <v>228</v>
      </c>
      <c r="P64" s="206">
        <v>1</v>
      </c>
    </row>
    <row r="65" spans="1:16" ht="13.5" customHeight="1">
      <c r="A65" s="34">
        <v>23</v>
      </c>
      <c r="B65" s="35">
        <v>562</v>
      </c>
      <c r="C65" s="117" t="s">
        <v>227</v>
      </c>
      <c r="D65" s="118" t="s">
        <v>116</v>
      </c>
      <c r="E65" s="119" t="s">
        <v>175</v>
      </c>
      <c r="F65" s="207">
        <v>2</v>
      </c>
      <c r="G65" s="206">
        <v>2</v>
      </c>
      <c r="H65" s="36">
        <v>0</v>
      </c>
      <c r="I65" s="206">
        <v>0</v>
      </c>
      <c r="J65" s="38"/>
      <c r="K65" s="39" t="s">
        <v>228</v>
      </c>
      <c r="L65" s="39" t="s">
        <v>228</v>
      </c>
      <c r="M65" s="206">
        <v>3</v>
      </c>
      <c r="N65" s="125"/>
      <c r="O65" s="82" t="s">
        <v>228</v>
      </c>
      <c r="P65" s="206">
        <v>0</v>
      </c>
    </row>
    <row r="66" spans="1:16" ht="13.5" customHeight="1">
      <c r="A66" s="34">
        <v>23</v>
      </c>
      <c r="B66" s="35">
        <v>563</v>
      </c>
      <c r="C66" s="117" t="s">
        <v>227</v>
      </c>
      <c r="D66" s="118" t="s">
        <v>118</v>
      </c>
      <c r="E66" s="119" t="s">
        <v>196</v>
      </c>
      <c r="F66" s="207">
        <v>1</v>
      </c>
      <c r="G66" s="206">
        <v>2</v>
      </c>
      <c r="H66" s="36">
        <v>0</v>
      </c>
      <c r="I66" s="206">
        <v>0</v>
      </c>
      <c r="J66" s="38"/>
      <c r="K66" s="39" t="s">
        <v>228</v>
      </c>
      <c r="L66" s="39" t="s">
        <v>228</v>
      </c>
      <c r="M66" s="206">
        <v>0</v>
      </c>
      <c r="N66" s="125"/>
      <c r="O66" s="82" t="s">
        <v>228</v>
      </c>
      <c r="P66" s="206">
        <v>0</v>
      </c>
    </row>
    <row r="67" spans="1:16" ht="13.5" customHeight="1" thickBot="1">
      <c r="A67" s="34">
        <v>23</v>
      </c>
      <c r="B67" s="35">
        <v>603</v>
      </c>
      <c r="C67" s="117" t="s">
        <v>227</v>
      </c>
      <c r="D67" s="118" t="s">
        <v>12</v>
      </c>
      <c r="E67" s="119" t="s">
        <v>233</v>
      </c>
      <c r="F67" s="207">
        <v>1</v>
      </c>
      <c r="G67" s="206">
        <v>2</v>
      </c>
      <c r="H67" s="36">
        <v>0</v>
      </c>
      <c r="I67" s="206">
        <v>0</v>
      </c>
      <c r="J67" s="38"/>
      <c r="K67" s="39" t="s">
        <v>228</v>
      </c>
      <c r="L67" s="39" t="s">
        <v>228</v>
      </c>
      <c r="M67" s="206">
        <v>0</v>
      </c>
      <c r="N67" s="125"/>
      <c r="O67" s="82" t="s">
        <v>228</v>
      </c>
      <c r="P67" s="206">
        <v>1</v>
      </c>
    </row>
    <row r="68" spans="1:22" s="2" customFormat="1" ht="16.5" customHeight="1" thickBot="1">
      <c r="A68" s="55"/>
      <c r="B68" s="56">
        <v>1000</v>
      </c>
      <c r="C68" s="303" t="s">
        <v>252</v>
      </c>
      <c r="D68" s="304"/>
      <c r="E68" s="85"/>
      <c r="F68" s="208"/>
      <c r="G68" s="209"/>
      <c r="H68" s="211">
        <f>SUM(H7:H67)</f>
        <v>29</v>
      </c>
      <c r="I68" s="212">
        <f>SUM(I7:I67)</f>
        <v>31</v>
      </c>
      <c r="J68" s="57">
        <f>COUNTA(J7:J67)</f>
        <v>11</v>
      </c>
      <c r="K68" s="58"/>
      <c r="L68" s="58"/>
      <c r="M68" s="213"/>
      <c r="N68" s="67">
        <f>COUNTA(N7:N67)</f>
        <v>41</v>
      </c>
      <c r="O68" s="83"/>
      <c r="P68" s="213"/>
      <c r="Q68"/>
      <c r="R68"/>
      <c r="S68"/>
      <c r="T68"/>
      <c r="U68"/>
      <c r="V68"/>
    </row>
    <row r="69" spans="1:13" ht="13.5">
      <c r="A69" s="9"/>
      <c r="C69" s="10"/>
      <c r="M69" s="87"/>
    </row>
  </sheetData>
  <sheetProtection/>
  <mergeCells count="14">
    <mergeCell ref="N4:P4"/>
    <mergeCell ref="J5:L5"/>
    <mergeCell ref="N5:O5"/>
    <mergeCell ref="E4:E6"/>
    <mergeCell ref="G4:G6"/>
    <mergeCell ref="H4:H6"/>
    <mergeCell ref="I4:I6"/>
    <mergeCell ref="F4:F6"/>
    <mergeCell ref="C68:D68"/>
    <mergeCell ref="J4:M4"/>
    <mergeCell ref="A4:A6"/>
    <mergeCell ref="B4:B6"/>
    <mergeCell ref="C4:C6"/>
    <mergeCell ref="D4:D6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scale="85" r:id="rId1"/>
  <headerFooter alignWithMargins="0">
    <oddHeader>&amp;R（愛知県）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375" style="2" customWidth="1"/>
    <col min="5" max="5" width="20.00390625" style="2" customWidth="1"/>
    <col min="6" max="6" width="11.625" style="2" customWidth="1"/>
    <col min="7" max="7" width="8.625" style="2" customWidth="1"/>
    <col min="8" max="8" width="25.62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193</v>
      </c>
    </row>
    <row r="2" ht="22.5" customHeight="1">
      <c r="A2" s="3" t="s">
        <v>202</v>
      </c>
    </row>
    <row r="3" ht="12.75" thickBot="1"/>
    <row r="4" spans="1:20" s="13" customFormat="1" ht="19.5" customHeight="1">
      <c r="A4" s="334" t="s">
        <v>273</v>
      </c>
      <c r="B4" s="337" t="s">
        <v>330</v>
      </c>
      <c r="C4" s="340" t="s">
        <v>284</v>
      </c>
      <c r="D4" s="343" t="s">
        <v>285</v>
      </c>
      <c r="E4" s="305" t="s">
        <v>203</v>
      </c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7"/>
      <c r="T4" s="346" t="s">
        <v>27</v>
      </c>
    </row>
    <row r="5" spans="1:20" s="13" customFormat="1" ht="19.5" customHeight="1">
      <c r="A5" s="335"/>
      <c r="B5" s="338"/>
      <c r="C5" s="341"/>
      <c r="D5" s="344"/>
      <c r="E5" s="89"/>
      <c r="F5" s="90"/>
      <c r="G5" s="91"/>
      <c r="H5" s="91"/>
      <c r="I5" s="91"/>
      <c r="J5" s="91"/>
      <c r="K5" s="318" t="s">
        <v>331</v>
      </c>
      <c r="L5" s="319"/>
      <c r="M5" s="319"/>
      <c r="N5" s="319"/>
      <c r="O5" s="319"/>
      <c r="P5" s="319"/>
      <c r="Q5" s="319"/>
      <c r="R5" s="319"/>
      <c r="S5" s="349"/>
      <c r="T5" s="347"/>
    </row>
    <row r="6" spans="1:20" s="13" customFormat="1" ht="19.5" customHeight="1">
      <c r="A6" s="335"/>
      <c r="B6" s="338"/>
      <c r="C6" s="341"/>
      <c r="D6" s="344"/>
      <c r="E6" s="350" t="s">
        <v>332</v>
      </c>
      <c r="F6" s="92"/>
      <c r="G6" s="352" t="s">
        <v>204</v>
      </c>
      <c r="H6" s="352"/>
      <c r="I6" s="352"/>
      <c r="J6" s="353"/>
      <c r="K6" s="354" t="s">
        <v>205</v>
      </c>
      <c r="L6" s="355"/>
      <c r="M6" s="356"/>
      <c r="N6" s="353" t="s">
        <v>206</v>
      </c>
      <c r="O6" s="355"/>
      <c r="P6" s="356"/>
      <c r="Q6" s="353" t="s">
        <v>333</v>
      </c>
      <c r="R6" s="355"/>
      <c r="S6" s="357"/>
      <c r="T6" s="347"/>
    </row>
    <row r="7" spans="1:20" ht="49.5" customHeight="1">
      <c r="A7" s="336"/>
      <c r="B7" s="339"/>
      <c r="C7" s="342"/>
      <c r="D7" s="345"/>
      <c r="E7" s="351"/>
      <c r="F7" s="93" t="s">
        <v>207</v>
      </c>
      <c r="G7" s="94" t="s">
        <v>48</v>
      </c>
      <c r="H7" s="94" t="s">
        <v>49</v>
      </c>
      <c r="I7" s="94" t="s">
        <v>50</v>
      </c>
      <c r="J7" s="95" t="s">
        <v>51</v>
      </c>
      <c r="K7" s="214" t="s">
        <v>334</v>
      </c>
      <c r="L7" s="215" t="s">
        <v>335</v>
      </c>
      <c r="M7" s="216" t="s">
        <v>52</v>
      </c>
      <c r="N7" s="217" t="s">
        <v>334</v>
      </c>
      <c r="O7" s="215" t="s">
        <v>335</v>
      </c>
      <c r="P7" s="218" t="s">
        <v>52</v>
      </c>
      <c r="Q7" s="216" t="s">
        <v>334</v>
      </c>
      <c r="R7" s="215" t="s">
        <v>335</v>
      </c>
      <c r="S7" s="216" t="s">
        <v>52</v>
      </c>
      <c r="T7" s="348"/>
    </row>
    <row r="8" spans="1:20" ht="35.25" customHeight="1">
      <c r="A8" s="4">
        <f>'内閣府提出用1'!A7</f>
        <v>23</v>
      </c>
      <c r="B8" s="5">
        <f>'内閣府提出用1'!B7</f>
        <v>100</v>
      </c>
      <c r="C8" s="148" t="str">
        <f>'内閣府提出用1'!C7</f>
        <v>愛知県</v>
      </c>
      <c r="D8" s="149" t="str">
        <f>'内閣府提出用1'!D7</f>
        <v>名古屋市</v>
      </c>
      <c r="E8" s="143" t="s">
        <v>125</v>
      </c>
      <c r="F8" s="152" t="s">
        <v>311</v>
      </c>
      <c r="G8" s="140" t="s">
        <v>306</v>
      </c>
      <c r="H8" s="141" t="s">
        <v>255</v>
      </c>
      <c r="I8" s="141" t="s">
        <v>213</v>
      </c>
      <c r="J8" s="221" t="s">
        <v>317</v>
      </c>
      <c r="K8" s="99"/>
      <c r="L8" s="88" t="s">
        <v>325</v>
      </c>
      <c r="M8" s="88"/>
      <c r="N8" s="88" t="s">
        <v>214</v>
      </c>
      <c r="O8" s="88"/>
      <c r="P8" s="88"/>
      <c r="Q8" s="88"/>
      <c r="R8" s="88"/>
      <c r="S8" s="100"/>
      <c r="T8" s="223">
        <v>1</v>
      </c>
    </row>
    <row r="9" spans="1:20" ht="38.25" customHeight="1">
      <c r="A9" s="4">
        <f>'内閣府提出用1'!A8</f>
        <v>23</v>
      </c>
      <c r="B9" s="5">
        <f>'内閣府提出用1'!B8</f>
        <v>201</v>
      </c>
      <c r="C9" s="148" t="str">
        <f>'内閣府提出用1'!C8</f>
        <v>愛知県</v>
      </c>
      <c r="D9" s="149" t="str">
        <f>'内閣府提出用1'!D8</f>
        <v>豊橋市</v>
      </c>
      <c r="E9" s="143" t="s">
        <v>105</v>
      </c>
      <c r="F9" s="152"/>
      <c r="G9" s="140" t="s">
        <v>307</v>
      </c>
      <c r="H9" s="141" t="s">
        <v>256</v>
      </c>
      <c r="I9" s="141" t="s">
        <v>215</v>
      </c>
      <c r="J9" s="222" t="s">
        <v>324</v>
      </c>
      <c r="K9" s="99"/>
      <c r="L9" s="88" t="s">
        <v>214</v>
      </c>
      <c r="M9" s="88"/>
      <c r="N9" s="88" t="s">
        <v>214</v>
      </c>
      <c r="O9" s="88"/>
      <c r="P9" s="88"/>
      <c r="Q9" s="88"/>
      <c r="R9" s="88"/>
      <c r="S9" s="100"/>
      <c r="T9" s="223">
        <v>0</v>
      </c>
    </row>
    <row r="10" spans="1:20" ht="12.75" customHeight="1">
      <c r="A10" s="4">
        <f>'内閣府提出用1'!A9</f>
        <v>23</v>
      </c>
      <c r="B10" s="5">
        <f>'内閣府提出用1'!B9</f>
        <v>202</v>
      </c>
      <c r="C10" s="148" t="str">
        <f>'内閣府提出用1'!C9</f>
        <v>愛知県</v>
      </c>
      <c r="D10" s="149" t="str">
        <f>'内閣府提出用1'!D9</f>
        <v>岡崎市</v>
      </c>
      <c r="E10" s="143"/>
      <c r="F10" s="152"/>
      <c r="G10" s="141"/>
      <c r="H10" s="141"/>
      <c r="I10" s="141"/>
      <c r="J10" s="142"/>
      <c r="K10" s="99"/>
      <c r="L10" s="88"/>
      <c r="M10" s="88"/>
      <c r="N10" s="88"/>
      <c r="O10" s="88"/>
      <c r="P10" s="88"/>
      <c r="Q10" s="88"/>
      <c r="R10" s="88"/>
      <c r="S10" s="100"/>
      <c r="T10" s="223">
        <v>0</v>
      </c>
    </row>
    <row r="11" spans="1:20" ht="12.75" customHeight="1">
      <c r="A11" s="4">
        <v>23</v>
      </c>
      <c r="B11" s="5">
        <f>'内閣府提出用1'!B10</f>
        <v>203</v>
      </c>
      <c r="C11" s="148" t="str">
        <f>'内閣府提出用1'!C10</f>
        <v>愛知県</v>
      </c>
      <c r="D11" s="149" t="str">
        <f>'内閣府提出用1'!D10</f>
        <v>一宮市</v>
      </c>
      <c r="E11" s="143"/>
      <c r="F11" s="152"/>
      <c r="G11" s="141"/>
      <c r="H11" s="141"/>
      <c r="I11" s="141"/>
      <c r="J11" s="142"/>
      <c r="K11" s="99"/>
      <c r="L11" s="88"/>
      <c r="M11" s="88"/>
      <c r="N11" s="88"/>
      <c r="O11" s="88"/>
      <c r="P11" s="88"/>
      <c r="Q11" s="88"/>
      <c r="R11" s="88"/>
      <c r="S11" s="100"/>
      <c r="T11" s="223">
        <v>0</v>
      </c>
    </row>
    <row r="12" spans="1:20" ht="12.75" customHeight="1">
      <c r="A12" s="4">
        <f>'内閣府提出用1'!A11</f>
        <v>23</v>
      </c>
      <c r="B12" s="5">
        <f>'内閣府提出用1'!B11</f>
        <v>204</v>
      </c>
      <c r="C12" s="148" t="str">
        <f>'内閣府提出用1'!C11</f>
        <v>愛知県</v>
      </c>
      <c r="D12" s="149" t="str">
        <f>'内閣府提出用1'!D11</f>
        <v>瀬戸市</v>
      </c>
      <c r="E12" s="143"/>
      <c r="F12" s="152"/>
      <c r="G12" s="141"/>
      <c r="H12" s="141"/>
      <c r="I12" s="141"/>
      <c r="J12" s="142"/>
      <c r="K12" s="99"/>
      <c r="L12" s="88"/>
      <c r="M12" s="88"/>
      <c r="N12" s="88"/>
      <c r="O12" s="88"/>
      <c r="P12" s="88"/>
      <c r="Q12" s="88"/>
      <c r="R12" s="88"/>
      <c r="S12" s="100"/>
      <c r="T12" s="223">
        <v>0</v>
      </c>
    </row>
    <row r="13" spans="1:20" ht="12.75" customHeight="1">
      <c r="A13" s="4">
        <f>'内閣府提出用1'!A12</f>
        <v>23</v>
      </c>
      <c r="B13" s="5">
        <f>'内閣府提出用1'!B12</f>
        <v>205</v>
      </c>
      <c r="C13" s="148" t="str">
        <f>'内閣府提出用1'!C12</f>
        <v>愛知県</v>
      </c>
      <c r="D13" s="149" t="str">
        <f>'内閣府提出用1'!D12</f>
        <v>半田市</v>
      </c>
      <c r="E13" s="143"/>
      <c r="F13" s="152"/>
      <c r="G13" s="141"/>
      <c r="H13" s="141"/>
      <c r="I13" s="141"/>
      <c r="J13" s="142"/>
      <c r="K13" s="99"/>
      <c r="L13" s="88"/>
      <c r="M13" s="88"/>
      <c r="N13" s="88"/>
      <c r="O13" s="88"/>
      <c r="P13" s="88"/>
      <c r="Q13" s="88"/>
      <c r="R13" s="88"/>
      <c r="S13" s="100"/>
      <c r="T13" s="223">
        <v>1</v>
      </c>
    </row>
    <row r="14" spans="1:20" ht="48.75" customHeight="1">
      <c r="A14" s="4">
        <f>'内閣府提出用1'!A13</f>
        <v>23</v>
      </c>
      <c r="B14" s="5">
        <f>'内閣府提出用1'!B13</f>
        <v>206</v>
      </c>
      <c r="C14" s="148" t="str">
        <f>'内閣府提出用1'!C13</f>
        <v>愛知県</v>
      </c>
      <c r="D14" s="149" t="str">
        <f>'内閣府提出用1'!D13</f>
        <v>春日井市</v>
      </c>
      <c r="E14" s="143" t="s">
        <v>216</v>
      </c>
      <c r="F14" s="152" t="s">
        <v>209</v>
      </c>
      <c r="G14" s="140" t="s">
        <v>308</v>
      </c>
      <c r="H14" s="141" t="s">
        <v>257</v>
      </c>
      <c r="I14" s="141" t="s">
        <v>217</v>
      </c>
      <c r="J14" s="222" t="s">
        <v>323</v>
      </c>
      <c r="K14" s="99" t="s">
        <v>313</v>
      </c>
      <c r="L14" s="88"/>
      <c r="M14" s="88"/>
      <c r="N14" s="88" t="s">
        <v>214</v>
      </c>
      <c r="O14" s="88"/>
      <c r="P14" s="88"/>
      <c r="Q14" s="88"/>
      <c r="R14" s="88"/>
      <c r="S14" s="100"/>
      <c r="T14" s="224">
        <v>1</v>
      </c>
    </row>
    <row r="15" spans="1:20" ht="12.75" customHeight="1">
      <c r="A15" s="4">
        <f>'内閣府提出用1'!A14</f>
        <v>23</v>
      </c>
      <c r="B15" s="5">
        <f>'内閣府提出用1'!B14</f>
        <v>207</v>
      </c>
      <c r="C15" s="148" t="str">
        <f>'内閣府提出用1'!C14</f>
        <v>愛知県</v>
      </c>
      <c r="D15" s="149" t="str">
        <f>'内閣府提出用1'!D14</f>
        <v>豊川市</v>
      </c>
      <c r="E15" s="143"/>
      <c r="F15" s="152"/>
      <c r="G15" s="141"/>
      <c r="H15" s="141"/>
      <c r="I15" s="141"/>
      <c r="J15" s="142"/>
      <c r="K15" s="99"/>
      <c r="L15" s="88"/>
      <c r="M15" s="88"/>
      <c r="N15" s="88"/>
      <c r="O15" s="88"/>
      <c r="P15" s="88"/>
      <c r="Q15" s="88"/>
      <c r="R15" s="88"/>
      <c r="S15" s="100"/>
      <c r="T15" s="224">
        <v>0</v>
      </c>
    </row>
    <row r="16" spans="1:20" ht="12.75" customHeight="1">
      <c r="A16" s="4">
        <f>'内閣府提出用1'!A15</f>
        <v>23</v>
      </c>
      <c r="B16" s="5">
        <f>'内閣府提出用1'!B15</f>
        <v>208</v>
      </c>
      <c r="C16" s="148" t="str">
        <f>'内閣府提出用1'!C15</f>
        <v>愛知県</v>
      </c>
      <c r="D16" s="149" t="str">
        <f>'内閣府提出用1'!D15</f>
        <v>津島市</v>
      </c>
      <c r="E16" s="143"/>
      <c r="F16" s="152"/>
      <c r="G16" s="141"/>
      <c r="H16" s="141"/>
      <c r="I16" s="141"/>
      <c r="J16" s="142"/>
      <c r="K16" s="99"/>
      <c r="L16" s="88"/>
      <c r="M16" s="88"/>
      <c r="N16" s="88"/>
      <c r="O16" s="88"/>
      <c r="P16" s="88"/>
      <c r="Q16" s="88"/>
      <c r="R16" s="88"/>
      <c r="S16" s="100"/>
      <c r="T16" s="223">
        <v>0</v>
      </c>
    </row>
    <row r="17" spans="1:20" ht="12.75" customHeight="1">
      <c r="A17" s="4">
        <f>'内閣府提出用1'!A16</f>
        <v>23</v>
      </c>
      <c r="B17" s="5">
        <f>'内閣府提出用1'!B16</f>
        <v>209</v>
      </c>
      <c r="C17" s="148" t="str">
        <f>'内閣府提出用1'!C16</f>
        <v>愛知県</v>
      </c>
      <c r="D17" s="149" t="str">
        <f>'内閣府提出用1'!D16</f>
        <v>碧南市</v>
      </c>
      <c r="E17" s="143"/>
      <c r="F17" s="152"/>
      <c r="G17" s="141"/>
      <c r="H17" s="141"/>
      <c r="I17" s="141"/>
      <c r="J17" s="142"/>
      <c r="K17" s="99"/>
      <c r="L17" s="88"/>
      <c r="M17" s="88"/>
      <c r="N17" s="88"/>
      <c r="O17" s="88"/>
      <c r="P17" s="88"/>
      <c r="Q17" s="88"/>
      <c r="R17" s="88"/>
      <c r="S17" s="100"/>
      <c r="T17" s="223">
        <v>0</v>
      </c>
    </row>
    <row r="18" spans="1:20" ht="12.75" customHeight="1">
      <c r="A18" s="4">
        <f>'内閣府提出用1'!A17</f>
        <v>23</v>
      </c>
      <c r="B18" s="5">
        <f>'内閣府提出用1'!B17</f>
        <v>210</v>
      </c>
      <c r="C18" s="148" t="str">
        <f>'内閣府提出用1'!C17</f>
        <v>愛知県</v>
      </c>
      <c r="D18" s="149" t="str">
        <f>'内閣府提出用1'!D17</f>
        <v>刈谷市</v>
      </c>
      <c r="E18" s="143"/>
      <c r="F18" s="152"/>
      <c r="G18" s="141"/>
      <c r="H18" s="141"/>
      <c r="I18" s="141"/>
      <c r="J18" s="142"/>
      <c r="K18" s="99"/>
      <c r="L18" s="88"/>
      <c r="M18" s="88"/>
      <c r="N18" s="88"/>
      <c r="O18" s="88"/>
      <c r="P18" s="88"/>
      <c r="Q18" s="88"/>
      <c r="R18" s="88"/>
      <c r="S18" s="100"/>
      <c r="T18" s="223">
        <v>0</v>
      </c>
    </row>
    <row r="19" spans="1:20" s="10" customFormat="1" ht="38.25" customHeight="1">
      <c r="A19" s="34">
        <f>'内閣府提出用1'!A18</f>
        <v>23</v>
      </c>
      <c r="B19" s="35">
        <f>'内閣府提出用1'!B18</f>
        <v>211</v>
      </c>
      <c r="C19" s="150" t="str">
        <f>'内閣府提出用1'!C18</f>
        <v>愛知県</v>
      </c>
      <c r="D19" s="151" t="str">
        <f>'内閣府提出用1'!D18</f>
        <v>豊田市</v>
      </c>
      <c r="E19" s="219" t="s">
        <v>326</v>
      </c>
      <c r="F19" s="153" t="s">
        <v>210</v>
      </c>
      <c r="G19" s="146" t="s">
        <v>309</v>
      </c>
      <c r="H19" s="147" t="s">
        <v>310</v>
      </c>
      <c r="I19" s="147" t="s">
        <v>218</v>
      </c>
      <c r="J19" s="222" t="s">
        <v>322</v>
      </c>
      <c r="K19" s="111" t="s">
        <v>214</v>
      </c>
      <c r="L19" s="112"/>
      <c r="M19" s="112"/>
      <c r="N19" s="112" t="s">
        <v>214</v>
      </c>
      <c r="O19" s="112"/>
      <c r="P19" s="112"/>
      <c r="Q19" s="112"/>
      <c r="R19" s="112"/>
      <c r="S19" s="113"/>
      <c r="T19" s="225">
        <v>0</v>
      </c>
    </row>
    <row r="20" spans="1:20" ht="12.75" customHeight="1">
      <c r="A20" s="4">
        <f>'内閣府提出用1'!A19</f>
        <v>23</v>
      </c>
      <c r="B20" s="5">
        <f>'内閣府提出用1'!B19</f>
        <v>212</v>
      </c>
      <c r="C20" s="148" t="str">
        <f>'内閣府提出用1'!C19</f>
        <v>愛知県</v>
      </c>
      <c r="D20" s="149" t="str">
        <f>'内閣府提出用1'!D19</f>
        <v>安城市</v>
      </c>
      <c r="E20" s="143"/>
      <c r="F20" s="152"/>
      <c r="G20" s="141"/>
      <c r="H20" s="141"/>
      <c r="I20" s="141"/>
      <c r="J20" s="142"/>
      <c r="K20" s="99"/>
      <c r="L20" s="88"/>
      <c r="M20" s="88"/>
      <c r="N20" s="88"/>
      <c r="O20" s="88"/>
      <c r="P20" s="88"/>
      <c r="Q20" s="88"/>
      <c r="R20" s="88"/>
      <c r="S20" s="100"/>
      <c r="T20" s="223">
        <v>0</v>
      </c>
    </row>
    <row r="21" spans="1:20" ht="12.75" customHeight="1">
      <c r="A21" s="4">
        <f>'内閣府提出用1'!A20</f>
        <v>23</v>
      </c>
      <c r="B21" s="5">
        <f>'内閣府提出用1'!B20</f>
        <v>213</v>
      </c>
      <c r="C21" s="148" t="str">
        <f>'内閣府提出用1'!C20</f>
        <v>愛知県</v>
      </c>
      <c r="D21" s="149" t="str">
        <f>'内閣府提出用1'!D20</f>
        <v>西尾市</v>
      </c>
      <c r="E21" s="143"/>
      <c r="F21" s="152"/>
      <c r="G21" s="141"/>
      <c r="H21" s="141"/>
      <c r="I21" s="141"/>
      <c r="J21" s="142"/>
      <c r="K21" s="99"/>
      <c r="L21" s="88"/>
      <c r="M21" s="88"/>
      <c r="N21" s="88"/>
      <c r="O21" s="88"/>
      <c r="P21" s="88"/>
      <c r="Q21" s="88"/>
      <c r="R21" s="88"/>
      <c r="S21" s="100"/>
      <c r="T21" s="223">
        <v>0</v>
      </c>
    </row>
    <row r="22" spans="1:20" ht="12.75" customHeight="1">
      <c r="A22" s="4">
        <f>'内閣府提出用1'!A21</f>
        <v>23</v>
      </c>
      <c r="B22" s="5">
        <f>'内閣府提出用1'!B21</f>
        <v>214</v>
      </c>
      <c r="C22" s="148" t="str">
        <f>'内閣府提出用1'!C21</f>
        <v>愛知県</v>
      </c>
      <c r="D22" s="149" t="str">
        <f>'内閣府提出用1'!D21</f>
        <v>蒲郡市</v>
      </c>
      <c r="E22" s="143"/>
      <c r="F22" s="152"/>
      <c r="G22" s="141"/>
      <c r="H22" s="141"/>
      <c r="I22" s="141"/>
      <c r="J22" s="142"/>
      <c r="K22" s="99"/>
      <c r="L22" s="88"/>
      <c r="M22" s="88"/>
      <c r="N22" s="88"/>
      <c r="O22" s="88"/>
      <c r="P22" s="88"/>
      <c r="Q22" s="88"/>
      <c r="R22" s="88"/>
      <c r="S22" s="100"/>
      <c r="T22" s="223">
        <v>0</v>
      </c>
    </row>
    <row r="23" spans="1:20" ht="12.75" customHeight="1">
      <c r="A23" s="4">
        <f>'内閣府提出用1'!A22</f>
        <v>23</v>
      </c>
      <c r="B23" s="5">
        <f>'内閣府提出用1'!B22</f>
        <v>215</v>
      </c>
      <c r="C23" s="148" t="str">
        <f>'内閣府提出用1'!C22</f>
        <v>愛知県</v>
      </c>
      <c r="D23" s="149" t="str">
        <f>'内閣府提出用1'!D22</f>
        <v>犬山市</v>
      </c>
      <c r="E23" s="143"/>
      <c r="F23" s="152"/>
      <c r="G23" s="141"/>
      <c r="H23" s="141"/>
      <c r="I23" s="141"/>
      <c r="J23" s="142"/>
      <c r="K23" s="99"/>
      <c r="L23" s="88"/>
      <c r="M23" s="88"/>
      <c r="N23" s="88"/>
      <c r="O23" s="88"/>
      <c r="P23" s="88"/>
      <c r="Q23" s="88"/>
      <c r="R23" s="88"/>
      <c r="S23" s="100"/>
      <c r="T23" s="223">
        <v>0</v>
      </c>
    </row>
    <row r="24" spans="1:20" ht="16.5" customHeight="1">
      <c r="A24" s="4">
        <f>'内閣府提出用1'!A23</f>
        <v>23</v>
      </c>
      <c r="B24" s="5">
        <f>'内閣府提出用1'!B23</f>
        <v>216</v>
      </c>
      <c r="C24" s="148" t="str">
        <f>'内閣府提出用1'!C23</f>
        <v>愛知県</v>
      </c>
      <c r="D24" s="149" t="str">
        <f>'内閣府提出用1'!D23</f>
        <v>常滑市</v>
      </c>
      <c r="E24" s="143"/>
      <c r="F24" s="152"/>
      <c r="G24" s="141"/>
      <c r="H24" s="141"/>
      <c r="I24" s="141"/>
      <c r="J24" s="142"/>
      <c r="K24" s="99"/>
      <c r="L24" s="88"/>
      <c r="M24" s="88"/>
      <c r="N24" s="88"/>
      <c r="O24" s="88"/>
      <c r="P24" s="88"/>
      <c r="Q24" s="88"/>
      <c r="R24" s="88"/>
      <c r="S24" s="100"/>
      <c r="T24" s="223">
        <v>0</v>
      </c>
    </row>
    <row r="25" spans="1:20" ht="12">
      <c r="A25" s="4">
        <v>23</v>
      </c>
      <c r="B25" s="5">
        <f>'内閣府提出用1'!B24</f>
        <v>217</v>
      </c>
      <c r="C25" s="148" t="str">
        <f>'内閣府提出用1'!C24</f>
        <v>愛知県</v>
      </c>
      <c r="D25" s="149" t="str">
        <f>'内閣府提出用1'!D24</f>
        <v>江南市</v>
      </c>
      <c r="E25" s="143"/>
      <c r="F25" s="152"/>
      <c r="G25" s="141"/>
      <c r="H25" s="141"/>
      <c r="I25" s="141"/>
      <c r="J25" s="142"/>
      <c r="K25" s="99"/>
      <c r="L25" s="88"/>
      <c r="M25" s="88"/>
      <c r="N25" s="88"/>
      <c r="O25" s="88"/>
      <c r="P25" s="88"/>
      <c r="Q25" s="88"/>
      <c r="R25" s="88"/>
      <c r="S25" s="100"/>
      <c r="T25" s="223">
        <v>0</v>
      </c>
    </row>
    <row r="26" spans="1:20" ht="45.75" customHeight="1">
      <c r="A26" s="4">
        <f>'内閣府提出用1'!A25</f>
        <v>23</v>
      </c>
      <c r="B26" s="5">
        <f>'内閣府提出用1'!B25</f>
        <v>219</v>
      </c>
      <c r="C26" s="148" t="str">
        <f>'内閣府提出用1'!C25</f>
        <v>愛知県</v>
      </c>
      <c r="D26" s="149" t="str">
        <f>'内閣府提出用1'!D25</f>
        <v>小牧市</v>
      </c>
      <c r="E26" s="143" t="s">
        <v>201</v>
      </c>
      <c r="F26" s="152"/>
      <c r="G26" s="140" t="s">
        <v>219</v>
      </c>
      <c r="H26" s="141" t="s">
        <v>258</v>
      </c>
      <c r="I26" s="141" t="s">
        <v>220</v>
      </c>
      <c r="J26" s="222" t="s">
        <v>321</v>
      </c>
      <c r="K26" s="99" t="s">
        <v>214</v>
      </c>
      <c r="L26" s="88"/>
      <c r="M26" s="88"/>
      <c r="N26" s="88" t="s">
        <v>214</v>
      </c>
      <c r="O26" s="88"/>
      <c r="P26" s="88"/>
      <c r="Q26" s="88"/>
      <c r="R26" s="88"/>
      <c r="S26" s="100"/>
      <c r="T26" s="223">
        <v>0</v>
      </c>
    </row>
    <row r="27" spans="1:20" ht="12">
      <c r="A27" s="4">
        <v>23</v>
      </c>
      <c r="B27" s="5">
        <f>'内閣府提出用1'!B26</f>
        <v>220</v>
      </c>
      <c r="C27" s="148" t="str">
        <f>'内閣府提出用1'!C26</f>
        <v>愛知県</v>
      </c>
      <c r="D27" s="149" t="str">
        <f>'内閣府提出用1'!D26</f>
        <v>稲沢市</v>
      </c>
      <c r="E27" s="143"/>
      <c r="F27" s="152"/>
      <c r="G27" s="141"/>
      <c r="H27" s="141"/>
      <c r="I27" s="141"/>
      <c r="J27" s="142"/>
      <c r="K27" s="99"/>
      <c r="L27" s="88"/>
      <c r="M27" s="88"/>
      <c r="N27" s="88"/>
      <c r="O27" s="88"/>
      <c r="P27" s="88"/>
      <c r="Q27" s="88"/>
      <c r="R27" s="88"/>
      <c r="S27" s="100"/>
      <c r="T27" s="223">
        <v>0</v>
      </c>
    </row>
    <row r="28" spans="1:20" ht="12">
      <c r="A28" s="4">
        <f>'内閣府提出用1'!A27</f>
        <v>23</v>
      </c>
      <c r="B28" s="5">
        <f>'内閣府提出用1'!B27</f>
        <v>221</v>
      </c>
      <c r="C28" s="148" t="str">
        <f>'内閣府提出用1'!C27</f>
        <v>愛知県</v>
      </c>
      <c r="D28" s="149" t="str">
        <f>'内閣府提出用1'!D27</f>
        <v>新城市</v>
      </c>
      <c r="E28" s="143"/>
      <c r="F28" s="152"/>
      <c r="G28" s="141"/>
      <c r="H28" s="141"/>
      <c r="I28" s="141"/>
      <c r="J28" s="142"/>
      <c r="K28" s="99"/>
      <c r="L28" s="88"/>
      <c r="M28" s="88"/>
      <c r="N28" s="88"/>
      <c r="O28" s="88"/>
      <c r="P28" s="88"/>
      <c r="Q28" s="88"/>
      <c r="R28" s="88"/>
      <c r="S28" s="100"/>
      <c r="T28" s="223">
        <v>1</v>
      </c>
    </row>
    <row r="29" spans="1:20" ht="12">
      <c r="A29" s="4">
        <f>'内閣府提出用1'!A28</f>
        <v>23</v>
      </c>
      <c r="B29" s="5">
        <f>'内閣府提出用1'!B28</f>
        <v>222</v>
      </c>
      <c r="C29" s="148" t="str">
        <f>'内閣府提出用1'!C28</f>
        <v>愛知県</v>
      </c>
      <c r="D29" s="149" t="str">
        <f>'内閣府提出用1'!D28</f>
        <v>東海市</v>
      </c>
      <c r="E29" s="143"/>
      <c r="F29" s="152"/>
      <c r="G29" s="141"/>
      <c r="H29" s="141"/>
      <c r="I29" s="141"/>
      <c r="J29" s="142"/>
      <c r="K29" s="99"/>
      <c r="L29" s="88"/>
      <c r="M29" s="88"/>
      <c r="N29" s="88"/>
      <c r="O29" s="88"/>
      <c r="P29" s="88"/>
      <c r="Q29" s="88"/>
      <c r="R29" s="88"/>
      <c r="S29" s="100"/>
      <c r="T29" s="223">
        <v>1</v>
      </c>
    </row>
    <row r="30" spans="1:20" ht="60.75" customHeight="1">
      <c r="A30" s="4">
        <f>'内閣府提出用1'!A29</f>
        <v>23</v>
      </c>
      <c r="B30" s="5">
        <f>'内閣府提出用1'!B29</f>
        <v>223</v>
      </c>
      <c r="C30" s="148" t="str">
        <f>'内閣府提出用1'!C29</f>
        <v>愛知県</v>
      </c>
      <c r="D30" s="149" t="str">
        <f>'内閣府提出用1'!D29</f>
        <v>大府市</v>
      </c>
      <c r="E30" s="143" t="s">
        <v>212</v>
      </c>
      <c r="F30" s="152" t="s">
        <v>211</v>
      </c>
      <c r="G30" s="140" t="s">
        <v>221</v>
      </c>
      <c r="H30" s="141" t="s">
        <v>259</v>
      </c>
      <c r="I30" s="141" t="s">
        <v>222</v>
      </c>
      <c r="J30" s="222" t="s">
        <v>320</v>
      </c>
      <c r="K30" s="99" t="s">
        <v>214</v>
      </c>
      <c r="L30" s="88"/>
      <c r="M30" s="88"/>
      <c r="N30" s="88" t="s">
        <v>214</v>
      </c>
      <c r="O30" s="88"/>
      <c r="P30" s="88"/>
      <c r="Q30" s="88"/>
      <c r="R30" s="88"/>
      <c r="S30" s="100"/>
      <c r="T30" s="223">
        <v>1</v>
      </c>
    </row>
    <row r="31" spans="1:20" ht="45" customHeight="1">
      <c r="A31" s="4">
        <f>'内閣府提出用1'!A30</f>
        <v>23</v>
      </c>
      <c r="B31" s="5">
        <f>'内閣府提出用1'!B30</f>
        <v>224</v>
      </c>
      <c r="C31" s="148" t="str">
        <f>'内閣府提出用1'!C30</f>
        <v>愛知県</v>
      </c>
      <c r="D31" s="149" t="str">
        <f>'内閣府提出用1'!D30</f>
        <v>知多市</v>
      </c>
      <c r="E31" s="143" t="s">
        <v>130</v>
      </c>
      <c r="F31" s="152" t="s">
        <v>132</v>
      </c>
      <c r="G31" s="140" t="s">
        <v>223</v>
      </c>
      <c r="H31" s="141" t="s">
        <v>260</v>
      </c>
      <c r="I31" s="141" t="s">
        <v>262</v>
      </c>
      <c r="J31" s="222" t="s">
        <v>319</v>
      </c>
      <c r="K31" s="99" t="s">
        <v>214</v>
      </c>
      <c r="L31" s="88"/>
      <c r="M31" s="88"/>
      <c r="N31" s="88" t="s">
        <v>214</v>
      </c>
      <c r="O31" s="88"/>
      <c r="P31" s="88"/>
      <c r="Q31" s="88"/>
      <c r="R31" s="88"/>
      <c r="S31" s="100"/>
      <c r="T31" s="223">
        <v>0</v>
      </c>
    </row>
    <row r="32" spans="1:20" ht="12">
      <c r="A32" s="4">
        <f>'内閣府提出用1'!A31</f>
        <v>23</v>
      </c>
      <c r="B32" s="5">
        <f>'内閣府提出用1'!B31</f>
        <v>225</v>
      </c>
      <c r="C32" s="148" t="str">
        <f>'内閣府提出用1'!C31</f>
        <v>愛知県</v>
      </c>
      <c r="D32" s="149" t="str">
        <f>'内閣府提出用1'!D31</f>
        <v>知立市</v>
      </c>
      <c r="E32" s="143"/>
      <c r="F32" s="152"/>
      <c r="G32" s="141"/>
      <c r="H32" s="141"/>
      <c r="I32" s="141"/>
      <c r="J32" s="142"/>
      <c r="K32" s="99"/>
      <c r="L32" s="88"/>
      <c r="M32" s="88"/>
      <c r="N32" s="88"/>
      <c r="O32" s="88"/>
      <c r="P32" s="88"/>
      <c r="Q32" s="88"/>
      <c r="R32" s="88"/>
      <c r="S32" s="100"/>
      <c r="T32" s="223">
        <v>0</v>
      </c>
    </row>
    <row r="33" spans="1:20" ht="12">
      <c r="A33" s="4">
        <f>'内閣府提出用1'!A32</f>
        <v>23</v>
      </c>
      <c r="B33" s="5">
        <f>'内閣府提出用1'!B32</f>
        <v>226</v>
      </c>
      <c r="C33" s="148" t="str">
        <f>'内閣府提出用1'!C32</f>
        <v>愛知県</v>
      </c>
      <c r="D33" s="149" t="str">
        <f>'内閣府提出用1'!D32</f>
        <v>尾張旭市</v>
      </c>
      <c r="E33" s="143"/>
      <c r="F33" s="152"/>
      <c r="G33" s="141"/>
      <c r="H33" s="141"/>
      <c r="I33" s="141"/>
      <c r="J33" s="142"/>
      <c r="K33" s="99"/>
      <c r="L33" s="88"/>
      <c r="M33" s="88"/>
      <c r="N33" s="88"/>
      <c r="O33" s="88"/>
      <c r="P33" s="88"/>
      <c r="Q33" s="88"/>
      <c r="R33" s="88"/>
      <c r="S33" s="100"/>
      <c r="T33" s="223">
        <v>0</v>
      </c>
    </row>
    <row r="34" spans="1:20" ht="46.5" customHeight="1">
      <c r="A34" s="4">
        <f>'内閣府提出用1'!A33</f>
        <v>23</v>
      </c>
      <c r="B34" s="5">
        <f>'内閣府提出用1'!B33</f>
        <v>227</v>
      </c>
      <c r="C34" s="148" t="str">
        <f>'内閣府提出用1'!C33</f>
        <v>愛知県</v>
      </c>
      <c r="D34" s="149" t="str">
        <f>'内閣府提出用1'!D33</f>
        <v>高浜市</v>
      </c>
      <c r="E34" s="143" t="s">
        <v>131</v>
      </c>
      <c r="F34" s="152"/>
      <c r="G34" s="140" t="s">
        <v>224</v>
      </c>
      <c r="H34" s="141" t="s">
        <v>261</v>
      </c>
      <c r="I34" s="141" t="s">
        <v>225</v>
      </c>
      <c r="J34" s="222" t="s">
        <v>318</v>
      </c>
      <c r="K34" s="99"/>
      <c r="L34" s="88" t="s">
        <v>325</v>
      </c>
      <c r="M34" s="88"/>
      <c r="N34" s="88"/>
      <c r="O34" s="88" t="s">
        <v>214</v>
      </c>
      <c r="P34" s="88"/>
      <c r="Q34" s="88"/>
      <c r="R34" s="88"/>
      <c r="S34" s="100"/>
      <c r="T34" s="223">
        <v>0</v>
      </c>
    </row>
    <row r="35" spans="1:20" ht="12">
      <c r="A35" s="4">
        <f>'内閣府提出用1'!A34</f>
        <v>23</v>
      </c>
      <c r="B35" s="5">
        <f>'内閣府提出用1'!B34</f>
        <v>228</v>
      </c>
      <c r="C35" s="121" t="str">
        <f>'内閣府提出用1'!C34</f>
        <v>愛知県</v>
      </c>
      <c r="D35" s="122" t="str">
        <f>'内閣府提出用1'!D34</f>
        <v>岩倉市</v>
      </c>
      <c r="E35" s="110"/>
      <c r="F35" s="154"/>
      <c r="G35" s="116"/>
      <c r="H35" s="116"/>
      <c r="I35" s="116"/>
      <c r="J35" s="142"/>
      <c r="K35" s="99"/>
      <c r="L35" s="88"/>
      <c r="M35" s="88"/>
      <c r="N35" s="88"/>
      <c r="O35" s="88"/>
      <c r="P35" s="88"/>
      <c r="Q35" s="88"/>
      <c r="R35" s="88"/>
      <c r="S35" s="100"/>
      <c r="T35" s="223">
        <v>0</v>
      </c>
    </row>
    <row r="36" spans="1:20" ht="12">
      <c r="A36" s="4">
        <f>'内閣府提出用1'!A35</f>
        <v>23</v>
      </c>
      <c r="B36" s="5">
        <f>'内閣府提出用1'!B35</f>
        <v>229</v>
      </c>
      <c r="C36" s="121" t="str">
        <f>'内閣府提出用1'!C35</f>
        <v>愛知県</v>
      </c>
      <c r="D36" s="122" t="str">
        <f>'内閣府提出用1'!D35</f>
        <v>豊明市</v>
      </c>
      <c r="E36" s="155"/>
      <c r="F36" s="156"/>
      <c r="G36" s="94"/>
      <c r="H36" s="94"/>
      <c r="I36" s="94"/>
      <c r="J36" s="220"/>
      <c r="K36" s="99"/>
      <c r="L36" s="88"/>
      <c r="M36" s="88"/>
      <c r="N36" s="88"/>
      <c r="O36" s="88"/>
      <c r="P36" s="88"/>
      <c r="Q36" s="88"/>
      <c r="R36" s="88"/>
      <c r="S36" s="100"/>
      <c r="T36" s="223">
        <v>0</v>
      </c>
    </row>
    <row r="37" spans="1:20" ht="12">
      <c r="A37" s="4">
        <f>'内閣府提出用1'!A36</f>
        <v>23</v>
      </c>
      <c r="B37" s="5">
        <f>'内閣府提出用1'!B36</f>
        <v>230</v>
      </c>
      <c r="C37" s="121" t="str">
        <f>'内閣府提出用1'!C36</f>
        <v>愛知県</v>
      </c>
      <c r="D37" s="122" t="str">
        <f>'内閣府提出用1'!D36</f>
        <v>日進市</v>
      </c>
      <c r="E37" s="155"/>
      <c r="F37" s="156"/>
      <c r="G37" s="94"/>
      <c r="H37" s="94"/>
      <c r="I37" s="94"/>
      <c r="J37" s="95"/>
      <c r="K37" s="99"/>
      <c r="L37" s="88"/>
      <c r="M37" s="88"/>
      <c r="N37" s="88"/>
      <c r="O37" s="88"/>
      <c r="P37" s="88"/>
      <c r="Q37" s="88"/>
      <c r="R37" s="88"/>
      <c r="S37" s="100"/>
      <c r="T37" s="223">
        <v>1</v>
      </c>
    </row>
    <row r="38" spans="1:20" ht="12">
      <c r="A38" s="4">
        <f>'内閣府提出用1'!A37</f>
        <v>23</v>
      </c>
      <c r="B38" s="5">
        <f>'内閣府提出用1'!B37</f>
        <v>231</v>
      </c>
      <c r="C38" s="121" t="str">
        <f>'内閣府提出用1'!C37</f>
        <v>愛知県</v>
      </c>
      <c r="D38" s="122" t="str">
        <f>'内閣府提出用1'!D37</f>
        <v>田原市</v>
      </c>
      <c r="E38" s="155"/>
      <c r="F38" s="156"/>
      <c r="G38" s="94"/>
      <c r="H38" s="94"/>
      <c r="I38" s="94"/>
      <c r="J38" s="95"/>
      <c r="K38" s="99"/>
      <c r="L38" s="88"/>
      <c r="M38" s="88"/>
      <c r="N38" s="88"/>
      <c r="O38" s="88"/>
      <c r="P38" s="88"/>
      <c r="Q38" s="88"/>
      <c r="R38" s="88"/>
      <c r="S38" s="100"/>
      <c r="T38" s="223">
        <v>0</v>
      </c>
    </row>
    <row r="39" spans="1:20" ht="12">
      <c r="A39" s="4">
        <f>'内閣府提出用1'!A38</f>
        <v>23</v>
      </c>
      <c r="B39" s="5">
        <f>'内閣府提出用1'!B38</f>
        <v>232</v>
      </c>
      <c r="C39" s="121" t="str">
        <f>'内閣府提出用1'!C38</f>
        <v>愛知県</v>
      </c>
      <c r="D39" s="122" t="str">
        <f>'内閣府提出用1'!D38</f>
        <v>愛西市</v>
      </c>
      <c r="E39" s="157"/>
      <c r="F39" s="156"/>
      <c r="G39" s="94"/>
      <c r="H39" s="94"/>
      <c r="I39" s="94"/>
      <c r="J39" s="95"/>
      <c r="K39" s="99"/>
      <c r="L39" s="88"/>
      <c r="M39" s="88"/>
      <c r="N39" s="88"/>
      <c r="O39" s="88"/>
      <c r="P39" s="88"/>
      <c r="Q39" s="88"/>
      <c r="R39" s="88"/>
      <c r="S39" s="100"/>
      <c r="T39" s="226">
        <v>0</v>
      </c>
    </row>
    <row r="40" spans="1:20" ht="12">
      <c r="A40" s="4">
        <f>'内閣府提出用1'!A39</f>
        <v>23</v>
      </c>
      <c r="B40" s="5">
        <f>'内閣府提出用1'!B39</f>
        <v>233</v>
      </c>
      <c r="C40" s="121" t="str">
        <f>'内閣府提出用1'!C39</f>
        <v>愛知県</v>
      </c>
      <c r="D40" s="122" t="str">
        <f>'内閣府提出用1'!D39</f>
        <v>清須市</v>
      </c>
      <c r="E40" s="157"/>
      <c r="F40" s="156"/>
      <c r="G40" s="94"/>
      <c r="H40" s="94"/>
      <c r="I40" s="94"/>
      <c r="J40" s="95"/>
      <c r="K40" s="99"/>
      <c r="L40" s="88"/>
      <c r="M40" s="88"/>
      <c r="N40" s="88"/>
      <c r="O40" s="88"/>
      <c r="P40" s="88"/>
      <c r="Q40" s="88"/>
      <c r="R40" s="88"/>
      <c r="S40" s="100"/>
      <c r="T40" s="226">
        <v>0</v>
      </c>
    </row>
    <row r="41" spans="1:20" ht="12">
      <c r="A41" s="4">
        <f>'内閣府提出用1'!A40</f>
        <v>23</v>
      </c>
      <c r="B41" s="5">
        <f>'内閣府提出用1'!B40</f>
        <v>234</v>
      </c>
      <c r="C41" s="121" t="str">
        <f>'内閣府提出用1'!C40</f>
        <v>愛知県</v>
      </c>
      <c r="D41" s="122" t="str">
        <f>'内閣府提出用1'!D40</f>
        <v>北名古屋市</v>
      </c>
      <c r="E41" s="157"/>
      <c r="F41" s="156"/>
      <c r="G41" s="94"/>
      <c r="H41" s="94"/>
      <c r="I41" s="94"/>
      <c r="J41" s="95"/>
      <c r="K41" s="99"/>
      <c r="L41" s="88"/>
      <c r="M41" s="88"/>
      <c r="N41" s="88"/>
      <c r="O41" s="88"/>
      <c r="P41" s="88"/>
      <c r="Q41" s="88"/>
      <c r="R41" s="88"/>
      <c r="S41" s="100"/>
      <c r="T41" s="226">
        <v>1</v>
      </c>
    </row>
    <row r="42" spans="1:20" ht="12">
      <c r="A42" s="4">
        <f>'内閣府提出用1'!A41</f>
        <v>23</v>
      </c>
      <c r="B42" s="5">
        <f>'内閣府提出用1'!B41</f>
        <v>235</v>
      </c>
      <c r="C42" s="121" t="str">
        <f>'内閣府提出用1'!C41</f>
        <v>愛知県</v>
      </c>
      <c r="D42" s="122" t="str">
        <f>'内閣府提出用1'!D41</f>
        <v>弥富市</v>
      </c>
      <c r="E42" s="157"/>
      <c r="F42" s="156"/>
      <c r="G42" s="94"/>
      <c r="H42" s="94"/>
      <c r="I42" s="94"/>
      <c r="J42" s="95"/>
      <c r="K42" s="99"/>
      <c r="L42" s="88"/>
      <c r="M42" s="88"/>
      <c r="N42" s="88"/>
      <c r="O42" s="88"/>
      <c r="P42" s="88"/>
      <c r="Q42" s="88"/>
      <c r="R42" s="88"/>
      <c r="S42" s="100"/>
      <c r="T42" s="226">
        <v>0</v>
      </c>
    </row>
    <row r="43" spans="1:20" ht="12">
      <c r="A43" s="4">
        <f>'内閣府提出用1'!A42</f>
        <v>23</v>
      </c>
      <c r="B43" s="5">
        <f>'内閣府提出用1'!B42</f>
        <v>302</v>
      </c>
      <c r="C43" s="121" t="str">
        <f>'内閣府提出用1'!C42</f>
        <v>愛知県</v>
      </c>
      <c r="D43" s="122" t="str">
        <f>'内閣府提出用1'!D42</f>
        <v>東郷町</v>
      </c>
      <c r="E43" s="157"/>
      <c r="F43" s="156"/>
      <c r="G43" s="94"/>
      <c r="H43" s="94"/>
      <c r="I43" s="94"/>
      <c r="J43" s="95"/>
      <c r="K43" s="99"/>
      <c r="L43" s="88"/>
      <c r="M43" s="88"/>
      <c r="N43" s="88"/>
      <c r="O43" s="88"/>
      <c r="P43" s="88"/>
      <c r="Q43" s="88"/>
      <c r="R43" s="88"/>
      <c r="S43" s="100"/>
      <c r="T43" s="226">
        <v>0</v>
      </c>
    </row>
    <row r="44" spans="1:20" ht="12">
      <c r="A44" s="4">
        <f>'内閣府提出用1'!A43</f>
        <v>23</v>
      </c>
      <c r="B44" s="5">
        <f>'内閣府提出用1'!B43</f>
        <v>304</v>
      </c>
      <c r="C44" s="121" t="str">
        <f>'内閣府提出用1'!C43</f>
        <v>愛知県</v>
      </c>
      <c r="D44" s="122" t="str">
        <f>'内閣府提出用1'!D43</f>
        <v>長久手町</v>
      </c>
      <c r="E44" s="157"/>
      <c r="F44" s="156"/>
      <c r="G44" s="94"/>
      <c r="H44" s="94"/>
      <c r="I44" s="94"/>
      <c r="J44" s="95"/>
      <c r="K44" s="99"/>
      <c r="L44" s="88"/>
      <c r="M44" s="88"/>
      <c r="N44" s="88"/>
      <c r="O44" s="88"/>
      <c r="P44" s="88"/>
      <c r="Q44" s="88"/>
      <c r="R44" s="88"/>
      <c r="S44" s="100"/>
      <c r="T44" s="226">
        <v>0</v>
      </c>
    </row>
    <row r="45" spans="1:20" ht="12">
      <c r="A45" s="4">
        <f>'内閣府提出用1'!A44</f>
        <v>23</v>
      </c>
      <c r="B45" s="5">
        <f>'内閣府提出用1'!B44</f>
        <v>342</v>
      </c>
      <c r="C45" s="121" t="str">
        <f>'内閣府提出用1'!C44</f>
        <v>愛知県</v>
      </c>
      <c r="D45" s="122" t="str">
        <f>'内閣府提出用1'!D44</f>
        <v>豊山町</v>
      </c>
      <c r="E45" s="157"/>
      <c r="F45" s="156"/>
      <c r="G45" s="94"/>
      <c r="H45" s="94"/>
      <c r="I45" s="94"/>
      <c r="J45" s="95"/>
      <c r="K45" s="99"/>
      <c r="L45" s="88"/>
      <c r="M45" s="88"/>
      <c r="N45" s="88"/>
      <c r="O45" s="88"/>
      <c r="P45" s="88"/>
      <c r="Q45" s="88"/>
      <c r="R45" s="88"/>
      <c r="S45" s="100"/>
      <c r="T45" s="226">
        <v>0</v>
      </c>
    </row>
    <row r="46" spans="1:20" ht="12">
      <c r="A46" s="4">
        <f>'内閣府提出用1'!A45</f>
        <v>23</v>
      </c>
      <c r="B46" s="5">
        <f>'内閣府提出用1'!B45</f>
        <v>345</v>
      </c>
      <c r="C46" s="121" t="str">
        <f>'内閣府提出用1'!C45</f>
        <v>愛知県</v>
      </c>
      <c r="D46" s="122" t="str">
        <f>'内閣府提出用1'!D45</f>
        <v>春日町</v>
      </c>
      <c r="E46" s="157"/>
      <c r="F46" s="156"/>
      <c r="G46" s="94"/>
      <c r="H46" s="94"/>
      <c r="I46" s="94"/>
      <c r="J46" s="95"/>
      <c r="K46" s="99"/>
      <c r="L46" s="88"/>
      <c r="M46" s="88"/>
      <c r="N46" s="88"/>
      <c r="O46" s="88"/>
      <c r="P46" s="88"/>
      <c r="Q46" s="88"/>
      <c r="R46" s="88"/>
      <c r="S46" s="100"/>
      <c r="T46" s="226">
        <v>0</v>
      </c>
    </row>
    <row r="47" spans="1:20" ht="12">
      <c r="A47" s="4">
        <f>'内閣府提出用1'!A46</f>
        <v>23</v>
      </c>
      <c r="B47" s="5">
        <f>'内閣府提出用1'!B46</f>
        <v>361</v>
      </c>
      <c r="C47" s="121" t="str">
        <f>'内閣府提出用1'!C46</f>
        <v>愛知県</v>
      </c>
      <c r="D47" s="122" t="str">
        <f>'内閣府提出用1'!D46</f>
        <v>大口町</v>
      </c>
      <c r="E47" s="157"/>
      <c r="F47" s="156"/>
      <c r="G47" s="94"/>
      <c r="H47" s="94"/>
      <c r="I47" s="94"/>
      <c r="J47" s="95"/>
      <c r="K47" s="99"/>
      <c r="L47" s="88"/>
      <c r="M47" s="88"/>
      <c r="N47" s="88"/>
      <c r="O47" s="88"/>
      <c r="P47" s="88"/>
      <c r="Q47" s="88"/>
      <c r="R47" s="88"/>
      <c r="S47" s="100"/>
      <c r="T47" s="226">
        <v>0</v>
      </c>
    </row>
    <row r="48" spans="1:20" ht="12">
      <c r="A48" s="4">
        <f>'内閣府提出用1'!A47</f>
        <v>23</v>
      </c>
      <c r="B48" s="5">
        <f>'内閣府提出用1'!B47</f>
        <v>362</v>
      </c>
      <c r="C48" s="121" t="str">
        <f>'内閣府提出用1'!C47</f>
        <v>愛知県</v>
      </c>
      <c r="D48" s="122" t="str">
        <f>'内閣府提出用1'!D47</f>
        <v>扶桑町</v>
      </c>
      <c r="E48" s="157"/>
      <c r="F48" s="156"/>
      <c r="G48" s="94"/>
      <c r="H48" s="94"/>
      <c r="I48" s="94"/>
      <c r="J48" s="95"/>
      <c r="K48" s="99"/>
      <c r="L48" s="88"/>
      <c r="M48" s="88"/>
      <c r="N48" s="88"/>
      <c r="O48" s="88"/>
      <c r="P48" s="88"/>
      <c r="Q48" s="88"/>
      <c r="R48" s="88"/>
      <c r="S48" s="100"/>
      <c r="T48" s="226">
        <v>0</v>
      </c>
    </row>
    <row r="49" spans="1:20" ht="12">
      <c r="A49" s="4">
        <f>'内閣府提出用1'!A48</f>
        <v>23</v>
      </c>
      <c r="B49" s="5">
        <f>'内閣府提出用1'!B48</f>
        <v>421</v>
      </c>
      <c r="C49" s="121" t="str">
        <f>'内閣府提出用1'!C48</f>
        <v>愛知県</v>
      </c>
      <c r="D49" s="122" t="str">
        <f>'内閣府提出用1'!D48</f>
        <v>七宝町</v>
      </c>
      <c r="E49" s="157"/>
      <c r="F49" s="156"/>
      <c r="G49" s="94"/>
      <c r="H49" s="94"/>
      <c r="I49" s="94"/>
      <c r="J49" s="95"/>
      <c r="K49" s="99"/>
      <c r="L49" s="88"/>
      <c r="M49" s="88"/>
      <c r="N49" s="88"/>
      <c r="O49" s="88"/>
      <c r="P49" s="88"/>
      <c r="Q49" s="88"/>
      <c r="R49" s="88"/>
      <c r="S49" s="100"/>
      <c r="T49" s="226">
        <v>0</v>
      </c>
    </row>
    <row r="50" spans="1:20" ht="12">
      <c r="A50" s="4">
        <f>'内閣府提出用1'!A49</f>
        <v>23</v>
      </c>
      <c r="B50" s="5">
        <f>'内閣府提出用1'!B49</f>
        <v>422</v>
      </c>
      <c r="C50" s="121" t="str">
        <f>'内閣府提出用1'!C49</f>
        <v>愛知県</v>
      </c>
      <c r="D50" s="122" t="str">
        <f>'内閣府提出用1'!D49</f>
        <v>美和町</v>
      </c>
      <c r="E50" s="157"/>
      <c r="F50" s="156"/>
      <c r="G50" s="94"/>
      <c r="H50" s="94"/>
      <c r="I50" s="94"/>
      <c r="J50" s="95"/>
      <c r="K50" s="99"/>
      <c r="L50" s="88"/>
      <c r="M50" s="88"/>
      <c r="N50" s="88"/>
      <c r="O50" s="88"/>
      <c r="P50" s="88"/>
      <c r="Q50" s="88"/>
      <c r="R50" s="88"/>
      <c r="S50" s="100"/>
      <c r="T50" s="226">
        <v>0</v>
      </c>
    </row>
    <row r="51" spans="1:20" ht="12">
      <c r="A51" s="4">
        <f>'内閣府提出用1'!A50</f>
        <v>23</v>
      </c>
      <c r="B51" s="5">
        <f>'内閣府提出用1'!B50</f>
        <v>423</v>
      </c>
      <c r="C51" s="121" t="str">
        <f>'内閣府提出用1'!C50</f>
        <v>愛知県</v>
      </c>
      <c r="D51" s="122" t="str">
        <f>'内閣府提出用1'!D50</f>
        <v>甚目寺町</v>
      </c>
      <c r="E51" s="157"/>
      <c r="F51" s="156"/>
      <c r="G51" s="94"/>
      <c r="H51" s="94"/>
      <c r="I51" s="94"/>
      <c r="J51" s="95"/>
      <c r="K51" s="99"/>
      <c r="L51" s="88"/>
      <c r="M51" s="88"/>
      <c r="N51" s="88"/>
      <c r="O51" s="88"/>
      <c r="P51" s="88"/>
      <c r="Q51" s="88"/>
      <c r="R51" s="88"/>
      <c r="S51" s="100"/>
      <c r="T51" s="226">
        <v>0</v>
      </c>
    </row>
    <row r="52" spans="1:20" ht="12">
      <c r="A52" s="4">
        <f>'内閣府提出用1'!A51</f>
        <v>23</v>
      </c>
      <c r="B52" s="5">
        <f>'内閣府提出用1'!B51</f>
        <v>424</v>
      </c>
      <c r="C52" s="121" t="str">
        <f>'内閣府提出用1'!C51</f>
        <v>愛知県</v>
      </c>
      <c r="D52" s="122" t="str">
        <f>'内閣府提出用1'!D51</f>
        <v>大治町</v>
      </c>
      <c r="E52" s="157"/>
      <c r="F52" s="156"/>
      <c r="G52" s="94"/>
      <c r="H52" s="94"/>
      <c r="I52" s="94"/>
      <c r="J52" s="95"/>
      <c r="K52" s="99"/>
      <c r="L52" s="88"/>
      <c r="M52" s="88"/>
      <c r="N52" s="88"/>
      <c r="O52" s="88"/>
      <c r="P52" s="88"/>
      <c r="Q52" s="88"/>
      <c r="R52" s="88"/>
      <c r="S52" s="100"/>
      <c r="T52" s="226">
        <v>0</v>
      </c>
    </row>
    <row r="53" spans="1:20" ht="12">
      <c r="A53" s="4">
        <f>'内閣府提出用1'!A52</f>
        <v>23</v>
      </c>
      <c r="B53" s="5">
        <f>'内閣府提出用1'!B52</f>
        <v>425</v>
      </c>
      <c r="C53" s="121" t="str">
        <f>'内閣府提出用1'!C52</f>
        <v>愛知県</v>
      </c>
      <c r="D53" s="122" t="str">
        <f>'内閣府提出用1'!D52</f>
        <v>蟹江町</v>
      </c>
      <c r="E53" s="157"/>
      <c r="F53" s="156"/>
      <c r="G53" s="94"/>
      <c r="H53" s="94"/>
      <c r="I53" s="94"/>
      <c r="J53" s="95"/>
      <c r="K53" s="99"/>
      <c r="L53" s="88"/>
      <c r="M53" s="88"/>
      <c r="N53" s="88"/>
      <c r="O53" s="88"/>
      <c r="P53" s="88"/>
      <c r="Q53" s="88"/>
      <c r="R53" s="88"/>
      <c r="S53" s="100"/>
      <c r="T53" s="226">
        <v>0</v>
      </c>
    </row>
    <row r="54" spans="1:20" ht="12">
      <c r="A54" s="4">
        <f>'内閣府提出用1'!A53</f>
        <v>23</v>
      </c>
      <c r="B54" s="5">
        <f>'内閣府提出用1'!B53</f>
        <v>427</v>
      </c>
      <c r="C54" s="121" t="str">
        <f>'内閣府提出用1'!C53</f>
        <v>愛知県</v>
      </c>
      <c r="D54" s="122" t="str">
        <f>'内閣府提出用1'!D53</f>
        <v>飛島村</v>
      </c>
      <c r="E54" s="157"/>
      <c r="F54" s="156"/>
      <c r="G54" s="94"/>
      <c r="H54" s="94"/>
      <c r="I54" s="94"/>
      <c r="J54" s="95"/>
      <c r="K54" s="6"/>
      <c r="L54" s="8"/>
      <c r="M54" s="8"/>
      <c r="N54" s="8"/>
      <c r="O54" s="8"/>
      <c r="P54" s="8"/>
      <c r="Q54" s="8"/>
      <c r="R54" s="8"/>
      <c r="S54" s="7"/>
      <c r="T54" s="226">
        <v>0</v>
      </c>
    </row>
    <row r="55" spans="1:20" ht="12">
      <c r="A55" s="4">
        <f>'内閣府提出用1'!A54</f>
        <v>23</v>
      </c>
      <c r="B55" s="5">
        <f>'内閣府提出用1'!B54</f>
        <v>441</v>
      </c>
      <c r="C55" s="121" t="str">
        <f>'内閣府提出用1'!C54</f>
        <v>愛知県</v>
      </c>
      <c r="D55" s="122" t="str">
        <f>'内閣府提出用1'!D54</f>
        <v>阿久比町</v>
      </c>
      <c r="E55" s="157"/>
      <c r="F55" s="156"/>
      <c r="G55" s="94"/>
      <c r="H55" s="94"/>
      <c r="I55" s="94"/>
      <c r="J55" s="95"/>
      <c r="K55" s="6"/>
      <c r="L55" s="8"/>
      <c r="M55" s="8"/>
      <c r="N55" s="8"/>
      <c r="O55" s="8"/>
      <c r="P55" s="8"/>
      <c r="Q55" s="8"/>
      <c r="R55" s="8"/>
      <c r="S55" s="7"/>
      <c r="T55" s="226">
        <v>0</v>
      </c>
    </row>
    <row r="56" spans="1:20" ht="12">
      <c r="A56" s="4">
        <f>'内閣府提出用1'!A55</f>
        <v>23</v>
      </c>
      <c r="B56" s="5">
        <f>'内閣府提出用1'!B55</f>
        <v>442</v>
      </c>
      <c r="C56" s="121" t="str">
        <f>'内閣府提出用1'!C55</f>
        <v>愛知県</v>
      </c>
      <c r="D56" s="122" t="str">
        <f>'内閣府提出用1'!D55</f>
        <v>東浦町</v>
      </c>
      <c r="E56" s="157"/>
      <c r="F56" s="156"/>
      <c r="G56" s="94"/>
      <c r="H56" s="94"/>
      <c r="I56" s="94"/>
      <c r="J56" s="95"/>
      <c r="K56" s="6"/>
      <c r="L56" s="8"/>
      <c r="M56" s="8"/>
      <c r="N56" s="8"/>
      <c r="O56" s="8"/>
      <c r="P56" s="8"/>
      <c r="Q56" s="8"/>
      <c r="R56" s="8"/>
      <c r="S56" s="7"/>
      <c r="T56" s="226">
        <v>0</v>
      </c>
    </row>
    <row r="57" spans="1:20" ht="12">
      <c r="A57" s="4">
        <f>'内閣府提出用1'!A56</f>
        <v>23</v>
      </c>
      <c r="B57" s="5">
        <f>'内閣府提出用1'!B56</f>
        <v>445</v>
      </c>
      <c r="C57" s="121" t="str">
        <f>'内閣府提出用1'!C56</f>
        <v>愛知県</v>
      </c>
      <c r="D57" s="122" t="str">
        <f>'内閣府提出用1'!D56</f>
        <v>南知多町</v>
      </c>
      <c r="E57" s="157"/>
      <c r="F57" s="156"/>
      <c r="G57" s="94"/>
      <c r="H57" s="94"/>
      <c r="I57" s="94"/>
      <c r="J57" s="95"/>
      <c r="K57" s="6"/>
      <c r="L57" s="8"/>
      <c r="M57" s="8"/>
      <c r="N57" s="8"/>
      <c r="O57" s="8"/>
      <c r="P57" s="8"/>
      <c r="Q57" s="8"/>
      <c r="R57" s="8"/>
      <c r="S57" s="7"/>
      <c r="T57" s="226">
        <v>0</v>
      </c>
    </row>
    <row r="58" spans="1:20" ht="12">
      <c r="A58" s="4">
        <f>'内閣府提出用1'!A57</f>
        <v>23</v>
      </c>
      <c r="B58" s="5">
        <f>'内閣府提出用1'!B57</f>
        <v>446</v>
      </c>
      <c r="C58" s="121" t="str">
        <f>'内閣府提出用1'!C57</f>
        <v>愛知県</v>
      </c>
      <c r="D58" s="122" t="str">
        <f>'内閣府提出用1'!D57</f>
        <v>美浜町</v>
      </c>
      <c r="E58" s="157"/>
      <c r="F58" s="156"/>
      <c r="G58" s="94"/>
      <c r="H58" s="94"/>
      <c r="I58" s="94"/>
      <c r="J58" s="95"/>
      <c r="K58" s="6"/>
      <c r="L58" s="8"/>
      <c r="M58" s="8"/>
      <c r="N58" s="8"/>
      <c r="O58" s="8"/>
      <c r="P58" s="8"/>
      <c r="Q58" s="8"/>
      <c r="R58" s="8"/>
      <c r="S58" s="7"/>
      <c r="T58" s="226">
        <v>0</v>
      </c>
    </row>
    <row r="59" spans="1:20" ht="12">
      <c r="A59" s="4">
        <f>'内閣府提出用1'!A58</f>
        <v>23</v>
      </c>
      <c r="B59" s="5">
        <f>'内閣府提出用1'!B58</f>
        <v>447</v>
      </c>
      <c r="C59" s="121" t="str">
        <f>'内閣府提出用1'!C58</f>
        <v>愛知県</v>
      </c>
      <c r="D59" s="122" t="str">
        <f>'内閣府提出用1'!D58</f>
        <v>武豊町</v>
      </c>
      <c r="E59" s="157"/>
      <c r="F59" s="156"/>
      <c r="G59" s="94"/>
      <c r="H59" s="94"/>
      <c r="I59" s="94"/>
      <c r="J59" s="95"/>
      <c r="K59" s="6"/>
      <c r="L59" s="8"/>
      <c r="M59" s="8"/>
      <c r="N59" s="8"/>
      <c r="O59" s="8"/>
      <c r="P59" s="8"/>
      <c r="Q59" s="8"/>
      <c r="R59" s="8"/>
      <c r="S59" s="7"/>
      <c r="T59" s="226">
        <v>0</v>
      </c>
    </row>
    <row r="60" spans="1:20" ht="12">
      <c r="A60" s="4">
        <f>'内閣府提出用1'!A59</f>
        <v>23</v>
      </c>
      <c r="B60" s="5">
        <f>'内閣府提出用1'!B59</f>
        <v>481</v>
      </c>
      <c r="C60" s="121" t="str">
        <f>'内閣府提出用1'!C59</f>
        <v>愛知県</v>
      </c>
      <c r="D60" s="122" t="str">
        <f>'内閣府提出用1'!D59</f>
        <v>一色町</v>
      </c>
      <c r="E60" s="157"/>
      <c r="F60" s="156"/>
      <c r="G60" s="94"/>
      <c r="H60" s="94"/>
      <c r="I60" s="94"/>
      <c r="J60" s="95"/>
      <c r="K60" s="6"/>
      <c r="L60" s="8"/>
      <c r="M60" s="8"/>
      <c r="N60" s="8"/>
      <c r="O60" s="8"/>
      <c r="P60" s="8"/>
      <c r="Q60" s="8"/>
      <c r="R60" s="8"/>
      <c r="S60" s="7"/>
      <c r="T60" s="226">
        <v>0</v>
      </c>
    </row>
    <row r="61" spans="1:20" ht="12">
      <c r="A61" s="4">
        <f>'内閣府提出用1'!A60</f>
        <v>23</v>
      </c>
      <c r="B61" s="5">
        <f>'内閣府提出用1'!B60</f>
        <v>482</v>
      </c>
      <c r="C61" s="121" t="str">
        <f>'内閣府提出用1'!C60</f>
        <v>愛知県</v>
      </c>
      <c r="D61" s="122" t="str">
        <f>'内閣府提出用1'!D60</f>
        <v>吉良町</v>
      </c>
      <c r="E61" s="157"/>
      <c r="F61" s="156"/>
      <c r="G61" s="94"/>
      <c r="H61" s="94"/>
      <c r="I61" s="94"/>
      <c r="J61" s="95"/>
      <c r="K61" s="6"/>
      <c r="L61" s="8"/>
      <c r="M61" s="8"/>
      <c r="N61" s="8"/>
      <c r="O61" s="8"/>
      <c r="P61" s="8"/>
      <c r="Q61" s="8"/>
      <c r="R61" s="8"/>
      <c r="S61" s="7"/>
      <c r="T61" s="226">
        <v>0</v>
      </c>
    </row>
    <row r="62" spans="1:20" ht="12">
      <c r="A62" s="4">
        <f>'内閣府提出用1'!A61</f>
        <v>23</v>
      </c>
      <c r="B62" s="5">
        <f>'内閣府提出用1'!B61</f>
        <v>483</v>
      </c>
      <c r="C62" s="121" t="str">
        <f>'内閣府提出用1'!C61</f>
        <v>愛知県</v>
      </c>
      <c r="D62" s="122" t="str">
        <f>'内閣府提出用1'!D61</f>
        <v>幡豆町</v>
      </c>
      <c r="E62" s="157"/>
      <c r="F62" s="156"/>
      <c r="G62" s="94"/>
      <c r="H62" s="94"/>
      <c r="I62" s="94"/>
      <c r="J62" s="95"/>
      <c r="K62" s="6"/>
      <c r="L62" s="8"/>
      <c r="M62" s="8"/>
      <c r="N62" s="8"/>
      <c r="O62" s="8"/>
      <c r="P62" s="8"/>
      <c r="Q62" s="8"/>
      <c r="R62" s="8"/>
      <c r="S62" s="7"/>
      <c r="T62" s="226">
        <v>0</v>
      </c>
    </row>
    <row r="63" spans="1:20" ht="12">
      <c r="A63" s="4">
        <f>'内閣府提出用1'!A62</f>
        <v>23</v>
      </c>
      <c r="B63" s="5">
        <f>'内閣府提出用1'!B62</f>
        <v>501</v>
      </c>
      <c r="C63" s="121" t="str">
        <f>'内閣府提出用1'!C62</f>
        <v>愛知県</v>
      </c>
      <c r="D63" s="122" t="str">
        <f>'内閣府提出用1'!D62</f>
        <v>幸田町</v>
      </c>
      <c r="E63" s="157"/>
      <c r="F63" s="156"/>
      <c r="G63" s="94"/>
      <c r="H63" s="94"/>
      <c r="I63" s="94"/>
      <c r="J63" s="95"/>
      <c r="K63" s="6"/>
      <c r="L63" s="8"/>
      <c r="M63" s="8"/>
      <c r="N63" s="8"/>
      <c r="O63" s="8"/>
      <c r="P63" s="8"/>
      <c r="Q63" s="8"/>
      <c r="R63" s="8"/>
      <c r="S63" s="7"/>
      <c r="T63" s="226">
        <v>0</v>
      </c>
    </row>
    <row r="64" spans="1:20" ht="12">
      <c r="A64" s="4">
        <f>'内閣府提出用1'!A63</f>
        <v>23</v>
      </c>
      <c r="B64" s="5">
        <f>'内閣府提出用1'!B63</f>
        <v>521</v>
      </c>
      <c r="C64" s="121" t="str">
        <f>'内閣府提出用1'!C63</f>
        <v>愛知県</v>
      </c>
      <c r="D64" s="122" t="str">
        <f>'内閣府提出用1'!D63</f>
        <v>三好町</v>
      </c>
      <c r="E64" s="157"/>
      <c r="F64" s="156"/>
      <c r="G64" s="94"/>
      <c r="H64" s="94"/>
      <c r="I64" s="94"/>
      <c r="J64" s="95"/>
      <c r="K64" s="6"/>
      <c r="L64" s="8"/>
      <c r="M64" s="8"/>
      <c r="N64" s="8"/>
      <c r="O64" s="8"/>
      <c r="P64" s="8"/>
      <c r="Q64" s="8"/>
      <c r="R64" s="8"/>
      <c r="S64" s="7"/>
      <c r="T64" s="226">
        <v>0</v>
      </c>
    </row>
    <row r="65" spans="1:20" ht="12">
      <c r="A65" s="4">
        <f>'内閣府提出用1'!A64</f>
        <v>23</v>
      </c>
      <c r="B65" s="5">
        <f>'内閣府提出用1'!B64</f>
        <v>561</v>
      </c>
      <c r="C65" s="121" t="str">
        <f>'内閣府提出用1'!C64</f>
        <v>愛知県</v>
      </c>
      <c r="D65" s="122" t="str">
        <f>'内閣府提出用1'!D64</f>
        <v>設楽町</v>
      </c>
      <c r="E65" s="157"/>
      <c r="F65" s="156"/>
      <c r="G65" s="94"/>
      <c r="H65" s="94"/>
      <c r="I65" s="94"/>
      <c r="J65" s="95"/>
      <c r="K65" s="6"/>
      <c r="L65" s="8"/>
      <c r="M65" s="8"/>
      <c r="N65" s="8"/>
      <c r="O65" s="8"/>
      <c r="P65" s="8"/>
      <c r="Q65" s="8"/>
      <c r="R65" s="8"/>
      <c r="S65" s="7"/>
      <c r="T65" s="226">
        <v>0</v>
      </c>
    </row>
    <row r="66" spans="1:20" ht="12">
      <c r="A66" s="4">
        <f>'内閣府提出用1'!A65</f>
        <v>23</v>
      </c>
      <c r="B66" s="5">
        <f>'内閣府提出用1'!B65</f>
        <v>562</v>
      </c>
      <c r="C66" s="121" t="str">
        <f>'内閣府提出用1'!C65</f>
        <v>愛知県</v>
      </c>
      <c r="D66" s="122" t="str">
        <f>'内閣府提出用1'!D65</f>
        <v>東栄町</v>
      </c>
      <c r="E66" s="157"/>
      <c r="F66" s="156"/>
      <c r="G66" s="94"/>
      <c r="H66" s="94"/>
      <c r="I66" s="94"/>
      <c r="J66" s="95"/>
      <c r="K66" s="6"/>
      <c r="L66" s="8"/>
      <c r="M66" s="8"/>
      <c r="N66" s="8"/>
      <c r="O66" s="8"/>
      <c r="P66" s="8"/>
      <c r="Q66" s="8"/>
      <c r="R66" s="8"/>
      <c r="S66" s="7"/>
      <c r="T66" s="226">
        <v>0</v>
      </c>
    </row>
    <row r="67" spans="1:20" ht="12">
      <c r="A67" s="4">
        <f>'内閣府提出用1'!A66</f>
        <v>23</v>
      </c>
      <c r="B67" s="5">
        <f>'内閣府提出用1'!B66</f>
        <v>563</v>
      </c>
      <c r="C67" s="121" t="str">
        <f>'内閣府提出用1'!C66</f>
        <v>愛知県</v>
      </c>
      <c r="D67" s="122" t="str">
        <f>'内閣府提出用1'!D66</f>
        <v>豊根村</v>
      </c>
      <c r="E67" s="157"/>
      <c r="F67" s="156"/>
      <c r="G67" s="94"/>
      <c r="H67" s="94"/>
      <c r="I67" s="94"/>
      <c r="J67" s="95"/>
      <c r="K67" s="6"/>
      <c r="L67" s="8"/>
      <c r="M67" s="8"/>
      <c r="N67" s="8"/>
      <c r="O67" s="8"/>
      <c r="P67" s="8"/>
      <c r="Q67" s="8"/>
      <c r="R67" s="8"/>
      <c r="S67" s="7"/>
      <c r="T67" s="226">
        <v>0</v>
      </c>
    </row>
    <row r="68" spans="1:20" ht="12.75" thickBot="1">
      <c r="A68" s="4">
        <f>'内閣府提出用1'!A67</f>
        <v>23</v>
      </c>
      <c r="B68" s="5">
        <f>'内閣府提出用1'!B67</f>
        <v>603</v>
      </c>
      <c r="C68" s="121" t="str">
        <f>'内閣府提出用1'!C67</f>
        <v>愛知県</v>
      </c>
      <c r="D68" s="122" t="str">
        <f>'内閣府提出用1'!D67</f>
        <v>小坂井町</v>
      </c>
      <c r="E68" s="158"/>
      <c r="F68" s="159"/>
      <c r="G68" s="101"/>
      <c r="H68" s="101"/>
      <c r="I68" s="101"/>
      <c r="J68" s="102"/>
      <c r="K68" s="97"/>
      <c r="L68" s="96"/>
      <c r="M68" s="96"/>
      <c r="N68" s="96"/>
      <c r="O68" s="96"/>
      <c r="P68" s="96"/>
      <c r="Q68" s="96"/>
      <c r="R68" s="96"/>
      <c r="S68" s="98"/>
      <c r="T68" s="226">
        <v>0</v>
      </c>
    </row>
    <row r="69" spans="1:20" s="10" customFormat="1" ht="15" customHeight="1" thickBot="1">
      <c r="A69" s="103"/>
      <c r="B69" s="104">
        <v>1000</v>
      </c>
      <c r="C69" s="333" t="s">
        <v>252</v>
      </c>
      <c r="D69" s="333"/>
      <c r="E69" s="171">
        <f>COUNTA(E8:E68)</f>
        <v>8</v>
      </c>
      <c r="F69" s="105"/>
      <c r="G69" s="106"/>
      <c r="H69" s="106"/>
      <c r="I69" s="106"/>
      <c r="J69" s="107"/>
      <c r="K69" s="109">
        <f>COUNTA(K8:K68)</f>
        <v>5</v>
      </c>
      <c r="L69" s="108">
        <f>COUNTA(L8:L68)</f>
        <v>3</v>
      </c>
      <c r="M69" s="108"/>
      <c r="N69" s="108">
        <f>COUNTA(N8:N68)</f>
        <v>7</v>
      </c>
      <c r="O69" s="108">
        <f>COUNTA(O8:O68)</f>
        <v>1</v>
      </c>
      <c r="P69" s="108"/>
      <c r="Q69" s="108"/>
      <c r="R69" s="108"/>
      <c r="S69" s="108"/>
      <c r="T69" s="227">
        <v>7</v>
      </c>
    </row>
    <row r="70" spans="1:4" ht="12">
      <c r="A70" s="20"/>
      <c r="B70" s="10"/>
      <c r="C70" s="10"/>
      <c r="D70" s="70"/>
    </row>
    <row r="71" spans="1:4" ht="12">
      <c r="A71" s="20"/>
      <c r="B71" s="10"/>
      <c r="C71" s="10"/>
      <c r="D71" s="71"/>
    </row>
    <row r="72" ht="12">
      <c r="D72" s="68"/>
    </row>
    <row r="73" ht="12">
      <c r="D73" s="68"/>
    </row>
    <row r="74" ht="12">
      <c r="D74" s="68"/>
    </row>
    <row r="75" ht="12">
      <c r="D75" s="68"/>
    </row>
    <row r="76" ht="12">
      <c r="D76" s="68"/>
    </row>
    <row r="77" ht="12">
      <c r="D77" s="68"/>
    </row>
    <row r="78" ht="12">
      <c r="D78" s="68"/>
    </row>
    <row r="79" ht="12">
      <c r="D79" s="68"/>
    </row>
    <row r="80" ht="12">
      <c r="D80" s="68"/>
    </row>
    <row r="81" ht="12">
      <c r="D81" s="68"/>
    </row>
    <row r="82" ht="12">
      <c r="D82" s="68"/>
    </row>
    <row r="83" ht="12">
      <c r="D83" s="68"/>
    </row>
    <row r="84" ht="12">
      <c r="D84" s="68"/>
    </row>
    <row r="85" ht="12">
      <c r="D85" s="68"/>
    </row>
    <row r="86" ht="12">
      <c r="D86" s="68"/>
    </row>
    <row r="87" ht="12">
      <c r="D87" s="68"/>
    </row>
    <row r="88" ht="12">
      <c r="D88" s="68"/>
    </row>
    <row r="89" ht="12">
      <c r="D89" s="68"/>
    </row>
    <row r="90" ht="12">
      <c r="D90" s="68"/>
    </row>
    <row r="91" ht="12">
      <c r="D91" s="68"/>
    </row>
    <row r="92" ht="12">
      <c r="D92" s="68"/>
    </row>
    <row r="93" ht="12">
      <c r="D93" s="68"/>
    </row>
    <row r="94" ht="12">
      <c r="D94" s="68"/>
    </row>
    <row r="95" ht="12">
      <c r="D95" s="68"/>
    </row>
    <row r="96" ht="12">
      <c r="D96" s="68"/>
    </row>
    <row r="97" ht="12">
      <c r="D97" s="68"/>
    </row>
    <row r="98" ht="12">
      <c r="D98" s="68"/>
    </row>
    <row r="99" ht="12">
      <c r="D99" s="68"/>
    </row>
    <row r="100" ht="12">
      <c r="D100" s="68"/>
    </row>
    <row r="101" ht="12">
      <c r="D101" s="68"/>
    </row>
    <row r="102" ht="12">
      <c r="D102" s="68"/>
    </row>
    <row r="103" ht="12">
      <c r="D103" s="68"/>
    </row>
    <row r="104" ht="12">
      <c r="D104" s="68"/>
    </row>
    <row r="105" ht="12">
      <c r="D105" s="68"/>
    </row>
    <row r="106" ht="12">
      <c r="D106" s="68"/>
    </row>
    <row r="107" ht="12">
      <c r="D107" s="68"/>
    </row>
    <row r="108" ht="12">
      <c r="D108" s="68"/>
    </row>
    <row r="109" ht="12">
      <c r="D109" s="68"/>
    </row>
    <row r="110" ht="12">
      <c r="D110" s="68"/>
    </row>
    <row r="111" ht="12">
      <c r="D111" s="68"/>
    </row>
    <row r="112" ht="12">
      <c r="D112" s="68"/>
    </row>
    <row r="113" ht="12">
      <c r="D113" s="68"/>
    </row>
    <row r="114" ht="12">
      <c r="D114" s="68"/>
    </row>
    <row r="115" ht="12">
      <c r="D115" s="68"/>
    </row>
    <row r="116" ht="12">
      <c r="D116" s="68"/>
    </row>
    <row r="117" ht="12">
      <c r="D117" s="68"/>
    </row>
    <row r="118" ht="12">
      <c r="D118" s="68"/>
    </row>
    <row r="119" ht="12">
      <c r="D119" s="68"/>
    </row>
    <row r="120" ht="12">
      <c r="D120" s="68"/>
    </row>
    <row r="121" ht="12">
      <c r="D121" s="68"/>
    </row>
    <row r="122" ht="12">
      <c r="D122" s="68"/>
    </row>
    <row r="123" ht="12">
      <c r="D123" s="68"/>
    </row>
    <row r="124" ht="12">
      <c r="D124" s="68"/>
    </row>
    <row r="125" ht="12">
      <c r="D125" s="68"/>
    </row>
    <row r="126" ht="12">
      <c r="D126" s="68"/>
    </row>
    <row r="127" ht="12">
      <c r="D127" s="68"/>
    </row>
    <row r="128" ht="12">
      <c r="D128" s="68"/>
    </row>
  </sheetData>
  <sheetProtection/>
  <mergeCells count="13">
    <mergeCell ref="T4:T7"/>
    <mergeCell ref="K5:S5"/>
    <mergeCell ref="E6:E7"/>
    <mergeCell ref="G6:J6"/>
    <mergeCell ref="K6:M6"/>
    <mergeCell ref="N6:P6"/>
    <mergeCell ref="Q6:S6"/>
    <mergeCell ref="C69:D69"/>
    <mergeCell ref="E4:S4"/>
    <mergeCell ref="A4:A7"/>
    <mergeCell ref="B4:B7"/>
    <mergeCell ref="C4:C7"/>
    <mergeCell ref="D4:D7"/>
  </mergeCells>
  <printOptions/>
  <pageMargins left="0.5905511811023623" right="0.5511811023622047" top="0.7874015748031497" bottom="0.5905511811023623" header="0.5118110236220472" footer="0.31496062992125984"/>
  <pageSetup horizontalDpi="600" verticalDpi="600" orientation="landscape" paperSize="9" scale="80" r:id="rId1"/>
  <headerFooter alignWithMargins="0">
    <oddHeader>&amp;R（愛知県）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68" customWidth="1"/>
    <col min="5" max="5" width="9.625" style="2" customWidth="1"/>
    <col min="6" max="6" width="31.875" style="2" customWidth="1"/>
    <col min="7" max="7" width="6.125" style="2" customWidth="1"/>
    <col min="8" max="8" width="6.25390625" style="2" customWidth="1"/>
    <col min="9" max="11" width="6.00390625" style="2" customWidth="1"/>
    <col min="12" max="12" width="6.375" style="77" customWidth="1"/>
    <col min="13" max="15" width="6.125" style="2" customWidth="1"/>
    <col min="16" max="16" width="6.50390625" style="2" customWidth="1"/>
    <col min="17" max="18" width="6.375" style="2" customWidth="1"/>
    <col min="19" max="19" width="6.50390625" style="77" customWidth="1"/>
    <col min="20" max="20" width="7.625" style="0" customWidth="1"/>
  </cols>
  <sheetData>
    <row r="1" s="2" customFormat="1" ht="12">
      <c r="A1" s="2" t="s">
        <v>238</v>
      </c>
    </row>
    <row r="2" spans="1:5" s="2" customFormat="1" ht="22.5" customHeight="1">
      <c r="A2" s="3" t="s">
        <v>53</v>
      </c>
      <c r="E2" s="12"/>
    </row>
    <row r="3" spans="4:19" s="2" customFormat="1" ht="12.75" thickBot="1">
      <c r="D3" s="68"/>
      <c r="L3" s="77"/>
      <c r="S3" s="77"/>
    </row>
    <row r="4" spans="1:19" s="13" customFormat="1" ht="24" customHeight="1">
      <c r="A4" s="364" t="s">
        <v>273</v>
      </c>
      <c r="B4" s="311" t="s">
        <v>283</v>
      </c>
      <c r="C4" s="340" t="s">
        <v>230</v>
      </c>
      <c r="D4" s="343" t="s">
        <v>59</v>
      </c>
      <c r="E4" s="358" t="s">
        <v>286</v>
      </c>
      <c r="F4" s="359"/>
      <c r="G4" s="359"/>
      <c r="H4" s="131"/>
      <c r="I4" s="360" t="s">
        <v>287</v>
      </c>
      <c r="J4" s="359"/>
      <c r="K4" s="359"/>
      <c r="L4" s="359"/>
      <c r="M4" s="359"/>
      <c r="N4" s="359"/>
      <c r="O4" s="359"/>
      <c r="P4" s="359"/>
      <c r="Q4" s="359"/>
      <c r="R4" s="359"/>
      <c r="S4" s="361"/>
    </row>
    <row r="5" spans="1:19" s="13" customFormat="1" ht="42.75" customHeight="1">
      <c r="A5" s="365"/>
      <c r="B5" s="367"/>
      <c r="C5" s="341"/>
      <c r="D5" s="344"/>
      <c r="E5" s="362" t="s">
        <v>28</v>
      </c>
      <c r="F5" s="352" t="s">
        <v>236</v>
      </c>
      <c r="G5" s="386" t="s">
        <v>191</v>
      </c>
      <c r="H5" s="388" t="s">
        <v>192</v>
      </c>
      <c r="I5" s="381" t="s">
        <v>288</v>
      </c>
      <c r="J5" s="382" t="s">
        <v>289</v>
      </c>
      <c r="K5" s="379" t="s">
        <v>290</v>
      </c>
      <c r="L5" s="377" t="s">
        <v>291</v>
      </c>
      <c r="M5" s="371" t="s">
        <v>292</v>
      </c>
      <c r="N5" s="373" t="s">
        <v>293</v>
      </c>
      <c r="O5" s="375" t="s">
        <v>294</v>
      </c>
      <c r="P5" s="377" t="s">
        <v>291</v>
      </c>
      <c r="Q5" s="384" t="s">
        <v>237</v>
      </c>
      <c r="R5" s="379" t="s">
        <v>295</v>
      </c>
      <c r="S5" s="369" t="s">
        <v>291</v>
      </c>
    </row>
    <row r="6" spans="1:19" s="2" customFormat="1" ht="27" customHeight="1">
      <c r="A6" s="366"/>
      <c r="B6" s="368"/>
      <c r="C6" s="342"/>
      <c r="D6" s="345"/>
      <c r="E6" s="363"/>
      <c r="F6" s="352"/>
      <c r="G6" s="387"/>
      <c r="H6" s="389"/>
      <c r="I6" s="320"/>
      <c r="J6" s="383"/>
      <c r="K6" s="380"/>
      <c r="L6" s="378"/>
      <c r="M6" s="372"/>
      <c r="N6" s="374"/>
      <c r="O6" s="376"/>
      <c r="P6" s="378"/>
      <c r="Q6" s="385"/>
      <c r="R6" s="380"/>
      <c r="S6" s="370"/>
    </row>
    <row r="7" spans="1:19" s="2" customFormat="1" ht="12.75" customHeight="1">
      <c r="A7" s="4">
        <f>'内閣府提出用1'!A7</f>
        <v>23</v>
      </c>
      <c r="B7" s="5">
        <f>'内閣府提出用1'!B7</f>
        <v>100</v>
      </c>
      <c r="C7" s="121" t="str">
        <f>'内閣府提出用1'!C7</f>
        <v>愛知県</v>
      </c>
      <c r="D7" s="122" t="str">
        <f>'内閣府提出用1'!D7</f>
        <v>名古屋市</v>
      </c>
      <c r="E7" s="62" t="s">
        <v>228</v>
      </c>
      <c r="F7" s="63" t="s">
        <v>228</v>
      </c>
      <c r="G7" s="64" t="s">
        <v>228</v>
      </c>
      <c r="H7" s="65" t="s">
        <v>228</v>
      </c>
      <c r="I7" s="239">
        <v>1</v>
      </c>
      <c r="J7" s="240">
        <v>3</v>
      </c>
      <c r="K7" s="241">
        <v>0</v>
      </c>
      <c r="L7" s="78">
        <v>0</v>
      </c>
      <c r="M7" s="234" t="s">
        <v>228</v>
      </c>
      <c r="N7" s="235" t="s">
        <v>228</v>
      </c>
      <c r="O7" s="231" t="s">
        <v>228</v>
      </c>
      <c r="P7" s="17"/>
      <c r="Q7" s="295">
        <v>0</v>
      </c>
      <c r="R7" s="244">
        <v>0</v>
      </c>
      <c r="S7" s="170" t="s">
        <v>312</v>
      </c>
    </row>
    <row r="8" spans="1:19" s="2" customFormat="1" ht="12.75" customHeight="1">
      <c r="A8" s="4">
        <f>'内閣府提出用1'!A8</f>
        <v>23</v>
      </c>
      <c r="B8" s="5">
        <f>'内閣府提出用1'!B8</f>
        <v>201</v>
      </c>
      <c r="C8" s="121" t="str">
        <f>'内閣府提出用1'!C8</f>
        <v>愛知県</v>
      </c>
      <c r="D8" s="122" t="str">
        <f>'内閣府提出用1'!D8</f>
        <v>豊橋市</v>
      </c>
      <c r="E8" s="62" t="s">
        <v>228</v>
      </c>
      <c r="F8" s="63" t="s">
        <v>228</v>
      </c>
      <c r="G8" s="64" t="s">
        <v>228</v>
      </c>
      <c r="H8" s="65" t="s">
        <v>228</v>
      </c>
      <c r="I8" s="239">
        <v>1</v>
      </c>
      <c r="J8" s="240">
        <v>2</v>
      </c>
      <c r="K8" s="241">
        <v>0</v>
      </c>
      <c r="L8" s="78">
        <v>0</v>
      </c>
      <c r="M8" s="234" t="s">
        <v>228</v>
      </c>
      <c r="N8" s="235" t="s">
        <v>228</v>
      </c>
      <c r="O8" s="231" t="s">
        <v>228</v>
      </c>
      <c r="P8" s="17"/>
      <c r="Q8" s="295">
        <v>51</v>
      </c>
      <c r="R8" s="244">
        <v>0</v>
      </c>
      <c r="S8" s="86">
        <f aca="true" t="shared" si="0" ref="S8:S67">R8/Q8*100</f>
        <v>0</v>
      </c>
    </row>
    <row r="9" spans="1:19" s="2" customFormat="1" ht="12.75" customHeight="1">
      <c r="A9" s="4">
        <f>'内閣府提出用1'!A9</f>
        <v>23</v>
      </c>
      <c r="B9" s="5">
        <f>'内閣府提出用1'!B9</f>
        <v>202</v>
      </c>
      <c r="C9" s="121" t="str">
        <f>'内閣府提出用1'!C9</f>
        <v>愛知県</v>
      </c>
      <c r="D9" s="122" t="str">
        <f>'内閣府提出用1'!D9</f>
        <v>岡崎市</v>
      </c>
      <c r="E9" s="62" t="s">
        <v>228</v>
      </c>
      <c r="F9" s="63" t="s">
        <v>228</v>
      </c>
      <c r="G9" s="64" t="s">
        <v>228</v>
      </c>
      <c r="H9" s="65" t="s">
        <v>228</v>
      </c>
      <c r="I9" s="239">
        <v>1</v>
      </c>
      <c r="J9" s="240">
        <v>2</v>
      </c>
      <c r="K9" s="241">
        <v>0</v>
      </c>
      <c r="L9" s="78">
        <v>0</v>
      </c>
      <c r="M9" s="234" t="s">
        <v>228</v>
      </c>
      <c r="N9" s="235" t="s">
        <v>228</v>
      </c>
      <c r="O9" s="231" t="s">
        <v>228</v>
      </c>
      <c r="P9" s="17"/>
      <c r="Q9" s="296">
        <v>552</v>
      </c>
      <c r="R9" s="297">
        <v>3</v>
      </c>
      <c r="S9" s="86">
        <f t="shared" si="0"/>
        <v>0.5434782608695652</v>
      </c>
    </row>
    <row r="10" spans="1:19" s="2" customFormat="1" ht="12.75" customHeight="1">
      <c r="A10" s="4">
        <v>23</v>
      </c>
      <c r="B10" s="5">
        <f>'内閣府提出用1'!B10</f>
        <v>203</v>
      </c>
      <c r="C10" s="121" t="str">
        <f>'内閣府提出用1'!C10</f>
        <v>愛知県</v>
      </c>
      <c r="D10" s="122" t="str">
        <f>'内閣府提出用1'!D10</f>
        <v>一宮市</v>
      </c>
      <c r="E10" s="62" t="s">
        <v>228</v>
      </c>
      <c r="F10" s="63" t="s">
        <v>228</v>
      </c>
      <c r="G10" s="64" t="s">
        <v>228</v>
      </c>
      <c r="H10" s="65" t="s">
        <v>228</v>
      </c>
      <c r="I10" s="239">
        <v>1</v>
      </c>
      <c r="J10" s="240">
        <v>2</v>
      </c>
      <c r="K10" s="241">
        <v>0</v>
      </c>
      <c r="L10" s="78">
        <v>0</v>
      </c>
      <c r="M10" s="234" t="s">
        <v>228</v>
      </c>
      <c r="N10" s="235" t="s">
        <v>228</v>
      </c>
      <c r="O10" s="231" t="s">
        <v>228</v>
      </c>
      <c r="P10" s="17"/>
      <c r="Q10" s="296">
        <v>0</v>
      </c>
      <c r="R10" s="297">
        <v>0</v>
      </c>
      <c r="S10" s="170" t="s">
        <v>312</v>
      </c>
    </row>
    <row r="11" spans="1:19" s="2" customFormat="1" ht="12.75" customHeight="1">
      <c r="A11" s="4">
        <f>'内閣府提出用1'!A11</f>
        <v>23</v>
      </c>
      <c r="B11" s="5">
        <f>'内閣府提出用1'!B11</f>
        <v>204</v>
      </c>
      <c r="C11" s="121" t="str">
        <f>'内閣府提出用1'!C11</f>
        <v>愛知県</v>
      </c>
      <c r="D11" s="122" t="str">
        <f>'内閣府提出用1'!D11</f>
        <v>瀬戸市</v>
      </c>
      <c r="E11" s="62" t="s">
        <v>228</v>
      </c>
      <c r="F11" s="63" t="s">
        <v>228</v>
      </c>
      <c r="G11" s="64" t="s">
        <v>228</v>
      </c>
      <c r="H11" s="65" t="s">
        <v>228</v>
      </c>
      <c r="I11" s="239">
        <v>1</v>
      </c>
      <c r="J11" s="242">
        <v>1</v>
      </c>
      <c r="K11" s="241">
        <v>0</v>
      </c>
      <c r="L11" s="78">
        <v>0</v>
      </c>
      <c r="M11" s="234" t="s">
        <v>228</v>
      </c>
      <c r="N11" s="235" t="s">
        <v>228</v>
      </c>
      <c r="O11" s="231" t="s">
        <v>228</v>
      </c>
      <c r="P11" s="17"/>
      <c r="Q11" s="296">
        <v>18</v>
      </c>
      <c r="R11" s="297">
        <v>0</v>
      </c>
      <c r="S11" s="86">
        <f t="shared" si="0"/>
        <v>0</v>
      </c>
    </row>
    <row r="12" spans="1:19" s="2" customFormat="1" ht="12.75" customHeight="1">
      <c r="A12" s="4">
        <f>'内閣府提出用1'!A12</f>
        <v>23</v>
      </c>
      <c r="B12" s="5">
        <f>'内閣府提出用1'!B12</f>
        <v>205</v>
      </c>
      <c r="C12" s="121" t="str">
        <f>'内閣府提出用1'!C12</f>
        <v>愛知県</v>
      </c>
      <c r="D12" s="122" t="str">
        <f>'内閣府提出用1'!D12</f>
        <v>半田市</v>
      </c>
      <c r="E12" s="62" t="s">
        <v>228</v>
      </c>
      <c r="F12" s="63" t="s">
        <v>228</v>
      </c>
      <c r="G12" s="64" t="s">
        <v>228</v>
      </c>
      <c r="H12" s="65" t="s">
        <v>228</v>
      </c>
      <c r="I12" s="239">
        <v>1</v>
      </c>
      <c r="J12" s="242">
        <v>0</v>
      </c>
      <c r="K12" s="241">
        <v>0</v>
      </c>
      <c r="L12" s="78">
        <v>0</v>
      </c>
      <c r="M12" s="234" t="s">
        <v>228</v>
      </c>
      <c r="N12" s="235" t="s">
        <v>228</v>
      </c>
      <c r="O12" s="231" t="s">
        <v>228</v>
      </c>
      <c r="P12" s="17"/>
      <c r="Q12" s="296">
        <v>42</v>
      </c>
      <c r="R12" s="297">
        <v>0</v>
      </c>
      <c r="S12" s="86">
        <f t="shared" si="0"/>
        <v>0</v>
      </c>
    </row>
    <row r="13" spans="1:19" s="2" customFormat="1" ht="15">
      <c r="A13" s="4">
        <f>'内閣府提出用1'!A13</f>
        <v>23</v>
      </c>
      <c r="B13" s="5">
        <f>'内閣府提出用1'!B13</f>
        <v>206</v>
      </c>
      <c r="C13" s="121" t="str">
        <f>'内閣府提出用1'!C13</f>
        <v>愛知県</v>
      </c>
      <c r="D13" s="122" t="str">
        <f>'内閣府提出用1'!D13</f>
        <v>春日井市</v>
      </c>
      <c r="E13" s="73" t="s">
        <v>228</v>
      </c>
      <c r="F13" s="74" t="s">
        <v>228</v>
      </c>
      <c r="G13" s="75" t="s">
        <v>228</v>
      </c>
      <c r="H13" s="76" t="s">
        <v>228</v>
      </c>
      <c r="I13" s="239">
        <v>1</v>
      </c>
      <c r="J13" s="242">
        <v>2</v>
      </c>
      <c r="K13" s="241">
        <v>1</v>
      </c>
      <c r="L13" s="78">
        <v>50</v>
      </c>
      <c r="M13" s="234" t="s">
        <v>228</v>
      </c>
      <c r="N13" s="235" t="s">
        <v>228</v>
      </c>
      <c r="O13" s="231" t="s">
        <v>228</v>
      </c>
      <c r="P13" s="17"/>
      <c r="Q13" s="296">
        <v>38</v>
      </c>
      <c r="R13" s="242">
        <v>0</v>
      </c>
      <c r="S13" s="86">
        <f t="shared" si="0"/>
        <v>0</v>
      </c>
    </row>
    <row r="14" spans="1:19" s="2" customFormat="1" ht="12.75" customHeight="1">
      <c r="A14" s="4">
        <f>'内閣府提出用1'!A14</f>
        <v>23</v>
      </c>
      <c r="B14" s="5">
        <f>'内閣府提出用1'!B14</f>
        <v>207</v>
      </c>
      <c r="C14" s="121" t="str">
        <f>'内閣府提出用1'!C14</f>
        <v>愛知県</v>
      </c>
      <c r="D14" s="122" t="str">
        <f>'内閣府提出用1'!D14</f>
        <v>豊川市</v>
      </c>
      <c r="E14" s="62" t="s">
        <v>228</v>
      </c>
      <c r="F14" s="63" t="s">
        <v>228</v>
      </c>
      <c r="G14" s="64" t="s">
        <v>228</v>
      </c>
      <c r="H14" s="65" t="s">
        <v>228</v>
      </c>
      <c r="I14" s="239">
        <v>1</v>
      </c>
      <c r="J14" s="242">
        <v>0</v>
      </c>
      <c r="K14" s="241">
        <v>0</v>
      </c>
      <c r="L14" s="78">
        <v>0</v>
      </c>
      <c r="M14" s="234" t="s">
        <v>228</v>
      </c>
      <c r="N14" s="235" t="s">
        <v>228</v>
      </c>
      <c r="O14" s="231" t="s">
        <v>228</v>
      </c>
      <c r="P14" s="17"/>
      <c r="Q14" s="296">
        <v>171</v>
      </c>
      <c r="R14" s="242">
        <v>3</v>
      </c>
      <c r="S14" s="86">
        <f t="shared" si="0"/>
        <v>1.7543859649122806</v>
      </c>
    </row>
    <row r="15" spans="1:19" s="2" customFormat="1" ht="12.75" customHeight="1">
      <c r="A15" s="4">
        <f>'内閣府提出用1'!A15</f>
        <v>23</v>
      </c>
      <c r="B15" s="5">
        <f>'内閣府提出用1'!B15</f>
        <v>208</v>
      </c>
      <c r="C15" s="121" t="str">
        <f>'内閣府提出用1'!C15</f>
        <v>愛知県</v>
      </c>
      <c r="D15" s="122" t="str">
        <f>'内閣府提出用1'!D15</f>
        <v>津島市</v>
      </c>
      <c r="E15" s="62" t="s">
        <v>228</v>
      </c>
      <c r="F15" s="63" t="s">
        <v>228</v>
      </c>
      <c r="G15" s="64" t="s">
        <v>228</v>
      </c>
      <c r="H15" s="65" t="s">
        <v>228</v>
      </c>
      <c r="I15" s="239">
        <v>1</v>
      </c>
      <c r="J15" s="242">
        <v>1</v>
      </c>
      <c r="K15" s="241">
        <v>0</v>
      </c>
      <c r="L15" s="78">
        <v>0</v>
      </c>
      <c r="M15" s="234" t="s">
        <v>228</v>
      </c>
      <c r="N15" s="235" t="s">
        <v>228</v>
      </c>
      <c r="O15" s="231" t="s">
        <v>228</v>
      </c>
      <c r="P15" s="17"/>
      <c r="Q15" s="296">
        <v>219</v>
      </c>
      <c r="R15" s="242">
        <v>24</v>
      </c>
      <c r="S15" s="86">
        <f t="shared" si="0"/>
        <v>10.95890410958904</v>
      </c>
    </row>
    <row r="16" spans="1:19" s="2" customFormat="1" ht="12.75" customHeight="1">
      <c r="A16" s="4">
        <f>'内閣府提出用1'!A16</f>
        <v>23</v>
      </c>
      <c r="B16" s="5">
        <f>'内閣府提出用1'!B16</f>
        <v>209</v>
      </c>
      <c r="C16" s="121" t="str">
        <f>'内閣府提出用1'!C16</f>
        <v>愛知県</v>
      </c>
      <c r="D16" s="122" t="str">
        <f>'内閣府提出用1'!D16</f>
        <v>碧南市</v>
      </c>
      <c r="E16" s="62" t="s">
        <v>228</v>
      </c>
      <c r="F16" s="63" t="s">
        <v>228</v>
      </c>
      <c r="G16" s="64" t="s">
        <v>228</v>
      </c>
      <c r="H16" s="65" t="s">
        <v>228</v>
      </c>
      <c r="I16" s="239">
        <v>1</v>
      </c>
      <c r="J16" s="242">
        <v>2</v>
      </c>
      <c r="K16" s="241">
        <v>0</v>
      </c>
      <c r="L16" s="78">
        <v>0</v>
      </c>
      <c r="M16" s="234" t="s">
        <v>228</v>
      </c>
      <c r="N16" s="235" t="s">
        <v>228</v>
      </c>
      <c r="O16" s="231" t="s">
        <v>228</v>
      </c>
      <c r="P16" s="17"/>
      <c r="Q16" s="296">
        <v>122</v>
      </c>
      <c r="R16" s="242">
        <v>0</v>
      </c>
      <c r="S16" s="86">
        <f t="shared" si="0"/>
        <v>0</v>
      </c>
    </row>
    <row r="17" spans="1:19" s="2" customFormat="1" ht="12.75" customHeight="1">
      <c r="A17" s="4">
        <f>'内閣府提出用1'!A17</f>
        <v>23</v>
      </c>
      <c r="B17" s="5">
        <f>'内閣府提出用1'!B17</f>
        <v>210</v>
      </c>
      <c r="C17" s="121" t="str">
        <f>'内閣府提出用1'!C17</f>
        <v>愛知県</v>
      </c>
      <c r="D17" s="122" t="str">
        <f>'内閣府提出用1'!D17</f>
        <v>刈谷市</v>
      </c>
      <c r="E17" s="62" t="s">
        <v>228</v>
      </c>
      <c r="F17" s="63" t="s">
        <v>228</v>
      </c>
      <c r="G17" s="64" t="s">
        <v>228</v>
      </c>
      <c r="H17" s="65" t="s">
        <v>228</v>
      </c>
      <c r="I17" s="239">
        <v>1</v>
      </c>
      <c r="J17" s="242">
        <v>2</v>
      </c>
      <c r="K17" s="241">
        <v>0</v>
      </c>
      <c r="L17" s="78">
        <v>0</v>
      </c>
      <c r="M17" s="234" t="s">
        <v>228</v>
      </c>
      <c r="N17" s="235" t="s">
        <v>228</v>
      </c>
      <c r="O17" s="231" t="s">
        <v>228</v>
      </c>
      <c r="P17" s="17"/>
      <c r="Q17" s="295">
        <v>22</v>
      </c>
      <c r="R17" s="241">
        <v>0</v>
      </c>
      <c r="S17" s="86">
        <f t="shared" si="0"/>
        <v>0</v>
      </c>
    </row>
    <row r="18" spans="1:19" s="2" customFormat="1" ht="12.75" customHeight="1">
      <c r="A18" s="4">
        <f>'内閣府提出用1'!A18</f>
        <v>23</v>
      </c>
      <c r="B18" s="5">
        <f>'内閣府提出用1'!B18</f>
        <v>211</v>
      </c>
      <c r="C18" s="121" t="str">
        <f>'内閣府提出用1'!C18</f>
        <v>愛知県</v>
      </c>
      <c r="D18" s="122" t="str">
        <f>'内閣府提出用1'!D18</f>
        <v>豊田市</v>
      </c>
      <c r="E18" s="62" t="s">
        <v>228</v>
      </c>
      <c r="F18" s="63" t="s">
        <v>228</v>
      </c>
      <c r="G18" s="64" t="s">
        <v>228</v>
      </c>
      <c r="H18" s="65" t="s">
        <v>228</v>
      </c>
      <c r="I18" s="239">
        <v>1</v>
      </c>
      <c r="J18" s="242">
        <v>2</v>
      </c>
      <c r="K18" s="241">
        <v>0</v>
      </c>
      <c r="L18" s="78">
        <v>0</v>
      </c>
      <c r="M18" s="234" t="s">
        <v>228</v>
      </c>
      <c r="N18" s="235" t="s">
        <v>228</v>
      </c>
      <c r="O18" s="231" t="s">
        <v>228</v>
      </c>
      <c r="P18" s="17"/>
      <c r="Q18" s="295">
        <v>304</v>
      </c>
      <c r="R18" s="241">
        <v>1</v>
      </c>
      <c r="S18" s="86">
        <f t="shared" si="0"/>
        <v>0.3289473684210526</v>
      </c>
    </row>
    <row r="19" spans="1:19" s="2" customFormat="1" ht="12.75" customHeight="1">
      <c r="A19" s="4">
        <f>'内閣府提出用1'!A19</f>
        <v>23</v>
      </c>
      <c r="B19" s="5">
        <f>'内閣府提出用1'!B19</f>
        <v>212</v>
      </c>
      <c r="C19" s="121" t="str">
        <f>'内閣府提出用1'!C19</f>
        <v>愛知県</v>
      </c>
      <c r="D19" s="122" t="str">
        <f>'内閣府提出用1'!D19</f>
        <v>安城市</v>
      </c>
      <c r="E19" s="62" t="s">
        <v>228</v>
      </c>
      <c r="F19" s="63" t="s">
        <v>228</v>
      </c>
      <c r="G19" s="64" t="s">
        <v>228</v>
      </c>
      <c r="H19" s="65" t="s">
        <v>228</v>
      </c>
      <c r="I19" s="239">
        <v>1</v>
      </c>
      <c r="J19" s="242">
        <v>2</v>
      </c>
      <c r="K19" s="241">
        <v>0</v>
      </c>
      <c r="L19" s="78">
        <v>0</v>
      </c>
      <c r="M19" s="234" t="s">
        <v>228</v>
      </c>
      <c r="N19" s="235" t="s">
        <v>228</v>
      </c>
      <c r="O19" s="231" t="s">
        <v>228</v>
      </c>
      <c r="P19" s="17"/>
      <c r="Q19" s="296">
        <v>79</v>
      </c>
      <c r="R19" s="242">
        <v>1</v>
      </c>
      <c r="S19" s="86">
        <f t="shared" si="0"/>
        <v>1.2658227848101267</v>
      </c>
    </row>
    <row r="20" spans="1:19" s="2" customFormat="1" ht="12.75" customHeight="1">
      <c r="A20" s="4">
        <f>'内閣府提出用1'!A20</f>
        <v>23</v>
      </c>
      <c r="B20" s="5">
        <f>'内閣府提出用1'!B20</f>
        <v>213</v>
      </c>
      <c r="C20" s="121" t="str">
        <f>'内閣府提出用1'!C20</f>
        <v>愛知県</v>
      </c>
      <c r="D20" s="122" t="str">
        <f>'内閣府提出用1'!D20</f>
        <v>西尾市</v>
      </c>
      <c r="E20" s="62" t="s">
        <v>228</v>
      </c>
      <c r="F20" s="63" t="s">
        <v>228</v>
      </c>
      <c r="G20" s="64" t="s">
        <v>228</v>
      </c>
      <c r="H20" s="65" t="s">
        <v>228</v>
      </c>
      <c r="I20" s="239">
        <v>1</v>
      </c>
      <c r="J20" s="242">
        <v>2</v>
      </c>
      <c r="K20" s="241">
        <v>0</v>
      </c>
      <c r="L20" s="78">
        <v>0</v>
      </c>
      <c r="M20" s="234" t="s">
        <v>228</v>
      </c>
      <c r="N20" s="235" t="s">
        <v>228</v>
      </c>
      <c r="O20" s="231" t="s">
        <v>228</v>
      </c>
      <c r="P20" s="17"/>
      <c r="Q20" s="296">
        <v>311</v>
      </c>
      <c r="R20" s="242">
        <v>1</v>
      </c>
      <c r="S20" s="86">
        <f t="shared" si="0"/>
        <v>0.3215434083601286</v>
      </c>
    </row>
    <row r="21" spans="1:19" s="2" customFormat="1" ht="12.75" customHeight="1">
      <c r="A21" s="4">
        <f>'内閣府提出用1'!A21</f>
        <v>23</v>
      </c>
      <c r="B21" s="5">
        <f>'内閣府提出用1'!B21</f>
        <v>214</v>
      </c>
      <c r="C21" s="121" t="str">
        <f>'内閣府提出用1'!C21</f>
        <v>愛知県</v>
      </c>
      <c r="D21" s="122" t="str">
        <f>'内閣府提出用1'!D21</f>
        <v>蒲郡市</v>
      </c>
      <c r="E21" s="62" t="s">
        <v>228</v>
      </c>
      <c r="F21" s="63" t="s">
        <v>228</v>
      </c>
      <c r="G21" s="64" t="s">
        <v>228</v>
      </c>
      <c r="H21" s="65" t="s">
        <v>228</v>
      </c>
      <c r="I21" s="239">
        <v>1</v>
      </c>
      <c r="J21" s="242">
        <v>1</v>
      </c>
      <c r="K21" s="241">
        <v>0</v>
      </c>
      <c r="L21" s="78">
        <v>0</v>
      </c>
      <c r="M21" s="234" t="s">
        <v>228</v>
      </c>
      <c r="N21" s="235" t="s">
        <v>228</v>
      </c>
      <c r="O21" s="231" t="s">
        <v>228</v>
      </c>
      <c r="P21" s="17"/>
      <c r="Q21" s="296">
        <v>253</v>
      </c>
      <c r="R21" s="242">
        <v>0</v>
      </c>
      <c r="S21" s="86">
        <f t="shared" si="0"/>
        <v>0</v>
      </c>
    </row>
    <row r="22" spans="1:19" s="2" customFormat="1" ht="12.75" customHeight="1">
      <c r="A22" s="4">
        <f>'内閣府提出用1'!A22</f>
        <v>23</v>
      </c>
      <c r="B22" s="5">
        <f>'内閣府提出用1'!B22</f>
        <v>215</v>
      </c>
      <c r="C22" s="121" t="str">
        <f>'内閣府提出用1'!C22</f>
        <v>愛知県</v>
      </c>
      <c r="D22" s="122" t="str">
        <f>'内閣府提出用1'!D22</f>
        <v>犬山市</v>
      </c>
      <c r="E22" s="62" t="s">
        <v>228</v>
      </c>
      <c r="F22" s="63" t="s">
        <v>228</v>
      </c>
      <c r="G22" s="64" t="s">
        <v>228</v>
      </c>
      <c r="H22" s="65" t="s">
        <v>228</v>
      </c>
      <c r="I22" s="239">
        <v>1</v>
      </c>
      <c r="J22" s="242">
        <v>1</v>
      </c>
      <c r="K22" s="241">
        <v>0</v>
      </c>
      <c r="L22" s="78">
        <v>0</v>
      </c>
      <c r="M22" s="234" t="s">
        <v>228</v>
      </c>
      <c r="N22" s="235" t="s">
        <v>228</v>
      </c>
      <c r="O22" s="231" t="s">
        <v>228</v>
      </c>
      <c r="P22" s="17"/>
      <c r="Q22" s="296">
        <v>313</v>
      </c>
      <c r="R22" s="242">
        <v>11</v>
      </c>
      <c r="S22" s="86">
        <f t="shared" si="0"/>
        <v>3.5143769968051117</v>
      </c>
    </row>
    <row r="23" spans="1:19" s="2" customFormat="1" ht="12.75" customHeight="1">
      <c r="A23" s="4">
        <f>'内閣府提出用1'!A23</f>
        <v>23</v>
      </c>
      <c r="B23" s="5">
        <f>'内閣府提出用1'!B23</f>
        <v>216</v>
      </c>
      <c r="C23" s="121" t="str">
        <f>'内閣府提出用1'!C23</f>
        <v>愛知県</v>
      </c>
      <c r="D23" s="122" t="str">
        <f>'内閣府提出用1'!D23</f>
        <v>常滑市</v>
      </c>
      <c r="E23" s="62" t="s">
        <v>228</v>
      </c>
      <c r="F23" s="63" t="s">
        <v>228</v>
      </c>
      <c r="G23" s="64" t="s">
        <v>228</v>
      </c>
      <c r="H23" s="65" t="s">
        <v>228</v>
      </c>
      <c r="I23" s="239">
        <v>1</v>
      </c>
      <c r="J23" s="242">
        <v>1</v>
      </c>
      <c r="K23" s="241">
        <v>0</v>
      </c>
      <c r="L23" s="78">
        <v>0</v>
      </c>
      <c r="M23" s="234" t="s">
        <v>228</v>
      </c>
      <c r="N23" s="235" t="s">
        <v>228</v>
      </c>
      <c r="O23" s="231" t="s">
        <v>228</v>
      </c>
      <c r="P23" s="17"/>
      <c r="Q23" s="296">
        <v>28</v>
      </c>
      <c r="R23" s="242">
        <v>0</v>
      </c>
      <c r="S23" s="86">
        <f t="shared" si="0"/>
        <v>0</v>
      </c>
    </row>
    <row r="24" spans="1:19" s="2" customFormat="1" ht="12.75" customHeight="1">
      <c r="A24" s="4">
        <v>23</v>
      </c>
      <c r="B24" s="5">
        <f>'内閣府提出用1'!B24</f>
        <v>217</v>
      </c>
      <c r="C24" s="121" t="str">
        <f>'内閣府提出用1'!C24</f>
        <v>愛知県</v>
      </c>
      <c r="D24" s="122" t="str">
        <f>'内閣府提出用1'!D24</f>
        <v>江南市</v>
      </c>
      <c r="E24" s="62" t="s">
        <v>228</v>
      </c>
      <c r="F24" s="63" t="s">
        <v>228</v>
      </c>
      <c r="G24" s="64" t="s">
        <v>228</v>
      </c>
      <c r="H24" s="65" t="s">
        <v>228</v>
      </c>
      <c r="I24" s="239">
        <v>1</v>
      </c>
      <c r="J24" s="242">
        <v>0</v>
      </c>
      <c r="K24" s="241">
        <v>0</v>
      </c>
      <c r="L24" s="78">
        <v>0</v>
      </c>
      <c r="M24" s="234" t="s">
        <v>228</v>
      </c>
      <c r="N24" s="235" t="s">
        <v>228</v>
      </c>
      <c r="O24" s="231" t="s">
        <v>228</v>
      </c>
      <c r="P24" s="17"/>
      <c r="Q24" s="296">
        <v>128</v>
      </c>
      <c r="R24" s="242">
        <v>5</v>
      </c>
      <c r="S24" s="86">
        <f t="shared" si="0"/>
        <v>3.90625</v>
      </c>
    </row>
    <row r="25" spans="1:19" s="2" customFormat="1" ht="12.75" customHeight="1">
      <c r="A25" s="4">
        <f>'内閣府提出用1'!A25</f>
        <v>23</v>
      </c>
      <c r="B25" s="5">
        <f>'内閣府提出用1'!B25</f>
        <v>219</v>
      </c>
      <c r="C25" s="121" t="str">
        <f>'内閣府提出用1'!C25</f>
        <v>愛知県</v>
      </c>
      <c r="D25" s="122" t="str">
        <f>'内閣府提出用1'!D25</f>
        <v>小牧市</v>
      </c>
      <c r="E25" s="62" t="s">
        <v>228</v>
      </c>
      <c r="F25" s="63" t="s">
        <v>228</v>
      </c>
      <c r="G25" s="64" t="s">
        <v>228</v>
      </c>
      <c r="H25" s="65" t="s">
        <v>228</v>
      </c>
      <c r="I25" s="239">
        <v>1</v>
      </c>
      <c r="J25" s="240">
        <v>2</v>
      </c>
      <c r="K25" s="241">
        <v>0</v>
      </c>
      <c r="L25" s="78">
        <v>0</v>
      </c>
      <c r="M25" s="234" t="s">
        <v>228</v>
      </c>
      <c r="N25" s="235" t="s">
        <v>228</v>
      </c>
      <c r="O25" s="231" t="s">
        <v>228</v>
      </c>
      <c r="P25" s="17"/>
      <c r="Q25" s="296">
        <v>125</v>
      </c>
      <c r="R25" s="242">
        <v>2</v>
      </c>
      <c r="S25" s="86">
        <f t="shared" si="0"/>
        <v>1.6</v>
      </c>
    </row>
    <row r="26" spans="1:19" s="2" customFormat="1" ht="12.75" customHeight="1">
      <c r="A26" s="4">
        <v>23</v>
      </c>
      <c r="B26" s="5">
        <f>'内閣府提出用1'!B26</f>
        <v>220</v>
      </c>
      <c r="C26" s="121" t="str">
        <f>'内閣府提出用1'!C26</f>
        <v>愛知県</v>
      </c>
      <c r="D26" s="122" t="str">
        <f>'内閣府提出用1'!D26</f>
        <v>稲沢市</v>
      </c>
      <c r="E26" s="62" t="s">
        <v>228</v>
      </c>
      <c r="F26" s="63" t="s">
        <v>228</v>
      </c>
      <c r="G26" s="64" t="s">
        <v>228</v>
      </c>
      <c r="H26" s="65" t="s">
        <v>228</v>
      </c>
      <c r="I26" s="239">
        <v>1</v>
      </c>
      <c r="J26" s="240">
        <v>1</v>
      </c>
      <c r="K26" s="241">
        <v>0</v>
      </c>
      <c r="L26" s="78">
        <v>0</v>
      </c>
      <c r="M26" s="234" t="s">
        <v>228</v>
      </c>
      <c r="N26" s="235" t="s">
        <v>228</v>
      </c>
      <c r="O26" s="231" t="s">
        <v>228</v>
      </c>
      <c r="P26" s="17"/>
      <c r="Q26" s="296">
        <v>310</v>
      </c>
      <c r="R26" s="242">
        <v>11</v>
      </c>
      <c r="S26" s="86">
        <f t="shared" si="0"/>
        <v>3.5483870967741935</v>
      </c>
    </row>
    <row r="27" spans="1:19" s="2" customFormat="1" ht="12.75" customHeight="1">
      <c r="A27" s="4">
        <f>'内閣府提出用1'!A27</f>
        <v>23</v>
      </c>
      <c r="B27" s="5">
        <f>'内閣府提出用1'!B27</f>
        <v>221</v>
      </c>
      <c r="C27" s="121" t="str">
        <f>'内閣府提出用1'!C27</f>
        <v>愛知県</v>
      </c>
      <c r="D27" s="122" t="str">
        <f>'内閣府提出用1'!D27</f>
        <v>新城市</v>
      </c>
      <c r="E27" s="62" t="s">
        <v>228</v>
      </c>
      <c r="F27" s="63" t="s">
        <v>228</v>
      </c>
      <c r="G27" s="64" t="s">
        <v>228</v>
      </c>
      <c r="H27" s="65" t="s">
        <v>228</v>
      </c>
      <c r="I27" s="239">
        <v>1</v>
      </c>
      <c r="J27" s="240">
        <v>1</v>
      </c>
      <c r="K27" s="241">
        <v>0</v>
      </c>
      <c r="L27" s="78">
        <v>0</v>
      </c>
      <c r="M27" s="234" t="s">
        <v>228</v>
      </c>
      <c r="N27" s="235" t="s">
        <v>228</v>
      </c>
      <c r="O27" s="231" t="s">
        <v>228</v>
      </c>
      <c r="P27" s="17"/>
      <c r="Q27" s="296">
        <v>159</v>
      </c>
      <c r="R27" s="242">
        <v>0</v>
      </c>
      <c r="S27" s="86">
        <f t="shared" si="0"/>
        <v>0</v>
      </c>
    </row>
    <row r="28" spans="1:19" s="2" customFormat="1" ht="12.75" customHeight="1">
      <c r="A28" s="4">
        <f>'内閣府提出用1'!A28</f>
        <v>23</v>
      </c>
      <c r="B28" s="5">
        <f>'内閣府提出用1'!B28</f>
        <v>222</v>
      </c>
      <c r="C28" s="121" t="str">
        <f>'内閣府提出用1'!C28</f>
        <v>愛知県</v>
      </c>
      <c r="D28" s="122" t="str">
        <f>'内閣府提出用1'!D28</f>
        <v>東海市</v>
      </c>
      <c r="E28" s="62" t="s">
        <v>228</v>
      </c>
      <c r="F28" s="63" t="s">
        <v>228</v>
      </c>
      <c r="G28" s="64" t="s">
        <v>228</v>
      </c>
      <c r="H28" s="65" t="s">
        <v>228</v>
      </c>
      <c r="I28" s="239">
        <v>1</v>
      </c>
      <c r="J28" s="240">
        <v>1</v>
      </c>
      <c r="K28" s="241">
        <v>0</v>
      </c>
      <c r="L28" s="78">
        <v>0</v>
      </c>
      <c r="M28" s="234" t="s">
        <v>228</v>
      </c>
      <c r="N28" s="235" t="s">
        <v>228</v>
      </c>
      <c r="O28" s="231" t="s">
        <v>228</v>
      </c>
      <c r="P28" s="17"/>
      <c r="Q28" s="296">
        <v>2</v>
      </c>
      <c r="R28" s="242">
        <v>0</v>
      </c>
      <c r="S28" s="86">
        <f t="shared" si="0"/>
        <v>0</v>
      </c>
    </row>
    <row r="29" spans="1:19" s="2" customFormat="1" ht="15">
      <c r="A29" s="4">
        <f>'内閣府提出用1'!A29</f>
        <v>23</v>
      </c>
      <c r="B29" s="5">
        <f>'内閣府提出用1'!B29</f>
        <v>223</v>
      </c>
      <c r="C29" s="121" t="str">
        <f>'内閣府提出用1'!C29</f>
        <v>愛知県</v>
      </c>
      <c r="D29" s="122" t="str">
        <f>'内閣府提出用1'!D29</f>
        <v>大府市</v>
      </c>
      <c r="E29" s="62" t="s">
        <v>228</v>
      </c>
      <c r="F29" s="63" t="s">
        <v>228</v>
      </c>
      <c r="G29" s="64" t="s">
        <v>228</v>
      </c>
      <c r="H29" s="65" t="s">
        <v>228</v>
      </c>
      <c r="I29" s="239">
        <v>1</v>
      </c>
      <c r="J29" s="240">
        <v>1</v>
      </c>
      <c r="K29" s="241">
        <v>0</v>
      </c>
      <c r="L29" s="78">
        <v>0</v>
      </c>
      <c r="M29" s="234" t="s">
        <v>228</v>
      </c>
      <c r="N29" s="235" t="s">
        <v>228</v>
      </c>
      <c r="O29" s="231" t="s">
        <v>228</v>
      </c>
      <c r="P29" s="17"/>
      <c r="Q29" s="296">
        <v>305</v>
      </c>
      <c r="R29" s="242">
        <v>34</v>
      </c>
      <c r="S29" s="86">
        <f t="shared" si="0"/>
        <v>11.147540983606557</v>
      </c>
    </row>
    <row r="30" spans="1:19" s="2" customFormat="1" ht="12.75" customHeight="1">
      <c r="A30" s="4">
        <f>'内閣府提出用1'!A30</f>
        <v>23</v>
      </c>
      <c r="B30" s="5">
        <f>'内閣府提出用1'!B30</f>
        <v>224</v>
      </c>
      <c r="C30" s="121" t="str">
        <f>'内閣府提出用1'!C30</f>
        <v>愛知県</v>
      </c>
      <c r="D30" s="122" t="str">
        <f>'内閣府提出用1'!D30</f>
        <v>知多市</v>
      </c>
      <c r="E30" s="62" t="s">
        <v>228</v>
      </c>
      <c r="F30" s="63" t="s">
        <v>228</v>
      </c>
      <c r="G30" s="64" t="s">
        <v>228</v>
      </c>
      <c r="H30" s="65" t="s">
        <v>228</v>
      </c>
      <c r="I30" s="239">
        <v>1</v>
      </c>
      <c r="J30" s="240">
        <v>1</v>
      </c>
      <c r="K30" s="241">
        <v>0</v>
      </c>
      <c r="L30" s="78">
        <v>0</v>
      </c>
      <c r="M30" s="234" t="s">
        <v>228</v>
      </c>
      <c r="N30" s="235" t="s">
        <v>228</v>
      </c>
      <c r="O30" s="231" t="s">
        <v>228</v>
      </c>
      <c r="P30" s="17"/>
      <c r="Q30" s="296">
        <v>68</v>
      </c>
      <c r="R30" s="242">
        <v>3</v>
      </c>
      <c r="S30" s="86">
        <f t="shared" si="0"/>
        <v>4.411764705882353</v>
      </c>
    </row>
    <row r="31" spans="1:19" s="2" customFormat="1" ht="12.75" customHeight="1">
      <c r="A31" s="4">
        <f>'内閣府提出用1'!A31</f>
        <v>23</v>
      </c>
      <c r="B31" s="5">
        <f>'内閣府提出用1'!B31</f>
        <v>225</v>
      </c>
      <c r="C31" s="121" t="str">
        <f>'内閣府提出用1'!C31</f>
        <v>愛知県</v>
      </c>
      <c r="D31" s="122" t="str">
        <f>'内閣府提出用1'!D31</f>
        <v>知立市</v>
      </c>
      <c r="E31" s="62" t="s">
        <v>228</v>
      </c>
      <c r="F31" s="63" t="s">
        <v>228</v>
      </c>
      <c r="G31" s="64" t="s">
        <v>228</v>
      </c>
      <c r="H31" s="65" t="s">
        <v>228</v>
      </c>
      <c r="I31" s="239">
        <v>1</v>
      </c>
      <c r="J31" s="240">
        <v>1</v>
      </c>
      <c r="K31" s="241">
        <v>0</v>
      </c>
      <c r="L31" s="78">
        <v>0</v>
      </c>
      <c r="M31" s="234" t="s">
        <v>228</v>
      </c>
      <c r="N31" s="235" t="s">
        <v>228</v>
      </c>
      <c r="O31" s="231" t="s">
        <v>228</v>
      </c>
      <c r="P31" s="17"/>
      <c r="Q31" s="296">
        <v>31</v>
      </c>
      <c r="R31" s="242">
        <v>0</v>
      </c>
      <c r="S31" s="86">
        <f t="shared" si="0"/>
        <v>0</v>
      </c>
    </row>
    <row r="32" spans="1:19" s="2" customFormat="1" ht="12.75" customHeight="1">
      <c r="A32" s="4">
        <f>'内閣府提出用1'!A32</f>
        <v>23</v>
      </c>
      <c r="B32" s="5">
        <f>'内閣府提出用1'!B32</f>
        <v>226</v>
      </c>
      <c r="C32" s="121" t="str">
        <f>'内閣府提出用1'!C32</f>
        <v>愛知県</v>
      </c>
      <c r="D32" s="122" t="str">
        <f>'内閣府提出用1'!D32</f>
        <v>尾張旭市</v>
      </c>
      <c r="E32" s="62" t="s">
        <v>228</v>
      </c>
      <c r="F32" s="63" t="s">
        <v>228</v>
      </c>
      <c r="G32" s="64" t="s">
        <v>228</v>
      </c>
      <c r="H32" s="65" t="s">
        <v>228</v>
      </c>
      <c r="I32" s="239">
        <v>1</v>
      </c>
      <c r="J32" s="240">
        <v>1</v>
      </c>
      <c r="K32" s="241">
        <v>0</v>
      </c>
      <c r="L32" s="78">
        <v>0</v>
      </c>
      <c r="M32" s="234" t="s">
        <v>228</v>
      </c>
      <c r="N32" s="235" t="s">
        <v>228</v>
      </c>
      <c r="O32" s="231" t="s">
        <v>228</v>
      </c>
      <c r="P32" s="17"/>
      <c r="Q32" s="296">
        <v>7</v>
      </c>
      <c r="R32" s="242">
        <v>0</v>
      </c>
      <c r="S32" s="86">
        <f t="shared" si="0"/>
        <v>0</v>
      </c>
    </row>
    <row r="33" spans="1:19" s="2" customFormat="1" ht="12.75" customHeight="1">
      <c r="A33" s="4">
        <f>M42</f>
        <v>1</v>
      </c>
      <c r="B33" s="5">
        <f>'内閣府提出用1'!B33</f>
        <v>227</v>
      </c>
      <c r="C33" s="121" t="str">
        <f>'内閣府提出用1'!C33</f>
        <v>愛知県</v>
      </c>
      <c r="D33" s="122" t="str">
        <f>'内閣府提出用1'!D33</f>
        <v>高浜市</v>
      </c>
      <c r="E33" s="62" t="s">
        <v>228</v>
      </c>
      <c r="F33" s="63" t="s">
        <v>228</v>
      </c>
      <c r="G33" s="64" t="s">
        <v>228</v>
      </c>
      <c r="H33" s="65" t="s">
        <v>228</v>
      </c>
      <c r="I33" s="239">
        <v>1</v>
      </c>
      <c r="J33" s="242">
        <v>0</v>
      </c>
      <c r="K33" s="241">
        <v>0</v>
      </c>
      <c r="L33" s="78">
        <v>0</v>
      </c>
      <c r="M33" s="234" t="s">
        <v>228</v>
      </c>
      <c r="N33" s="235" t="s">
        <v>228</v>
      </c>
      <c r="O33" s="231" t="s">
        <v>228</v>
      </c>
      <c r="P33" s="17"/>
      <c r="Q33" s="296">
        <v>18</v>
      </c>
      <c r="R33" s="297">
        <v>0</v>
      </c>
      <c r="S33" s="86">
        <f t="shared" si="0"/>
        <v>0</v>
      </c>
    </row>
    <row r="34" spans="1:19" s="2" customFormat="1" ht="12.75" customHeight="1">
      <c r="A34" s="4">
        <f>'内閣府提出用1'!A34</f>
        <v>23</v>
      </c>
      <c r="B34" s="5">
        <f>'内閣府提出用1'!B34</f>
        <v>228</v>
      </c>
      <c r="C34" s="121" t="str">
        <f>'内閣府提出用1'!C34</f>
        <v>愛知県</v>
      </c>
      <c r="D34" s="122" t="str">
        <f>'内閣府提出用1'!D34</f>
        <v>岩倉市</v>
      </c>
      <c r="E34" s="62" t="s">
        <v>228</v>
      </c>
      <c r="F34" s="63" t="s">
        <v>228</v>
      </c>
      <c r="G34" s="64" t="s">
        <v>228</v>
      </c>
      <c r="H34" s="65" t="s">
        <v>228</v>
      </c>
      <c r="I34" s="239">
        <v>1</v>
      </c>
      <c r="J34" s="240">
        <v>1</v>
      </c>
      <c r="K34" s="241">
        <v>0</v>
      </c>
      <c r="L34" s="78">
        <v>0</v>
      </c>
      <c r="M34" s="234" t="s">
        <v>228</v>
      </c>
      <c r="N34" s="235" t="s">
        <v>228</v>
      </c>
      <c r="O34" s="231" t="s">
        <v>228</v>
      </c>
      <c r="P34" s="17"/>
      <c r="Q34" s="296">
        <v>30</v>
      </c>
      <c r="R34" s="297">
        <v>4</v>
      </c>
      <c r="S34" s="86">
        <f t="shared" si="0"/>
        <v>13.333333333333334</v>
      </c>
    </row>
    <row r="35" spans="1:19" s="2" customFormat="1" ht="12.75" customHeight="1">
      <c r="A35" s="4">
        <f>'内閣府提出用1'!A35</f>
        <v>23</v>
      </c>
      <c r="B35" s="5">
        <f>'内閣府提出用1'!B35</f>
        <v>229</v>
      </c>
      <c r="C35" s="121" t="str">
        <f>'内閣府提出用1'!C35</f>
        <v>愛知県</v>
      </c>
      <c r="D35" s="122" t="str">
        <f>'内閣府提出用1'!D35</f>
        <v>豊明市</v>
      </c>
      <c r="E35" s="62" t="s">
        <v>228</v>
      </c>
      <c r="F35" s="63" t="s">
        <v>228</v>
      </c>
      <c r="G35" s="64" t="s">
        <v>228</v>
      </c>
      <c r="H35" s="65" t="s">
        <v>228</v>
      </c>
      <c r="I35" s="239">
        <v>1</v>
      </c>
      <c r="J35" s="240">
        <v>1</v>
      </c>
      <c r="K35" s="241">
        <v>0</v>
      </c>
      <c r="L35" s="78">
        <v>0</v>
      </c>
      <c r="M35" s="234" t="s">
        <v>228</v>
      </c>
      <c r="N35" s="235" t="s">
        <v>228</v>
      </c>
      <c r="O35" s="231"/>
      <c r="P35" s="17"/>
      <c r="Q35" s="296">
        <v>150</v>
      </c>
      <c r="R35" s="297">
        <v>13</v>
      </c>
      <c r="S35" s="86">
        <f t="shared" si="0"/>
        <v>8.666666666666668</v>
      </c>
    </row>
    <row r="36" spans="1:19" s="2" customFormat="1" ht="12.75" customHeight="1">
      <c r="A36" s="4">
        <f>'内閣府提出用1'!A36</f>
        <v>23</v>
      </c>
      <c r="B36" s="5">
        <f>'内閣府提出用1'!B36</f>
        <v>230</v>
      </c>
      <c r="C36" s="121" t="str">
        <f>'内閣府提出用1'!C36</f>
        <v>愛知県</v>
      </c>
      <c r="D36" s="122" t="str">
        <f>'内閣府提出用1'!D36</f>
        <v>日進市</v>
      </c>
      <c r="E36" s="62" t="s">
        <v>228</v>
      </c>
      <c r="F36" s="63" t="s">
        <v>228</v>
      </c>
      <c r="G36" s="64" t="s">
        <v>228</v>
      </c>
      <c r="H36" s="65" t="s">
        <v>228</v>
      </c>
      <c r="I36" s="239">
        <v>1</v>
      </c>
      <c r="J36" s="240">
        <v>1</v>
      </c>
      <c r="K36" s="241">
        <v>0</v>
      </c>
      <c r="L36" s="78">
        <v>0</v>
      </c>
      <c r="M36" s="234" t="s">
        <v>228</v>
      </c>
      <c r="N36" s="235" t="s">
        <v>228</v>
      </c>
      <c r="O36" s="231" t="s">
        <v>228</v>
      </c>
      <c r="P36" s="17"/>
      <c r="Q36" s="296">
        <v>52</v>
      </c>
      <c r="R36" s="297">
        <v>8</v>
      </c>
      <c r="S36" s="86">
        <f t="shared" si="0"/>
        <v>15.384615384615385</v>
      </c>
    </row>
    <row r="37" spans="1:19" s="2" customFormat="1" ht="12.75" customHeight="1">
      <c r="A37" s="4">
        <f>'内閣府提出用1'!A37</f>
        <v>23</v>
      </c>
      <c r="B37" s="5">
        <f>'内閣府提出用1'!B37</f>
        <v>231</v>
      </c>
      <c r="C37" s="121" t="str">
        <f>'内閣府提出用1'!C37</f>
        <v>愛知県</v>
      </c>
      <c r="D37" s="122" t="str">
        <f>'内閣府提出用1'!D37</f>
        <v>田原市</v>
      </c>
      <c r="E37" s="62" t="s">
        <v>228</v>
      </c>
      <c r="F37" s="63" t="s">
        <v>228</v>
      </c>
      <c r="G37" s="64" t="s">
        <v>228</v>
      </c>
      <c r="H37" s="65" t="s">
        <v>228</v>
      </c>
      <c r="I37" s="239">
        <v>1</v>
      </c>
      <c r="J37" s="240">
        <v>1</v>
      </c>
      <c r="K37" s="241">
        <v>0</v>
      </c>
      <c r="L37" s="78">
        <v>0</v>
      </c>
      <c r="M37" s="234" t="s">
        <v>228</v>
      </c>
      <c r="N37" s="235" t="s">
        <v>228</v>
      </c>
      <c r="O37" s="231" t="s">
        <v>228</v>
      </c>
      <c r="P37" s="17"/>
      <c r="Q37" s="298">
        <v>123</v>
      </c>
      <c r="R37" s="244">
        <v>0</v>
      </c>
      <c r="S37" s="86">
        <f t="shared" si="0"/>
        <v>0</v>
      </c>
    </row>
    <row r="38" spans="1:19" ht="13.5">
      <c r="A38" s="4">
        <f>'内閣府提出用1'!A38</f>
        <v>23</v>
      </c>
      <c r="B38" s="5">
        <f>'内閣府提出用1'!B38</f>
        <v>232</v>
      </c>
      <c r="C38" s="121" t="str">
        <f>'内閣府提出用1'!C38</f>
        <v>愛知県</v>
      </c>
      <c r="D38" s="122" t="str">
        <f>'内閣府提出用1'!D38</f>
        <v>愛西市</v>
      </c>
      <c r="E38" s="14" t="s">
        <v>228</v>
      </c>
      <c r="F38" s="8" t="s">
        <v>228</v>
      </c>
      <c r="G38" s="15" t="s">
        <v>228</v>
      </c>
      <c r="H38" s="16" t="s">
        <v>228</v>
      </c>
      <c r="I38" s="243">
        <v>1</v>
      </c>
      <c r="J38" s="244">
        <v>1</v>
      </c>
      <c r="K38" s="244">
        <v>0</v>
      </c>
      <c r="L38" s="78">
        <v>0</v>
      </c>
      <c r="M38" s="232" t="s">
        <v>228</v>
      </c>
      <c r="N38" s="236" t="s">
        <v>228</v>
      </c>
      <c r="O38" s="230" t="s">
        <v>228</v>
      </c>
      <c r="P38" s="17"/>
      <c r="Q38" s="299">
        <v>54</v>
      </c>
      <c r="R38" s="244">
        <v>0</v>
      </c>
      <c r="S38" s="86">
        <f t="shared" si="0"/>
        <v>0</v>
      </c>
    </row>
    <row r="39" spans="1:19" ht="13.5">
      <c r="A39" s="4">
        <f>'内閣府提出用1'!A39</f>
        <v>23</v>
      </c>
      <c r="B39" s="5">
        <f>'内閣府提出用1'!B39</f>
        <v>233</v>
      </c>
      <c r="C39" s="121" t="str">
        <f>'内閣府提出用1'!C39</f>
        <v>愛知県</v>
      </c>
      <c r="D39" s="122" t="str">
        <f>'内閣府提出用1'!D39</f>
        <v>清須市</v>
      </c>
      <c r="E39" s="14" t="s">
        <v>228</v>
      </c>
      <c r="F39" s="8" t="s">
        <v>228</v>
      </c>
      <c r="G39" s="15" t="s">
        <v>228</v>
      </c>
      <c r="H39" s="16" t="s">
        <v>228</v>
      </c>
      <c r="I39" s="243">
        <v>1</v>
      </c>
      <c r="J39" s="244">
        <v>1</v>
      </c>
      <c r="K39" s="244">
        <v>0</v>
      </c>
      <c r="L39" s="78">
        <v>0</v>
      </c>
      <c r="M39" s="232" t="s">
        <v>228</v>
      </c>
      <c r="N39" s="236" t="s">
        <v>228</v>
      </c>
      <c r="O39" s="230" t="s">
        <v>228</v>
      </c>
      <c r="P39" s="17"/>
      <c r="Q39" s="295">
        <v>0</v>
      </c>
      <c r="R39" s="241">
        <v>0</v>
      </c>
      <c r="S39" s="170" t="s">
        <v>312</v>
      </c>
    </row>
    <row r="40" spans="1:19" ht="13.5">
      <c r="A40" s="4">
        <f>'内閣府提出用1'!A40</f>
        <v>23</v>
      </c>
      <c r="B40" s="5">
        <f>'内閣府提出用1'!B40</f>
        <v>234</v>
      </c>
      <c r="C40" s="121" t="str">
        <f>'内閣府提出用1'!C40</f>
        <v>愛知県</v>
      </c>
      <c r="D40" s="122" t="str">
        <f>'内閣府提出用1'!D40</f>
        <v>北名古屋市</v>
      </c>
      <c r="E40" s="14" t="s">
        <v>228</v>
      </c>
      <c r="F40" s="8" t="s">
        <v>228</v>
      </c>
      <c r="G40" s="15" t="s">
        <v>228</v>
      </c>
      <c r="H40" s="16" t="s">
        <v>228</v>
      </c>
      <c r="I40" s="243">
        <v>1</v>
      </c>
      <c r="J40" s="244">
        <v>1</v>
      </c>
      <c r="K40" s="244">
        <v>0</v>
      </c>
      <c r="L40" s="78">
        <v>0</v>
      </c>
      <c r="M40" s="232" t="s">
        <v>228</v>
      </c>
      <c r="N40" s="236" t="s">
        <v>228</v>
      </c>
      <c r="O40" s="230" t="s">
        <v>228</v>
      </c>
      <c r="P40" s="17"/>
      <c r="Q40" s="299">
        <v>31</v>
      </c>
      <c r="R40" s="244">
        <v>0</v>
      </c>
      <c r="S40" s="86">
        <f t="shared" si="0"/>
        <v>0</v>
      </c>
    </row>
    <row r="41" spans="1:19" ht="13.5">
      <c r="A41" s="4">
        <f>'内閣府提出用1'!A41</f>
        <v>23</v>
      </c>
      <c r="B41" s="5">
        <f>'内閣府提出用1'!B41</f>
        <v>235</v>
      </c>
      <c r="C41" s="121" t="str">
        <f>'内閣府提出用1'!C41</f>
        <v>愛知県</v>
      </c>
      <c r="D41" s="122" t="str">
        <f>'内閣府提出用1'!D41</f>
        <v>弥富市</v>
      </c>
      <c r="E41" s="14" t="s">
        <v>228</v>
      </c>
      <c r="F41" s="8" t="s">
        <v>228</v>
      </c>
      <c r="G41" s="15" t="s">
        <v>228</v>
      </c>
      <c r="H41" s="16" t="s">
        <v>228</v>
      </c>
      <c r="I41" s="243">
        <v>1</v>
      </c>
      <c r="J41" s="244">
        <v>1</v>
      </c>
      <c r="K41" s="244">
        <v>0</v>
      </c>
      <c r="L41" s="78">
        <v>0</v>
      </c>
      <c r="M41" s="232" t="s">
        <v>228</v>
      </c>
      <c r="N41" s="236" t="s">
        <v>228</v>
      </c>
      <c r="O41" s="230" t="s">
        <v>228</v>
      </c>
      <c r="P41" s="17"/>
      <c r="Q41" s="299">
        <v>42</v>
      </c>
      <c r="R41" s="244">
        <v>0</v>
      </c>
      <c r="S41" s="86">
        <f t="shared" si="0"/>
        <v>0</v>
      </c>
    </row>
    <row r="42" spans="1:19" ht="13.5">
      <c r="A42" s="4">
        <f>'内閣府提出用1'!A42</f>
        <v>23</v>
      </c>
      <c r="B42" s="5">
        <f>'内閣府提出用1'!B42</f>
        <v>302</v>
      </c>
      <c r="C42" s="121" t="str">
        <f>'内閣府提出用1'!C42</f>
        <v>愛知県</v>
      </c>
      <c r="D42" s="122" t="str">
        <f>'内閣府提出用1'!D42</f>
        <v>東郷町</v>
      </c>
      <c r="E42" s="14" t="s">
        <v>228</v>
      </c>
      <c r="F42" s="8" t="s">
        <v>228</v>
      </c>
      <c r="G42" s="15" t="s">
        <v>228</v>
      </c>
      <c r="H42" s="16" t="s">
        <v>228</v>
      </c>
      <c r="I42" s="243" t="s">
        <v>228</v>
      </c>
      <c r="J42" s="244" t="s">
        <v>228</v>
      </c>
      <c r="K42" s="244" t="s">
        <v>228</v>
      </c>
      <c r="L42" s="78"/>
      <c r="M42" s="232">
        <v>1</v>
      </c>
      <c r="N42" s="236">
        <v>1</v>
      </c>
      <c r="O42" s="230">
        <v>0</v>
      </c>
      <c r="P42" s="17">
        <v>0</v>
      </c>
      <c r="Q42" s="300">
        <v>16</v>
      </c>
      <c r="R42" s="297">
        <v>0</v>
      </c>
      <c r="S42" s="86">
        <f t="shared" si="0"/>
        <v>0</v>
      </c>
    </row>
    <row r="43" spans="1:19" ht="13.5">
      <c r="A43" s="4">
        <f>'内閣府提出用1'!A43</f>
        <v>23</v>
      </c>
      <c r="B43" s="5">
        <f>'内閣府提出用1'!B43</f>
        <v>304</v>
      </c>
      <c r="C43" s="121" t="str">
        <f>'内閣府提出用1'!C43</f>
        <v>愛知県</v>
      </c>
      <c r="D43" s="122" t="str">
        <f>'内閣府提出用1'!D43</f>
        <v>長久手町</v>
      </c>
      <c r="E43" s="14" t="s">
        <v>228</v>
      </c>
      <c r="F43" s="8" t="s">
        <v>228</v>
      </c>
      <c r="G43" s="15" t="s">
        <v>228</v>
      </c>
      <c r="H43" s="16" t="s">
        <v>228</v>
      </c>
      <c r="I43" s="243" t="s">
        <v>228</v>
      </c>
      <c r="J43" s="244" t="s">
        <v>228</v>
      </c>
      <c r="K43" s="244" t="s">
        <v>228</v>
      </c>
      <c r="L43" s="78"/>
      <c r="M43" s="232">
        <v>1</v>
      </c>
      <c r="N43" s="236">
        <v>1</v>
      </c>
      <c r="O43" s="230">
        <v>0</v>
      </c>
      <c r="P43" s="17">
        <v>0</v>
      </c>
      <c r="Q43" s="300">
        <v>5</v>
      </c>
      <c r="R43" s="297">
        <v>0</v>
      </c>
      <c r="S43" s="86">
        <f t="shared" si="0"/>
        <v>0</v>
      </c>
    </row>
    <row r="44" spans="1:19" ht="13.5">
      <c r="A44" s="4">
        <f>'内閣府提出用1'!A44</f>
        <v>23</v>
      </c>
      <c r="B44" s="5">
        <f>'内閣府提出用1'!B44</f>
        <v>342</v>
      </c>
      <c r="C44" s="121" t="str">
        <f>'内閣府提出用1'!C44</f>
        <v>愛知県</v>
      </c>
      <c r="D44" s="122" t="str">
        <f>'内閣府提出用1'!D44</f>
        <v>豊山町</v>
      </c>
      <c r="E44" s="14" t="s">
        <v>228</v>
      </c>
      <c r="F44" s="8" t="s">
        <v>228</v>
      </c>
      <c r="G44" s="15" t="s">
        <v>228</v>
      </c>
      <c r="H44" s="16" t="s">
        <v>228</v>
      </c>
      <c r="I44" s="243" t="s">
        <v>228</v>
      </c>
      <c r="J44" s="244" t="s">
        <v>228</v>
      </c>
      <c r="K44" s="244" t="s">
        <v>228</v>
      </c>
      <c r="L44" s="78"/>
      <c r="M44" s="232">
        <v>1</v>
      </c>
      <c r="N44" s="236">
        <v>1</v>
      </c>
      <c r="O44" s="230">
        <v>0</v>
      </c>
      <c r="P44" s="17">
        <v>0</v>
      </c>
      <c r="Q44" s="301">
        <v>30</v>
      </c>
      <c r="R44" s="297">
        <v>2</v>
      </c>
      <c r="S44" s="228">
        <f t="shared" si="0"/>
        <v>6.666666666666667</v>
      </c>
    </row>
    <row r="45" spans="1:19" ht="13.5">
      <c r="A45" s="4">
        <f>'内閣府提出用1'!A45</f>
        <v>23</v>
      </c>
      <c r="B45" s="5">
        <f>'内閣府提出用1'!B45</f>
        <v>345</v>
      </c>
      <c r="C45" s="121" t="str">
        <f>'内閣府提出用1'!C45</f>
        <v>愛知県</v>
      </c>
      <c r="D45" s="122" t="str">
        <f>'内閣府提出用1'!D45</f>
        <v>春日町</v>
      </c>
      <c r="E45" s="14" t="s">
        <v>228</v>
      </c>
      <c r="F45" s="8" t="s">
        <v>228</v>
      </c>
      <c r="G45" s="15" t="s">
        <v>228</v>
      </c>
      <c r="H45" s="16" t="s">
        <v>228</v>
      </c>
      <c r="I45" s="243" t="s">
        <v>228</v>
      </c>
      <c r="J45" s="244" t="s">
        <v>228</v>
      </c>
      <c r="K45" s="244" t="s">
        <v>228</v>
      </c>
      <c r="L45" s="78"/>
      <c r="M45" s="232">
        <v>1</v>
      </c>
      <c r="N45" s="236">
        <v>1</v>
      </c>
      <c r="O45" s="230">
        <v>0</v>
      </c>
      <c r="P45" s="17">
        <v>0</v>
      </c>
      <c r="Q45" s="300">
        <v>24</v>
      </c>
      <c r="R45" s="297">
        <v>1</v>
      </c>
      <c r="S45" s="86">
        <f t="shared" si="0"/>
        <v>4.166666666666666</v>
      </c>
    </row>
    <row r="46" spans="1:19" ht="13.5">
      <c r="A46" s="4">
        <f>'内閣府提出用1'!A46</f>
        <v>23</v>
      </c>
      <c r="B46" s="5">
        <f>'内閣府提出用1'!B46</f>
        <v>361</v>
      </c>
      <c r="C46" s="121" t="str">
        <f>'内閣府提出用1'!C46</f>
        <v>愛知県</v>
      </c>
      <c r="D46" s="122" t="str">
        <f>'内閣府提出用1'!D46</f>
        <v>大口町</v>
      </c>
      <c r="E46" s="14" t="s">
        <v>228</v>
      </c>
      <c r="F46" s="8" t="s">
        <v>228</v>
      </c>
      <c r="G46" s="15" t="s">
        <v>228</v>
      </c>
      <c r="H46" s="16" t="s">
        <v>228</v>
      </c>
      <c r="I46" s="243" t="s">
        <v>228</v>
      </c>
      <c r="J46" s="244" t="s">
        <v>228</v>
      </c>
      <c r="K46" s="244" t="s">
        <v>228</v>
      </c>
      <c r="L46" s="78"/>
      <c r="M46" s="232">
        <v>1</v>
      </c>
      <c r="N46" s="236">
        <v>1</v>
      </c>
      <c r="O46" s="230">
        <v>0</v>
      </c>
      <c r="P46" s="17">
        <v>0</v>
      </c>
      <c r="Q46" s="300">
        <v>11</v>
      </c>
      <c r="R46" s="297">
        <v>0</v>
      </c>
      <c r="S46" s="86">
        <f t="shared" si="0"/>
        <v>0</v>
      </c>
    </row>
    <row r="47" spans="1:19" ht="13.5">
      <c r="A47" s="4">
        <f>'内閣府提出用1'!A47</f>
        <v>23</v>
      </c>
      <c r="B47" s="5">
        <f>'内閣府提出用1'!B47</f>
        <v>362</v>
      </c>
      <c r="C47" s="121" t="str">
        <f>'内閣府提出用1'!C47</f>
        <v>愛知県</v>
      </c>
      <c r="D47" s="122" t="str">
        <f>'内閣府提出用1'!D47</f>
        <v>扶桑町</v>
      </c>
      <c r="E47" s="14" t="s">
        <v>228</v>
      </c>
      <c r="F47" s="8" t="s">
        <v>228</v>
      </c>
      <c r="G47" s="15" t="s">
        <v>228</v>
      </c>
      <c r="H47" s="16" t="s">
        <v>228</v>
      </c>
      <c r="I47" s="243" t="s">
        <v>228</v>
      </c>
      <c r="J47" s="244" t="s">
        <v>228</v>
      </c>
      <c r="K47" s="244" t="s">
        <v>228</v>
      </c>
      <c r="L47" s="78"/>
      <c r="M47" s="232">
        <v>1</v>
      </c>
      <c r="N47" s="236">
        <v>1</v>
      </c>
      <c r="O47" s="230">
        <v>0</v>
      </c>
      <c r="P47" s="17">
        <v>0</v>
      </c>
      <c r="Q47" s="300">
        <v>16</v>
      </c>
      <c r="R47" s="297">
        <v>0</v>
      </c>
      <c r="S47" s="86">
        <f t="shared" si="0"/>
        <v>0</v>
      </c>
    </row>
    <row r="48" spans="1:19" ht="13.5">
      <c r="A48" s="4">
        <f>'内閣府提出用1'!A48</f>
        <v>23</v>
      </c>
      <c r="B48" s="5">
        <f>'内閣府提出用1'!B48</f>
        <v>421</v>
      </c>
      <c r="C48" s="121" t="str">
        <f>'内閣府提出用1'!C48</f>
        <v>愛知県</v>
      </c>
      <c r="D48" s="122" t="str">
        <f>'内閣府提出用1'!D48</f>
        <v>七宝町</v>
      </c>
      <c r="E48" s="14" t="s">
        <v>228</v>
      </c>
      <c r="F48" s="8" t="s">
        <v>228</v>
      </c>
      <c r="G48" s="15" t="s">
        <v>228</v>
      </c>
      <c r="H48" s="16" t="s">
        <v>228</v>
      </c>
      <c r="I48" s="243" t="s">
        <v>228</v>
      </c>
      <c r="J48" s="244" t="s">
        <v>228</v>
      </c>
      <c r="K48" s="244" t="s">
        <v>228</v>
      </c>
      <c r="L48" s="78"/>
      <c r="M48" s="232">
        <v>1</v>
      </c>
      <c r="N48" s="236">
        <v>1</v>
      </c>
      <c r="O48" s="230">
        <v>0</v>
      </c>
      <c r="P48" s="17">
        <v>0</v>
      </c>
      <c r="Q48" s="300">
        <v>12</v>
      </c>
      <c r="R48" s="297">
        <v>0</v>
      </c>
      <c r="S48" s="86">
        <f t="shared" si="0"/>
        <v>0</v>
      </c>
    </row>
    <row r="49" spans="1:19" ht="13.5">
      <c r="A49" s="4">
        <f>'内閣府提出用1'!A49</f>
        <v>23</v>
      </c>
      <c r="B49" s="5">
        <f>'内閣府提出用1'!B49</f>
        <v>422</v>
      </c>
      <c r="C49" s="121" t="str">
        <f>'内閣府提出用1'!C49</f>
        <v>愛知県</v>
      </c>
      <c r="D49" s="122" t="str">
        <f>'内閣府提出用1'!D49</f>
        <v>美和町</v>
      </c>
      <c r="E49" s="14" t="s">
        <v>228</v>
      </c>
      <c r="F49" s="8" t="s">
        <v>228</v>
      </c>
      <c r="G49" s="15" t="s">
        <v>228</v>
      </c>
      <c r="H49" s="16" t="s">
        <v>228</v>
      </c>
      <c r="I49" s="243" t="s">
        <v>228</v>
      </c>
      <c r="J49" s="244" t="s">
        <v>228</v>
      </c>
      <c r="K49" s="244" t="s">
        <v>228</v>
      </c>
      <c r="L49" s="78"/>
      <c r="M49" s="232">
        <v>1</v>
      </c>
      <c r="N49" s="236">
        <v>1</v>
      </c>
      <c r="O49" s="230">
        <v>0</v>
      </c>
      <c r="P49" s="17">
        <v>0</v>
      </c>
      <c r="Q49" s="300">
        <v>22</v>
      </c>
      <c r="R49" s="297">
        <v>0</v>
      </c>
      <c r="S49" s="86">
        <f t="shared" si="0"/>
        <v>0</v>
      </c>
    </row>
    <row r="50" spans="1:19" ht="13.5">
      <c r="A50" s="4">
        <f>'内閣府提出用1'!A50</f>
        <v>23</v>
      </c>
      <c r="B50" s="5">
        <f>'内閣府提出用1'!B50</f>
        <v>423</v>
      </c>
      <c r="C50" s="121" t="str">
        <f>'内閣府提出用1'!C50</f>
        <v>愛知県</v>
      </c>
      <c r="D50" s="122" t="str">
        <f>'内閣府提出用1'!D50</f>
        <v>甚目寺町</v>
      </c>
      <c r="E50" s="14" t="s">
        <v>228</v>
      </c>
      <c r="F50" s="8" t="s">
        <v>228</v>
      </c>
      <c r="G50" s="15" t="s">
        <v>228</v>
      </c>
      <c r="H50" s="16" t="s">
        <v>228</v>
      </c>
      <c r="I50" s="243" t="s">
        <v>228</v>
      </c>
      <c r="J50" s="244" t="s">
        <v>228</v>
      </c>
      <c r="K50" s="244" t="s">
        <v>228</v>
      </c>
      <c r="L50" s="78"/>
      <c r="M50" s="232">
        <v>1</v>
      </c>
      <c r="N50" s="236">
        <v>1</v>
      </c>
      <c r="O50" s="230">
        <v>0</v>
      </c>
      <c r="P50" s="17">
        <v>0</v>
      </c>
      <c r="Q50" s="300">
        <v>13</v>
      </c>
      <c r="R50" s="297">
        <v>0</v>
      </c>
      <c r="S50" s="86">
        <f t="shared" si="0"/>
        <v>0</v>
      </c>
    </row>
    <row r="51" spans="1:19" ht="13.5">
      <c r="A51" s="4">
        <f>'内閣府提出用1'!A51</f>
        <v>23</v>
      </c>
      <c r="B51" s="5">
        <f>'内閣府提出用1'!B51</f>
        <v>424</v>
      </c>
      <c r="C51" s="121" t="str">
        <f>'内閣府提出用1'!C51</f>
        <v>愛知県</v>
      </c>
      <c r="D51" s="122" t="str">
        <f>'内閣府提出用1'!D51</f>
        <v>大治町</v>
      </c>
      <c r="E51" s="14" t="s">
        <v>228</v>
      </c>
      <c r="F51" s="8" t="s">
        <v>228</v>
      </c>
      <c r="G51" s="15" t="s">
        <v>228</v>
      </c>
      <c r="H51" s="16" t="s">
        <v>228</v>
      </c>
      <c r="I51" s="243" t="s">
        <v>228</v>
      </c>
      <c r="J51" s="244" t="s">
        <v>228</v>
      </c>
      <c r="K51" s="244" t="s">
        <v>228</v>
      </c>
      <c r="L51" s="78"/>
      <c r="M51" s="232">
        <v>1</v>
      </c>
      <c r="N51" s="236">
        <v>0</v>
      </c>
      <c r="O51" s="230">
        <v>0</v>
      </c>
      <c r="P51" s="17">
        <v>0</v>
      </c>
      <c r="Q51" s="300">
        <v>48</v>
      </c>
      <c r="R51" s="297">
        <v>2</v>
      </c>
      <c r="S51" s="86">
        <f t="shared" si="0"/>
        <v>4.166666666666666</v>
      </c>
    </row>
    <row r="52" spans="1:19" ht="13.5">
      <c r="A52" s="4">
        <f>'内閣府提出用1'!A52</f>
        <v>23</v>
      </c>
      <c r="B52" s="5">
        <f>'内閣府提出用1'!B52</f>
        <v>425</v>
      </c>
      <c r="C52" s="121" t="str">
        <f>'内閣府提出用1'!C52</f>
        <v>愛知県</v>
      </c>
      <c r="D52" s="122" t="str">
        <f>'内閣府提出用1'!D52</f>
        <v>蟹江町</v>
      </c>
      <c r="E52" s="14" t="s">
        <v>228</v>
      </c>
      <c r="F52" s="8" t="s">
        <v>228</v>
      </c>
      <c r="G52" s="15" t="s">
        <v>228</v>
      </c>
      <c r="H52" s="16" t="s">
        <v>228</v>
      </c>
      <c r="I52" s="243" t="s">
        <v>228</v>
      </c>
      <c r="J52" s="244" t="s">
        <v>228</v>
      </c>
      <c r="K52" s="244" t="s">
        <v>228</v>
      </c>
      <c r="L52" s="78"/>
      <c r="M52" s="232">
        <v>1</v>
      </c>
      <c r="N52" s="236">
        <v>1</v>
      </c>
      <c r="O52" s="230">
        <v>0</v>
      </c>
      <c r="P52" s="17">
        <v>0</v>
      </c>
      <c r="Q52" s="300">
        <v>30</v>
      </c>
      <c r="R52" s="297">
        <v>1</v>
      </c>
      <c r="S52" s="86">
        <f t="shared" si="0"/>
        <v>3.3333333333333335</v>
      </c>
    </row>
    <row r="53" spans="1:19" ht="13.5">
      <c r="A53" s="4">
        <f>'内閣府提出用1'!A53</f>
        <v>23</v>
      </c>
      <c r="B53" s="5">
        <f>'内閣府提出用1'!B53</f>
        <v>427</v>
      </c>
      <c r="C53" s="121" t="str">
        <f>'内閣府提出用1'!C53</f>
        <v>愛知県</v>
      </c>
      <c r="D53" s="122" t="str">
        <f>'内閣府提出用1'!D53</f>
        <v>飛島村</v>
      </c>
      <c r="E53" s="14" t="s">
        <v>228</v>
      </c>
      <c r="F53" s="8" t="s">
        <v>228</v>
      </c>
      <c r="G53" s="15" t="s">
        <v>228</v>
      </c>
      <c r="H53" s="16" t="s">
        <v>228</v>
      </c>
      <c r="I53" s="243" t="s">
        <v>228</v>
      </c>
      <c r="J53" s="244" t="s">
        <v>228</v>
      </c>
      <c r="K53" s="244" t="s">
        <v>228</v>
      </c>
      <c r="L53" s="78"/>
      <c r="M53" s="232">
        <v>1</v>
      </c>
      <c r="N53" s="236">
        <v>1</v>
      </c>
      <c r="O53" s="230">
        <v>0</v>
      </c>
      <c r="P53" s="17">
        <v>0</v>
      </c>
      <c r="Q53" s="300">
        <v>1</v>
      </c>
      <c r="R53" s="297">
        <v>0</v>
      </c>
      <c r="S53" s="86">
        <f t="shared" si="0"/>
        <v>0</v>
      </c>
    </row>
    <row r="54" spans="1:19" ht="13.5">
      <c r="A54" s="4">
        <f>'内閣府提出用1'!A54</f>
        <v>23</v>
      </c>
      <c r="B54" s="5">
        <f>'内閣府提出用1'!B54</f>
        <v>441</v>
      </c>
      <c r="C54" s="121" t="str">
        <f>'内閣府提出用1'!C54</f>
        <v>愛知県</v>
      </c>
      <c r="D54" s="122" t="str">
        <f>'内閣府提出用1'!D54</f>
        <v>阿久比町</v>
      </c>
      <c r="E54" s="14" t="s">
        <v>228</v>
      </c>
      <c r="F54" s="8" t="s">
        <v>228</v>
      </c>
      <c r="G54" s="15" t="s">
        <v>228</v>
      </c>
      <c r="H54" s="16" t="s">
        <v>228</v>
      </c>
      <c r="I54" s="243" t="s">
        <v>228</v>
      </c>
      <c r="J54" s="244" t="s">
        <v>228</v>
      </c>
      <c r="K54" s="244" t="s">
        <v>228</v>
      </c>
      <c r="L54" s="78"/>
      <c r="M54" s="232">
        <v>1</v>
      </c>
      <c r="N54" s="236">
        <v>1</v>
      </c>
      <c r="O54" s="230">
        <v>0</v>
      </c>
      <c r="P54" s="17">
        <v>0</v>
      </c>
      <c r="Q54" s="300">
        <v>22</v>
      </c>
      <c r="R54" s="297">
        <v>0</v>
      </c>
      <c r="S54" s="86">
        <f t="shared" si="0"/>
        <v>0</v>
      </c>
    </row>
    <row r="55" spans="1:19" ht="13.5">
      <c r="A55" s="4">
        <f>'内閣府提出用1'!A55</f>
        <v>23</v>
      </c>
      <c r="B55" s="5">
        <f>'内閣府提出用1'!B55</f>
        <v>442</v>
      </c>
      <c r="C55" s="121" t="str">
        <f>'内閣府提出用1'!C55</f>
        <v>愛知県</v>
      </c>
      <c r="D55" s="122" t="str">
        <f>'内閣府提出用1'!D55</f>
        <v>東浦町</v>
      </c>
      <c r="E55" s="14" t="s">
        <v>228</v>
      </c>
      <c r="F55" s="8" t="s">
        <v>228</v>
      </c>
      <c r="G55" s="15" t="s">
        <v>228</v>
      </c>
      <c r="H55" s="16" t="s">
        <v>228</v>
      </c>
      <c r="I55" s="243" t="s">
        <v>228</v>
      </c>
      <c r="J55" s="244" t="s">
        <v>228</v>
      </c>
      <c r="K55" s="244" t="s">
        <v>228</v>
      </c>
      <c r="L55" s="78"/>
      <c r="M55" s="232">
        <v>1</v>
      </c>
      <c r="N55" s="236">
        <v>1</v>
      </c>
      <c r="O55" s="230">
        <v>0</v>
      </c>
      <c r="P55" s="17">
        <v>0</v>
      </c>
      <c r="Q55" s="300">
        <v>8</v>
      </c>
      <c r="R55" s="297">
        <v>0</v>
      </c>
      <c r="S55" s="86">
        <f t="shared" si="0"/>
        <v>0</v>
      </c>
    </row>
    <row r="56" spans="1:19" ht="13.5">
      <c r="A56" s="4">
        <f>'内閣府提出用1'!A56</f>
        <v>23</v>
      </c>
      <c r="B56" s="5">
        <f>'内閣府提出用1'!B56</f>
        <v>445</v>
      </c>
      <c r="C56" s="121" t="str">
        <f>'内閣府提出用1'!C56</f>
        <v>愛知県</v>
      </c>
      <c r="D56" s="122" t="str">
        <f>'内閣府提出用1'!D56</f>
        <v>南知多町</v>
      </c>
      <c r="E56" s="14" t="s">
        <v>228</v>
      </c>
      <c r="F56" s="8" t="s">
        <v>228</v>
      </c>
      <c r="G56" s="15" t="s">
        <v>228</v>
      </c>
      <c r="H56" s="16" t="s">
        <v>228</v>
      </c>
      <c r="I56" s="243" t="s">
        <v>228</v>
      </c>
      <c r="J56" s="244" t="s">
        <v>228</v>
      </c>
      <c r="K56" s="244" t="s">
        <v>228</v>
      </c>
      <c r="L56" s="78"/>
      <c r="M56" s="232">
        <v>1</v>
      </c>
      <c r="N56" s="236">
        <v>0</v>
      </c>
      <c r="O56" s="230">
        <v>0</v>
      </c>
      <c r="P56" s="17">
        <v>0</v>
      </c>
      <c r="Q56" s="300">
        <v>33</v>
      </c>
      <c r="R56" s="297">
        <v>0</v>
      </c>
      <c r="S56" s="86">
        <f t="shared" si="0"/>
        <v>0</v>
      </c>
    </row>
    <row r="57" spans="1:19" ht="13.5">
      <c r="A57" s="4">
        <f>'内閣府提出用1'!A57</f>
        <v>23</v>
      </c>
      <c r="B57" s="5">
        <f>'内閣府提出用1'!B57</f>
        <v>446</v>
      </c>
      <c r="C57" s="121" t="str">
        <f>'内閣府提出用1'!C57</f>
        <v>愛知県</v>
      </c>
      <c r="D57" s="122" t="str">
        <f>'内閣府提出用1'!D57</f>
        <v>美浜町</v>
      </c>
      <c r="E57" s="14" t="s">
        <v>228</v>
      </c>
      <c r="F57" s="8" t="s">
        <v>228</v>
      </c>
      <c r="G57" s="15" t="s">
        <v>228</v>
      </c>
      <c r="H57" s="16" t="s">
        <v>228</v>
      </c>
      <c r="I57" s="243" t="s">
        <v>228</v>
      </c>
      <c r="J57" s="244" t="s">
        <v>228</v>
      </c>
      <c r="K57" s="244" t="s">
        <v>228</v>
      </c>
      <c r="L57" s="78"/>
      <c r="M57" s="232">
        <v>1</v>
      </c>
      <c r="N57" s="236">
        <v>1</v>
      </c>
      <c r="O57" s="230">
        <v>0</v>
      </c>
      <c r="P57" s="17">
        <v>0</v>
      </c>
      <c r="Q57" s="299">
        <v>18</v>
      </c>
      <c r="R57" s="244">
        <v>0</v>
      </c>
      <c r="S57" s="86">
        <f t="shared" si="0"/>
        <v>0</v>
      </c>
    </row>
    <row r="58" spans="1:19" ht="13.5">
      <c r="A58" s="4">
        <f>'内閣府提出用1'!A58</f>
        <v>23</v>
      </c>
      <c r="B58" s="5">
        <f>'内閣府提出用1'!B58</f>
        <v>447</v>
      </c>
      <c r="C58" s="121" t="str">
        <f>'内閣府提出用1'!C58</f>
        <v>愛知県</v>
      </c>
      <c r="D58" s="122" t="str">
        <f>'内閣府提出用1'!D58</f>
        <v>武豊町</v>
      </c>
      <c r="E58" s="14" t="s">
        <v>228</v>
      </c>
      <c r="F58" s="8" t="s">
        <v>228</v>
      </c>
      <c r="G58" s="15" t="s">
        <v>228</v>
      </c>
      <c r="H58" s="16" t="s">
        <v>228</v>
      </c>
      <c r="I58" s="243" t="s">
        <v>228</v>
      </c>
      <c r="J58" s="244" t="s">
        <v>228</v>
      </c>
      <c r="K58" s="244" t="s">
        <v>228</v>
      </c>
      <c r="L58" s="78"/>
      <c r="M58" s="232">
        <v>1</v>
      </c>
      <c r="N58" s="236">
        <v>1</v>
      </c>
      <c r="O58" s="230">
        <v>0</v>
      </c>
      <c r="P58" s="17">
        <v>0</v>
      </c>
      <c r="Q58" s="300">
        <v>18</v>
      </c>
      <c r="R58" s="297">
        <v>0</v>
      </c>
      <c r="S58" s="86">
        <f t="shared" si="0"/>
        <v>0</v>
      </c>
    </row>
    <row r="59" spans="1:19" ht="13.5">
      <c r="A59" s="4">
        <f>'内閣府提出用1'!A59</f>
        <v>23</v>
      </c>
      <c r="B59" s="5">
        <f>'内閣府提出用1'!B59</f>
        <v>481</v>
      </c>
      <c r="C59" s="121" t="str">
        <f>'内閣府提出用1'!C59</f>
        <v>愛知県</v>
      </c>
      <c r="D59" s="122" t="str">
        <f>'内閣府提出用1'!D59</f>
        <v>一色町</v>
      </c>
      <c r="E59" s="14" t="s">
        <v>228</v>
      </c>
      <c r="F59" s="8" t="s">
        <v>228</v>
      </c>
      <c r="G59" s="15" t="s">
        <v>228</v>
      </c>
      <c r="H59" s="16" t="s">
        <v>228</v>
      </c>
      <c r="I59" s="243" t="s">
        <v>228</v>
      </c>
      <c r="J59" s="244" t="s">
        <v>228</v>
      </c>
      <c r="K59" s="244" t="s">
        <v>228</v>
      </c>
      <c r="L59" s="78"/>
      <c r="M59" s="232">
        <v>1</v>
      </c>
      <c r="N59" s="237">
        <v>2</v>
      </c>
      <c r="O59" s="230">
        <v>0</v>
      </c>
      <c r="P59" s="17">
        <v>0</v>
      </c>
      <c r="Q59" s="300">
        <v>32</v>
      </c>
      <c r="R59" s="297">
        <v>0</v>
      </c>
      <c r="S59" s="86">
        <f t="shared" si="0"/>
        <v>0</v>
      </c>
    </row>
    <row r="60" spans="1:19" ht="13.5">
      <c r="A60" s="4">
        <f>'内閣府提出用1'!A60</f>
        <v>23</v>
      </c>
      <c r="B60" s="5">
        <f>'内閣府提出用1'!B60</f>
        <v>482</v>
      </c>
      <c r="C60" s="121" t="str">
        <f>'内閣府提出用1'!C60</f>
        <v>愛知県</v>
      </c>
      <c r="D60" s="122" t="str">
        <f>'内閣府提出用1'!D60</f>
        <v>吉良町</v>
      </c>
      <c r="E60" s="14"/>
      <c r="F60" s="8"/>
      <c r="G60" s="15"/>
      <c r="H60" s="16"/>
      <c r="I60" s="243"/>
      <c r="J60" s="244"/>
      <c r="K60" s="244"/>
      <c r="L60" s="78"/>
      <c r="M60" s="232">
        <v>1</v>
      </c>
      <c r="N60" s="237">
        <v>1</v>
      </c>
      <c r="O60" s="230">
        <v>0</v>
      </c>
      <c r="P60" s="17">
        <v>0</v>
      </c>
      <c r="Q60" s="300">
        <v>27</v>
      </c>
      <c r="R60" s="297">
        <v>0</v>
      </c>
      <c r="S60" s="86">
        <f t="shared" si="0"/>
        <v>0</v>
      </c>
    </row>
    <row r="61" spans="1:19" ht="13.5">
      <c r="A61" s="4">
        <f>'内閣府提出用1'!A61</f>
        <v>23</v>
      </c>
      <c r="B61" s="5">
        <f>'内閣府提出用1'!B61</f>
        <v>483</v>
      </c>
      <c r="C61" s="121" t="str">
        <f>'内閣府提出用1'!C61</f>
        <v>愛知県</v>
      </c>
      <c r="D61" s="122" t="str">
        <f>'内閣府提出用1'!D61</f>
        <v>幡豆町</v>
      </c>
      <c r="E61" s="14" t="s">
        <v>228</v>
      </c>
      <c r="F61" s="8" t="s">
        <v>228</v>
      </c>
      <c r="G61" s="15" t="s">
        <v>228</v>
      </c>
      <c r="H61" s="16" t="s">
        <v>228</v>
      </c>
      <c r="I61" s="243" t="s">
        <v>228</v>
      </c>
      <c r="J61" s="244" t="s">
        <v>228</v>
      </c>
      <c r="K61" s="244" t="s">
        <v>228</v>
      </c>
      <c r="L61" s="78"/>
      <c r="M61" s="232">
        <v>1</v>
      </c>
      <c r="N61" s="237">
        <v>1</v>
      </c>
      <c r="O61" s="230">
        <v>0</v>
      </c>
      <c r="P61" s="17">
        <v>0</v>
      </c>
      <c r="Q61" s="300">
        <v>34</v>
      </c>
      <c r="R61" s="297">
        <v>2</v>
      </c>
      <c r="S61" s="86">
        <f t="shared" si="0"/>
        <v>5.88235294117647</v>
      </c>
    </row>
    <row r="62" spans="1:19" ht="13.5">
      <c r="A62" s="4">
        <f>'内閣府提出用1'!A62</f>
        <v>23</v>
      </c>
      <c r="B62" s="5">
        <f>'内閣府提出用1'!B62</f>
        <v>501</v>
      </c>
      <c r="C62" s="121" t="str">
        <f>'内閣府提出用1'!C62</f>
        <v>愛知県</v>
      </c>
      <c r="D62" s="122" t="str">
        <f>'内閣府提出用1'!D62</f>
        <v>幸田町</v>
      </c>
      <c r="E62" s="14" t="s">
        <v>228</v>
      </c>
      <c r="F62" s="8" t="s">
        <v>228</v>
      </c>
      <c r="G62" s="15" t="s">
        <v>228</v>
      </c>
      <c r="H62" s="16" t="s">
        <v>228</v>
      </c>
      <c r="I62" s="243" t="s">
        <v>228</v>
      </c>
      <c r="J62" s="244" t="s">
        <v>228</v>
      </c>
      <c r="K62" s="244" t="s">
        <v>228</v>
      </c>
      <c r="L62" s="78"/>
      <c r="M62" s="232">
        <v>1</v>
      </c>
      <c r="N62" s="237">
        <v>0</v>
      </c>
      <c r="O62" s="230">
        <v>0</v>
      </c>
      <c r="P62" s="17">
        <v>0</v>
      </c>
      <c r="Q62" s="300">
        <v>0</v>
      </c>
      <c r="R62" s="297">
        <v>0</v>
      </c>
      <c r="S62" s="170" t="s">
        <v>312</v>
      </c>
    </row>
    <row r="63" spans="1:19" ht="13.5">
      <c r="A63" s="4">
        <v>23</v>
      </c>
      <c r="B63" s="5">
        <f>'内閣府提出用1'!B63</f>
        <v>521</v>
      </c>
      <c r="C63" s="121" t="str">
        <f>'内閣府提出用1'!C63</f>
        <v>愛知県</v>
      </c>
      <c r="D63" s="122" t="str">
        <f>'内閣府提出用1'!D63</f>
        <v>三好町</v>
      </c>
      <c r="E63" s="14" t="s">
        <v>228</v>
      </c>
      <c r="F63" s="8" t="s">
        <v>228</v>
      </c>
      <c r="G63" s="15" t="s">
        <v>228</v>
      </c>
      <c r="H63" s="16" t="s">
        <v>228</v>
      </c>
      <c r="I63" s="243" t="s">
        <v>228</v>
      </c>
      <c r="J63" s="244" t="s">
        <v>228</v>
      </c>
      <c r="K63" s="244" t="s">
        <v>228</v>
      </c>
      <c r="L63" s="78"/>
      <c r="M63" s="232">
        <v>1</v>
      </c>
      <c r="N63" s="236">
        <v>1</v>
      </c>
      <c r="O63" s="230">
        <v>0</v>
      </c>
      <c r="P63" s="17">
        <v>0</v>
      </c>
      <c r="Q63" s="300">
        <v>25</v>
      </c>
      <c r="R63" s="297">
        <v>0</v>
      </c>
      <c r="S63" s="86">
        <f t="shared" si="0"/>
        <v>0</v>
      </c>
    </row>
    <row r="64" spans="1:19" ht="13.5">
      <c r="A64" s="4">
        <f>'内閣府提出用1'!A64</f>
        <v>23</v>
      </c>
      <c r="B64" s="5">
        <f>'内閣府提出用1'!B64</f>
        <v>561</v>
      </c>
      <c r="C64" s="121" t="str">
        <f>'内閣府提出用1'!C64</f>
        <v>愛知県</v>
      </c>
      <c r="D64" s="122" t="str">
        <f>'内閣府提出用1'!D64</f>
        <v>設楽町</v>
      </c>
      <c r="E64" s="14" t="s">
        <v>228</v>
      </c>
      <c r="F64" s="8" t="s">
        <v>228</v>
      </c>
      <c r="G64" s="15" t="s">
        <v>228</v>
      </c>
      <c r="H64" s="16" t="s">
        <v>228</v>
      </c>
      <c r="I64" s="243" t="s">
        <v>228</v>
      </c>
      <c r="J64" s="244" t="s">
        <v>228</v>
      </c>
      <c r="K64" s="244" t="s">
        <v>228</v>
      </c>
      <c r="L64" s="78"/>
      <c r="M64" s="232">
        <v>1</v>
      </c>
      <c r="N64" s="236">
        <v>1</v>
      </c>
      <c r="O64" s="230">
        <v>0</v>
      </c>
      <c r="P64" s="17">
        <v>0</v>
      </c>
      <c r="Q64" s="300">
        <v>35</v>
      </c>
      <c r="R64" s="297">
        <v>0</v>
      </c>
      <c r="S64" s="86">
        <f t="shared" si="0"/>
        <v>0</v>
      </c>
    </row>
    <row r="65" spans="1:19" ht="13.5">
      <c r="A65" s="4">
        <f>'内閣府提出用1'!A65</f>
        <v>23</v>
      </c>
      <c r="B65" s="5">
        <f>'内閣府提出用1'!B65</f>
        <v>562</v>
      </c>
      <c r="C65" s="121" t="str">
        <f>'内閣府提出用1'!C65</f>
        <v>愛知県</v>
      </c>
      <c r="D65" s="122" t="str">
        <f>'内閣府提出用1'!D65</f>
        <v>東栄町</v>
      </c>
      <c r="E65" s="14" t="s">
        <v>228</v>
      </c>
      <c r="F65" s="8" t="s">
        <v>228</v>
      </c>
      <c r="G65" s="15" t="s">
        <v>228</v>
      </c>
      <c r="H65" s="16" t="s">
        <v>228</v>
      </c>
      <c r="I65" s="243" t="s">
        <v>228</v>
      </c>
      <c r="J65" s="244" t="s">
        <v>228</v>
      </c>
      <c r="K65" s="244" t="s">
        <v>228</v>
      </c>
      <c r="L65" s="78"/>
      <c r="M65" s="232">
        <v>1</v>
      </c>
      <c r="N65" s="236">
        <v>1</v>
      </c>
      <c r="O65" s="230">
        <v>0</v>
      </c>
      <c r="P65" s="17">
        <v>0</v>
      </c>
      <c r="Q65" s="300">
        <v>6</v>
      </c>
      <c r="R65" s="297">
        <v>0</v>
      </c>
      <c r="S65" s="86">
        <f t="shared" si="0"/>
        <v>0</v>
      </c>
    </row>
    <row r="66" spans="1:19" ht="13.5">
      <c r="A66" s="4">
        <f>'内閣府提出用1'!A66</f>
        <v>23</v>
      </c>
      <c r="B66" s="5">
        <f>'内閣府提出用1'!B66</f>
        <v>563</v>
      </c>
      <c r="C66" s="121" t="str">
        <f>'内閣府提出用1'!C66</f>
        <v>愛知県</v>
      </c>
      <c r="D66" s="122" t="str">
        <f>'内閣府提出用1'!D66</f>
        <v>豊根村</v>
      </c>
      <c r="E66" s="14" t="s">
        <v>228</v>
      </c>
      <c r="F66" s="8" t="s">
        <v>228</v>
      </c>
      <c r="G66" s="15" t="s">
        <v>228</v>
      </c>
      <c r="H66" s="16" t="s">
        <v>228</v>
      </c>
      <c r="I66" s="243" t="s">
        <v>228</v>
      </c>
      <c r="J66" s="244" t="s">
        <v>228</v>
      </c>
      <c r="K66" s="244" t="s">
        <v>228</v>
      </c>
      <c r="L66" s="78"/>
      <c r="M66" s="232">
        <v>1</v>
      </c>
      <c r="N66" s="236">
        <v>1</v>
      </c>
      <c r="O66" s="230">
        <v>0</v>
      </c>
      <c r="P66" s="17">
        <v>0</v>
      </c>
      <c r="Q66" s="299">
        <v>5</v>
      </c>
      <c r="R66" s="244">
        <v>0</v>
      </c>
      <c r="S66" s="86">
        <f t="shared" si="0"/>
        <v>0</v>
      </c>
    </row>
    <row r="67" spans="1:19" ht="14.25" thickBot="1">
      <c r="A67" s="4">
        <f>'内閣府提出用1'!A67</f>
        <v>23</v>
      </c>
      <c r="B67" s="5">
        <f>'内閣府提出用1'!B67</f>
        <v>603</v>
      </c>
      <c r="C67" s="121" t="str">
        <f>'内閣府提出用1'!C67</f>
        <v>愛知県</v>
      </c>
      <c r="D67" s="122" t="str">
        <f>'内閣府提出用1'!D67</f>
        <v>小坂井町</v>
      </c>
      <c r="E67" s="14" t="s">
        <v>228</v>
      </c>
      <c r="F67" s="8" t="s">
        <v>228</v>
      </c>
      <c r="G67" s="15" t="s">
        <v>228</v>
      </c>
      <c r="H67" s="16" t="s">
        <v>228</v>
      </c>
      <c r="I67" s="243" t="s">
        <v>228</v>
      </c>
      <c r="J67" s="244" t="s">
        <v>228</v>
      </c>
      <c r="K67" s="244" t="s">
        <v>228</v>
      </c>
      <c r="L67" s="78"/>
      <c r="M67" s="232">
        <v>1</v>
      </c>
      <c r="N67" s="236">
        <v>1</v>
      </c>
      <c r="O67" s="230">
        <v>0</v>
      </c>
      <c r="P67" s="17">
        <v>0</v>
      </c>
      <c r="Q67" s="299">
        <v>15</v>
      </c>
      <c r="R67" s="244">
        <v>0</v>
      </c>
      <c r="S67" s="169">
        <f t="shared" si="0"/>
        <v>0</v>
      </c>
    </row>
    <row r="68" spans="1:19" s="2" customFormat="1" ht="16.5" customHeight="1" thickBot="1">
      <c r="A68" s="55"/>
      <c r="B68" s="56">
        <v>1000</v>
      </c>
      <c r="C68" s="303" t="s">
        <v>252</v>
      </c>
      <c r="D68" s="303"/>
      <c r="E68" s="49"/>
      <c r="F68" s="59"/>
      <c r="G68" s="50"/>
      <c r="H68" s="60">
        <f>SUM(H7:H67)</f>
        <v>0</v>
      </c>
      <c r="I68" s="245">
        <f>SUM(I7:I67)</f>
        <v>35</v>
      </c>
      <c r="J68" s="246">
        <f>SUM(J7:J67)</f>
        <v>43</v>
      </c>
      <c r="K68" s="246">
        <v>1</v>
      </c>
      <c r="L68" s="79">
        <f>IF(J68=""," ",ROUND(K68/J68*100,1))</f>
        <v>2.3</v>
      </c>
      <c r="M68" s="238">
        <f>SUM(M42:M67)</f>
        <v>26</v>
      </c>
      <c r="N68" s="233">
        <f>SUM(N42:N67)</f>
        <v>24</v>
      </c>
      <c r="O68" s="233">
        <f>SUM(O7:O67)</f>
        <v>0</v>
      </c>
      <c r="P68" s="61">
        <f>IF(N68=""," ",ROUND(O68/N68*100,1))</f>
        <v>0</v>
      </c>
      <c r="Q68" s="302">
        <f>SUM(Q7:Q67)</f>
        <v>4664</v>
      </c>
      <c r="R68" s="246">
        <f>SUM(R7:R67)</f>
        <v>132</v>
      </c>
      <c r="S68" s="229">
        <f>R68/Q68*100</f>
        <v>2.8301886792452833</v>
      </c>
    </row>
    <row r="69" spans="1:19" s="19" customFormat="1" ht="13.5">
      <c r="A69" s="20"/>
      <c r="B69" s="10"/>
      <c r="C69" s="10"/>
      <c r="D69" s="70"/>
      <c r="E69" s="10"/>
      <c r="F69" s="10"/>
      <c r="G69" s="10"/>
      <c r="H69" s="10"/>
      <c r="I69" s="10"/>
      <c r="J69" s="10"/>
      <c r="K69" s="10"/>
      <c r="L69" s="80"/>
      <c r="M69" s="10"/>
      <c r="N69" s="10"/>
      <c r="O69" s="10"/>
      <c r="P69" s="10"/>
      <c r="Q69" s="10"/>
      <c r="R69" s="10"/>
      <c r="S69" s="80"/>
    </row>
  </sheetData>
  <sheetProtection/>
  <mergeCells count="22">
    <mergeCell ref="C68:D68"/>
    <mergeCell ref="S5:S6"/>
    <mergeCell ref="M5:M6"/>
    <mergeCell ref="N5:N6"/>
    <mergeCell ref="O5:O6"/>
    <mergeCell ref="P5:P6"/>
    <mergeCell ref="K5:K6"/>
    <mergeCell ref="L5:L6"/>
    <mergeCell ref="I5:I6"/>
    <mergeCell ref="J5:J6"/>
    <mergeCell ref="A4:A6"/>
    <mergeCell ref="B4:B6"/>
    <mergeCell ref="C4:C6"/>
    <mergeCell ref="D4:D6"/>
    <mergeCell ref="E4:G4"/>
    <mergeCell ref="I4:S4"/>
    <mergeCell ref="E5:E6"/>
    <mergeCell ref="F5:F6"/>
    <mergeCell ref="Q5:Q6"/>
    <mergeCell ref="R5:R6"/>
    <mergeCell ref="G5:G6"/>
    <mergeCell ref="H5:H6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scale="90" r:id="rId1"/>
  <headerFooter alignWithMargins="0">
    <oddHeader>&amp;R（愛知県）</oddHeader>
  </headerFooter>
  <ignoredErrors>
    <ignoredError sqref="P68 L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3"/>
  <sheetViews>
    <sheetView tabSelected="1" view="pageBreakPreview" zoomScaleSheetLayoutView="100" zoomScalePageLayoutView="0" workbookViewId="0" topLeftCell="A1">
      <selection activeCell="A80" sqref="A80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68" customWidth="1"/>
    <col min="5" max="5" width="5.125" style="2" customWidth="1"/>
    <col min="6" max="6" width="10.375" style="2" customWidth="1"/>
    <col min="7" max="10" width="5.50390625" style="2" customWidth="1"/>
    <col min="11" max="13" width="5.625" style="2" customWidth="1"/>
    <col min="14" max="14" width="6.625" style="2" customWidth="1"/>
    <col min="15" max="27" width="5.625" style="2" customWidth="1"/>
  </cols>
  <sheetData>
    <row r="1" s="2" customFormat="1" ht="12">
      <c r="A1" s="2" t="s">
        <v>99</v>
      </c>
    </row>
    <row r="2" spans="1:2" s="2" customFormat="1" ht="22.5" customHeight="1">
      <c r="A2" s="3" t="s">
        <v>239</v>
      </c>
      <c r="B2" s="21"/>
    </row>
    <row r="3" spans="1:2" s="2" customFormat="1" ht="15" thickBot="1">
      <c r="A3" s="3"/>
      <c r="B3" s="22" t="s">
        <v>240</v>
      </c>
    </row>
    <row r="4" spans="1:27" s="24" customFormat="1" ht="19.5" customHeight="1" thickBot="1">
      <c r="A4" s="23"/>
      <c r="B4" s="137">
        <v>1</v>
      </c>
      <c r="C4" s="394">
        <v>39539</v>
      </c>
      <c r="D4" s="395"/>
      <c r="E4" s="138">
        <v>2</v>
      </c>
      <c r="F4" s="396">
        <v>39569</v>
      </c>
      <c r="G4" s="395"/>
      <c r="H4" s="397"/>
      <c r="I4" s="139">
        <v>3</v>
      </c>
      <c r="J4" s="394" t="s">
        <v>241</v>
      </c>
      <c r="K4" s="395"/>
      <c r="L4" s="395"/>
      <c r="M4" s="397"/>
      <c r="AA4" s="25"/>
    </row>
    <row r="5" spans="1:27" s="2" customFormat="1" ht="9.75" customHeight="1" thickBot="1">
      <c r="A5"/>
      <c r="B5" s="26"/>
      <c r="C5" s="26"/>
      <c r="D5" s="26"/>
      <c r="E5" s="26"/>
      <c r="F5" s="26"/>
      <c r="G5" s="26"/>
      <c r="H5" s="26"/>
      <c r="I5" s="27"/>
      <c r="J5" s="28"/>
      <c r="K5" s="28"/>
      <c r="L5" s="26"/>
      <c r="M5" s="26"/>
      <c r="N5" s="26"/>
      <c r="O5" s="26"/>
      <c r="P5" s="26"/>
      <c r="Q5" s="26"/>
      <c r="R5" s="26"/>
      <c r="S5" s="27"/>
      <c r="T5" s="28"/>
      <c r="U5" s="28"/>
      <c r="V5" s="26"/>
      <c r="W5" s="26"/>
      <c r="X5" s="28"/>
      <c r="Y5" s="28"/>
      <c r="Z5" s="28"/>
      <c r="AA5"/>
    </row>
    <row r="6" spans="1:27" s="2" customFormat="1" ht="13.5" customHeight="1" thickBot="1">
      <c r="A6"/>
      <c r="B6" s="26"/>
      <c r="C6" s="26"/>
      <c r="D6" s="26"/>
      <c r="E6" s="392" t="s">
        <v>305</v>
      </c>
      <c r="F6" s="401"/>
      <c r="G6" s="29">
        <v>1</v>
      </c>
      <c r="H6" s="30"/>
      <c r="I6" s="30"/>
      <c r="J6" s="30"/>
      <c r="K6" s="30"/>
      <c r="L6" s="392" t="s">
        <v>242</v>
      </c>
      <c r="M6" s="393"/>
      <c r="N6" s="393"/>
      <c r="O6" s="29">
        <v>1</v>
      </c>
      <c r="P6" s="26"/>
      <c r="Q6" s="392" t="s">
        <v>242</v>
      </c>
      <c r="R6" s="393"/>
      <c r="S6" s="393"/>
      <c r="T6" s="29">
        <v>1</v>
      </c>
      <c r="U6" s="28"/>
      <c r="V6" s="392" t="s">
        <v>242</v>
      </c>
      <c r="W6" s="393"/>
      <c r="X6" s="393"/>
      <c r="Y6" s="29">
        <v>1</v>
      </c>
      <c r="Z6" s="28"/>
      <c r="AA6"/>
    </row>
    <row r="7" spans="1:27" s="2" customFormat="1" ht="31.5" customHeight="1">
      <c r="A7" s="334" t="s">
        <v>273</v>
      </c>
      <c r="B7" s="412" t="s">
        <v>296</v>
      </c>
      <c r="C7" s="415" t="s">
        <v>230</v>
      </c>
      <c r="D7" s="343" t="s">
        <v>59</v>
      </c>
      <c r="E7" s="398" t="s">
        <v>297</v>
      </c>
      <c r="F7" s="399"/>
      <c r="G7" s="399"/>
      <c r="H7" s="399"/>
      <c r="I7" s="399"/>
      <c r="J7" s="399"/>
      <c r="K7" s="400"/>
      <c r="L7" s="398" t="s">
        <v>243</v>
      </c>
      <c r="M7" s="399"/>
      <c r="N7" s="399"/>
      <c r="O7" s="399"/>
      <c r="P7" s="400"/>
      <c r="Q7" s="398" t="s">
        <v>244</v>
      </c>
      <c r="R7" s="399"/>
      <c r="S7" s="399"/>
      <c r="T7" s="399"/>
      <c r="U7" s="400"/>
      <c r="V7" s="418" t="s">
        <v>298</v>
      </c>
      <c r="W7" s="419"/>
      <c r="X7" s="419"/>
      <c r="Y7" s="419"/>
      <c r="Z7" s="419"/>
      <c r="AA7" s="420"/>
    </row>
    <row r="8" spans="1:27" s="2" customFormat="1" ht="15" customHeight="1">
      <c r="A8" s="335"/>
      <c r="B8" s="413"/>
      <c r="C8" s="416"/>
      <c r="D8" s="344"/>
      <c r="E8" s="402" t="s">
        <v>299</v>
      </c>
      <c r="F8" s="404" t="s">
        <v>300</v>
      </c>
      <c r="G8" s="406" t="s">
        <v>88</v>
      </c>
      <c r="H8" s="133"/>
      <c r="I8" s="408" t="s">
        <v>89</v>
      </c>
      <c r="J8" s="133"/>
      <c r="K8" s="410" t="s">
        <v>291</v>
      </c>
      <c r="L8" s="406" t="s">
        <v>88</v>
      </c>
      <c r="M8" s="133"/>
      <c r="N8" s="408" t="s">
        <v>89</v>
      </c>
      <c r="O8" s="133"/>
      <c r="P8" s="410" t="s">
        <v>291</v>
      </c>
      <c r="Q8" s="406" t="s">
        <v>88</v>
      </c>
      <c r="R8" s="133"/>
      <c r="S8" s="408" t="s">
        <v>89</v>
      </c>
      <c r="T8" s="133"/>
      <c r="U8" s="410" t="s">
        <v>291</v>
      </c>
      <c r="V8" s="423" t="s">
        <v>90</v>
      </c>
      <c r="W8" s="133"/>
      <c r="X8" s="421" t="s">
        <v>291</v>
      </c>
      <c r="Y8" s="425" t="s">
        <v>235</v>
      </c>
      <c r="Z8" s="426"/>
      <c r="AA8" s="427"/>
    </row>
    <row r="9" spans="1:27" s="2" customFormat="1" ht="63.75" customHeight="1">
      <c r="A9" s="336"/>
      <c r="B9" s="414"/>
      <c r="C9" s="417"/>
      <c r="D9" s="345"/>
      <c r="E9" s="403"/>
      <c r="F9" s="405"/>
      <c r="G9" s="407"/>
      <c r="H9" s="134" t="s">
        <v>301</v>
      </c>
      <c r="I9" s="409"/>
      <c r="J9" s="134" t="s">
        <v>302</v>
      </c>
      <c r="K9" s="411"/>
      <c r="L9" s="407"/>
      <c r="M9" s="134" t="s">
        <v>301</v>
      </c>
      <c r="N9" s="409"/>
      <c r="O9" s="294" t="s">
        <v>302</v>
      </c>
      <c r="P9" s="411"/>
      <c r="Q9" s="407"/>
      <c r="R9" s="134" t="s">
        <v>301</v>
      </c>
      <c r="S9" s="409"/>
      <c r="T9" s="134" t="s">
        <v>302</v>
      </c>
      <c r="U9" s="411"/>
      <c r="V9" s="424"/>
      <c r="W9" s="134" t="s">
        <v>303</v>
      </c>
      <c r="X9" s="422"/>
      <c r="Y9" s="135" t="s">
        <v>304</v>
      </c>
      <c r="Z9" s="134" t="s">
        <v>303</v>
      </c>
      <c r="AA9" s="136" t="s">
        <v>291</v>
      </c>
    </row>
    <row r="10" spans="1:27" ht="14.25" customHeight="1">
      <c r="A10" s="4">
        <f>'内閣府提出用1'!A7</f>
        <v>23</v>
      </c>
      <c r="B10" s="31">
        <f>'内閣府提出用1'!B7</f>
        <v>100</v>
      </c>
      <c r="C10" s="121" t="str">
        <f>'内閣府提出用1'!C7</f>
        <v>愛知県</v>
      </c>
      <c r="D10" s="118" t="str">
        <f>'内閣府提出用1'!D7</f>
        <v>名古屋市</v>
      </c>
      <c r="E10" s="36">
        <v>40</v>
      </c>
      <c r="F10" s="40">
        <v>22</v>
      </c>
      <c r="G10" s="237">
        <v>96</v>
      </c>
      <c r="H10" s="247">
        <v>89</v>
      </c>
      <c r="I10" s="237">
        <v>2302</v>
      </c>
      <c r="J10" s="248">
        <v>752</v>
      </c>
      <c r="K10" s="18">
        <v>32.3</v>
      </c>
      <c r="L10" s="255">
        <v>96</v>
      </c>
      <c r="M10" s="256">
        <v>89</v>
      </c>
      <c r="N10" s="257">
        <v>2302</v>
      </c>
      <c r="O10" s="256">
        <v>752</v>
      </c>
      <c r="P10" s="18">
        <v>32.6</v>
      </c>
      <c r="Q10" s="249">
        <v>6</v>
      </c>
      <c r="R10" s="247">
        <v>4</v>
      </c>
      <c r="S10" s="237">
        <v>66</v>
      </c>
      <c r="T10" s="247">
        <v>10</v>
      </c>
      <c r="U10" s="18">
        <v>15.15</v>
      </c>
      <c r="V10" s="272">
        <v>1362</v>
      </c>
      <c r="W10" s="247">
        <v>124</v>
      </c>
      <c r="X10" s="32">
        <v>9.1</v>
      </c>
      <c r="Y10" s="247">
        <v>1062</v>
      </c>
      <c r="Z10" s="247">
        <v>47</v>
      </c>
      <c r="AA10" s="33">
        <v>4.43</v>
      </c>
    </row>
    <row r="11" spans="1:27" ht="14.25" customHeight="1">
      <c r="A11" s="4">
        <f>'内閣府提出用1'!A8</f>
        <v>23</v>
      </c>
      <c r="B11" s="31">
        <f>'内閣府提出用1'!B8</f>
        <v>201</v>
      </c>
      <c r="C11" s="121" t="str">
        <f>'内閣府提出用1'!C8</f>
        <v>愛知県</v>
      </c>
      <c r="D11" s="118" t="str">
        <f>'内閣府提出用1'!D8</f>
        <v>豊橋市</v>
      </c>
      <c r="E11" s="36">
        <v>35</v>
      </c>
      <c r="F11" s="40">
        <v>24</v>
      </c>
      <c r="G11" s="237">
        <v>33</v>
      </c>
      <c r="H11" s="237">
        <v>27</v>
      </c>
      <c r="I11" s="237">
        <v>470</v>
      </c>
      <c r="J11" s="248">
        <v>119</v>
      </c>
      <c r="K11" s="18">
        <v>25.3</v>
      </c>
      <c r="L11" s="255">
        <v>33</v>
      </c>
      <c r="M11" s="256">
        <v>27</v>
      </c>
      <c r="N11" s="258">
        <v>470</v>
      </c>
      <c r="O11" s="256">
        <v>119</v>
      </c>
      <c r="P11" s="18">
        <v>25.3</v>
      </c>
      <c r="Q11" s="249">
        <v>6</v>
      </c>
      <c r="R11" s="247">
        <v>5</v>
      </c>
      <c r="S11" s="237">
        <v>65</v>
      </c>
      <c r="T11" s="247">
        <v>9</v>
      </c>
      <c r="U11" s="18">
        <v>13.8</v>
      </c>
      <c r="V11" s="273">
        <v>396</v>
      </c>
      <c r="W11" s="236">
        <v>46</v>
      </c>
      <c r="X11" s="32">
        <v>11.6</v>
      </c>
      <c r="Y11" s="236">
        <v>312</v>
      </c>
      <c r="Z11" s="236">
        <v>9</v>
      </c>
      <c r="AA11" s="33">
        <v>2.9</v>
      </c>
    </row>
    <row r="12" spans="1:27" ht="14.25" customHeight="1">
      <c r="A12" s="4">
        <f>'内閣府提出用1'!A9</f>
        <v>23</v>
      </c>
      <c r="B12" s="31">
        <f>'内閣府提出用1'!B9</f>
        <v>202</v>
      </c>
      <c r="C12" s="121" t="str">
        <f>'内閣府提出用1'!C9</f>
        <v>愛知県</v>
      </c>
      <c r="D12" s="118" t="str">
        <f>'内閣府提出用1'!D9</f>
        <v>岡崎市</v>
      </c>
      <c r="E12" s="36">
        <v>40</v>
      </c>
      <c r="F12" s="40">
        <v>22</v>
      </c>
      <c r="G12" s="237">
        <v>30</v>
      </c>
      <c r="H12" s="237">
        <v>28</v>
      </c>
      <c r="I12" s="237">
        <v>668</v>
      </c>
      <c r="J12" s="248">
        <v>145</v>
      </c>
      <c r="K12" s="18">
        <v>21.7</v>
      </c>
      <c r="L12" s="255">
        <v>30</v>
      </c>
      <c r="M12" s="256">
        <v>28</v>
      </c>
      <c r="N12" s="258">
        <v>668</v>
      </c>
      <c r="O12" s="256">
        <v>145</v>
      </c>
      <c r="P12" s="18">
        <v>21.7</v>
      </c>
      <c r="Q12" s="249">
        <v>6</v>
      </c>
      <c r="R12" s="247">
        <v>3</v>
      </c>
      <c r="S12" s="237">
        <v>57</v>
      </c>
      <c r="T12" s="247">
        <v>4</v>
      </c>
      <c r="U12" s="18">
        <v>7</v>
      </c>
      <c r="V12" s="273">
        <v>346</v>
      </c>
      <c r="W12" s="236">
        <v>21</v>
      </c>
      <c r="X12" s="32">
        <v>6.1</v>
      </c>
      <c r="Y12" s="236">
        <v>282</v>
      </c>
      <c r="Z12" s="236">
        <v>6</v>
      </c>
      <c r="AA12" s="33">
        <v>2.1</v>
      </c>
    </row>
    <row r="13" spans="1:27" s="19" customFormat="1" ht="14.25" customHeight="1">
      <c r="A13" s="34">
        <f>'内閣府提出用1'!A10</f>
        <v>23</v>
      </c>
      <c r="B13" s="37">
        <f>'内閣府提出用1'!B10</f>
        <v>203</v>
      </c>
      <c r="C13" s="117" t="str">
        <f>'内閣府提出用1'!C10</f>
        <v>愛知県</v>
      </c>
      <c r="D13" s="118" t="str">
        <f>'内閣府提出用1'!D10</f>
        <v>一宮市</v>
      </c>
      <c r="E13" s="36">
        <v>30</v>
      </c>
      <c r="F13" s="40">
        <v>22</v>
      </c>
      <c r="G13" s="237">
        <v>28</v>
      </c>
      <c r="H13" s="237">
        <v>28</v>
      </c>
      <c r="I13" s="237">
        <v>551</v>
      </c>
      <c r="J13" s="237">
        <v>153</v>
      </c>
      <c r="K13" s="428">
        <v>27.8</v>
      </c>
      <c r="L13" s="255">
        <v>28</v>
      </c>
      <c r="M13" s="258">
        <v>28</v>
      </c>
      <c r="N13" s="258">
        <v>551</v>
      </c>
      <c r="O13" s="258">
        <v>153</v>
      </c>
      <c r="P13" s="428">
        <v>27.8</v>
      </c>
      <c r="Q13" s="249">
        <v>6</v>
      </c>
      <c r="R13" s="237">
        <v>4</v>
      </c>
      <c r="S13" s="237">
        <v>58</v>
      </c>
      <c r="T13" s="237">
        <v>4</v>
      </c>
      <c r="U13" s="428">
        <v>6.9</v>
      </c>
      <c r="V13" s="272">
        <v>424</v>
      </c>
      <c r="W13" s="237">
        <v>46</v>
      </c>
      <c r="X13" s="279">
        <v>10.9</v>
      </c>
      <c r="Y13" s="237">
        <v>229</v>
      </c>
      <c r="Z13" s="237">
        <v>17</v>
      </c>
      <c r="AA13" s="195">
        <v>7.4</v>
      </c>
    </row>
    <row r="14" spans="1:27" ht="14.25" customHeight="1">
      <c r="A14" s="4">
        <f>'内閣府提出用1'!A11</f>
        <v>23</v>
      </c>
      <c r="B14" s="31">
        <f>'内閣府提出用1'!B11</f>
        <v>204</v>
      </c>
      <c r="C14" s="121" t="str">
        <f>'内閣府提出用1'!C11</f>
        <v>愛知県</v>
      </c>
      <c r="D14" s="118" t="str">
        <f>'内閣府提出用1'!D11</f>
        <v>瀬戸市</v>
      </c>
      <c r="E14" s="36">
        <v>30</v>
      </c>
      <c r="F14" s="40">
        <v>23</v>
      </c>
      <c r="G14" s="237">
        <v>28</v>
      </c>
      <c r="H14" s="237">
        <v>22</v>
      </c>
      <c r="I14" s="237">
        <v>443</v>
      </c>
      <c r="J14" s="248">
        <v>70</v>
      </c>
      <c r="K14" s="18">
        <v>15.8</v>
      </c>
      <c r="L14" s="255">
        <v>28</v>
      </c>
      <c r="M14" s="256">
        <v>22</v>
      </c>
      <c r="N14" s="258">
        <v>443</v>
      </c>
      <c r="O14" s="256">
        <v>70</v>
      </c>
      <c r="P14" s="18">
        <v>15.8</v>
      </c>
      <c r="Q14" s="249">
        <v>6</v>
      </c>
      <c r="R14" s="247">
        <v>5</v>
      </c>
      <c r="S14" s="237">
        <v>41</v>
      </c>
      <c r="T14" s="247">
        <v>6</v>
      </c>
      <c r="U14" s="18">
        <v>14.6</v>
      </c>
      <c r="V14" s="273">
        <v>94</v>
      </c>
      <c r="W14" s="236">
        <v>3</v>
      </c>
      <c r="X14" s="32">
        <v>3.2</v>
      </c>
      <c r="Y14" s="236">
        <v>81</v>
      </c>
      <c r="Z14" s="236">
        <v>2</v>
      </c>
      <c r="AA14" s="33">
        <v>2.5</v>
      </c>
    </row>
    <row r="15" spans="1:27" ht="14.25" customHeight="1">
      <c r="A15" s="4">
        <f>'内閣府提出用1'!A12</f>
        <v>23</v>
      </c>
      <c r="B15" s="31">
        <f>'内閣府提出用1'!B12</f>
        <v>205</v>
      </c>
      <c r="C15" s="121" t="str">
        <f>'内閣府提出用1'!C12</f>
        <v>愛知県</v>
      </c>
      <c r="D15" s="118" t="str">
        <f>'内閣府提出用1'!D12</f>
        <v>半田市</v>
      </c>
      <c r="E15" s="36">
        <v>30</v>
      </c>
      <c r="F15" s="40">
        <v>22</v>
      </c>
      <c r="G15" s="237">
        <v>29</v>
      </c>
      <c r="H15" s="237">
        <v>24</v>
      </c>
      <c r="I15" s="237">
        <v>387</v>
      </c>
      <c r="J15" s="248">
        <v>86</v>
      </c>
      <c r="K15" s="18">
        <v>22.2</v>
      </c>
      <c r="L15" s="255">
        <v>29</v>
      </c>
      <c r="M15" s="256">
        <v>24</v>
      </c>
      <c r="N15" s="258">
        <v>387</v>
      </c>
      <c r="O15" s="256">
        <v>86</v>
      </c>
      <c r="P15" s="18">
        <v>22.2</v>
      </c>
      <c r="Q15" s="249">
        <v>6</v>
      </c>
      <c r="R15" s="247">
        <v>3</v>
      </c>
      <c r="S15" s="237">
        <v>34</v>
      </c>
      <c r="T15" s="247">
        <v>6</v>
      </c>
      <c r="U15" s="18">
        <v>17.6</v>
      </c>
      <c r="V15" s="273">
        <v>137</v>
      </c>
      <c r="W15" s="236">
        <v>27</v>
      </c>
      <c r="X15" s="32">
        <v>19.7</v>
      </c>
      <c r="Y15" s="236">
        <v>71</v>
      </c>
      <c r="Z15" s="236">
        <v>5</v>
      </c>
      <c r="AA15" s="33">
        <v>7</v>
      </c>
    </row>
    <row r="16" spans="1:27" ht="14.25" customHeight="1">
      <c r="A16" s="4">
        <f>'内閣府提出用1'!A13</f>
        <v>23</v>
      </c>
      <c r="B16" s="31">
        <f>'内閣府提出用1'!B13</f>
        <v>206</v>
      </c>
      <c r="C16" s="121" t="str">
        <f>'内閣府提出用1'!C13</f>
        <v>愛知県</v>
      </c>
      <c r="D16" s="118" t="str">
        <f>'内閣府提出用1'!D13</f>
        <v>春日井市</v>
      </c>
      <c r="E16" s="36">
        <v>30</v>
      </c>
      <c r="F16" s="40">
        <v>23</v>
      </c>
      <c r="G16" s="237">
        <v>28</v>
      </c>
      <c r="H16" s="237">
        <v>26</v>
      </c>
      <c r="I16" s="237">
        <v>374</v>
      </c>
      <c r="J16" s="248">
        <v>92</v>
      </c>
      <c r="K16" s="18">
        <v>24.6</v>
      </c>
      <c r="L16" s="255">
        <v>28</v>
      </c>
      <c r="M16" s="256">
        <v>26</v>
      </c>
      <c r="N16" s="258">
        <v>374</v>
      </c>
      <c r="O16" s="256">
        <v>92</v>
      </c>
      <c r="P16" s="18">
        <v>24.6</v>
      </c>
      <c r="Q16" s="249">
        <v>6</v>
      </c>
      <c r="R16" s="247">
        <v>5</v>
      </c>
      <c r="S16" s="237">
        <v>44</v>
      </c>
      <c r="T16" s="247">
        <v>7</v>
      </c>
      <c r="U16" s="18">
        <v>15.9</v>
      </c>
      <c r="V16" s="273">
        <v>201</v>
      </c>
      <c r="W16" s="236">
        <v>12</v>
      </c>
      <c r="X16" s="32">
        <v>6</v>
      </c>
      <c r="Y16" s="236">
        <v>118</v>
      </c>
      <c r="Z16" s="236">
        <v>3</v>
      </c>
      <c r="AA16" s="33">
        <v>2.5</v>
      </c>
    </row>
    <row r="17" spans="1:27" ht="14.25" customHeight="1">
      <c r="A17" s="4">
        <f>'内閣府提出用1'!A14</f>
        <v>23</v>
      </c>
      <c r="B17" s="31">
        <f>'内閣府提出用1'!B14</f>
        <v>207</v>
      </c>
      <c r="C17" s="121" t="str">
        <f>'内閣府提出用1'!C14</f>
        <v>愛知県</v>
      </c>
      <c r="D17" s="118" t="str">
        <f>'内閣府提出用1'!D14</f>
        <v>豊川市</v>
      </c>
      <c r="E17" s="36">
        <v>30</v>
      </c>
      <c r="F17" s="40">
        <v>20</v>
      </c>
      <c r="G17" s="237">
        <v>47</v>
      </c>
      <c r="H17" s="237">
        <v>41</v>
      </c>
      <c r="I17" s="237">
        <v>711</v>
      </c>
      <c r="J17" s="248">
        <v>160</v>
      </c>
      <c r="K17" s="18">
        <v>22.5</v>
      </c>
      <c r="L17" s="255">
        <v>22</v>
      </c>
      <c r="M17" s="256">
        <v>21</v>
      </c>
      <c r="N17" s="258">
        <v>434</v>
      </c>
      <c r="O17" s="256">
        <v>91</v>
      </c>
      <c r="P17" s="18">
        <v>21</v>
      </c>
      <c r="Q17" s="249">
        <v>6</v>
      </c>
      <c r="R17" s="247">
        <v>4</v>
      </c>
      <c r="S17" s="237">
        <v>57</v>
      </c>
      <c r="T17" s="247">
        <v>6</v>
      </c>
      <c r="U17" s="18">
        <v>10.5</v>
      </c>
      <c r="V17" s="273">
        <v>178</v>
      </c>
      <c r="W17" s="236">
        <v>12</v>
      </c>
      <c r="X17" s="32">
        <v>6.7</v>
      </c>
      <c r="Y17" s="236">
        <v>117</v>
      </c>
      <c r="Z17" s="236">
        <v>3</v>
      </c>
      <c r="AA17" s="33">
        <v>2.6</v>
      </c>
    </row>
    <row r="18" spans="1:27" ht="14.25" customHeight="1">
      <c r="A18" s="4">
        <f>'内閣府提出用1'!A15</f>
        <v>23</v>
      </c>
      <c r="B18" s="31">
        <f>'内閣府提出用1'!B15</f>
        <v>208</v>
      </c>
      <c r="C18" s="121" t="str">
        <f>'内閣府提出用1'!C15</f>
        <v>愛知県</v>
      </c>
      <c r="D18" s="118" t="str">
        <f>'内閣府提出用1'!D15</f>
        <v>津島市</v>
      </c>
      <c r="E18" s="36">
        <v>35</v>
      </c>
      <c r="F18" s="40">
        <v>22</v>
      </c>
      <c r="G18" s="237">
        <v>43</v>
      </c>
      <c r="H18" s="237">
        <v>38</v>
      </c>
      <c r="I18" s="237">
        <v>615</v>
      </c>
      <c r="J18" s="248">
        <v>194</v>
      </c>
      <c r="K18" s="18">
        <v>31.5</v>
      </c>
      <c r="L18" s="255">
        <v>21</v>
      </c>
      <c r="M18" s="256">
        <v>19</v>
      </c>
      <c r="N18" s="258">
        <v>299</v>
      </c>
      <c r="O18" s="256">
        <v>63</v>
      </c>
      <c r="P18" s="18">
        <v>21.1</v>
      </c>
      <c r="Q18" s="249">
        <v>6</v>
      </c>
      <c r="R18" s="247">
        <v>4</v>
      </c>
      <c r="S18" s="237">
        <v>49</v>
      </c>
      <c r="T18" s="247">
        <v>6</v>
      </c>
      <c r="U18" s="18">
        <v>12.2</v>
      </c>
      <c r="V18" s="273">
        <v>121</v>
      </c>
      <c r="W18" s="236">
        <v>19</v>
      </c>
      <c r="X18" s="32">
        <v>15.7</v>
      </c>
      <c r="Y18" s="236">
        <v>72</v>
      </c>
      <c r="Z18" s="236">
        <v>0</v>
      </c>
      <c r="AA18" s="33">
        <v>0</v>
      </c>
    </row>
    <row r="19" spans="1:27" ht="14.25" customHeight="1">
      <c r="A19" s="4">
        <f>'内閣府提出用1'!A16</f>
        <v>23</v>
      </c>
      <c r="B19" s="31">
        <f>'内閣府提出用1'!B16</f>
        <v>209</v>
      </c>
      <c r="C19" s="121" t="str">
        <f>'内閣府提出用1'!C16</f>
        <v>愛知県</v>
      </c>
      <c r="D19" s="118" t="str">
        <f>'内閣府提出用1'!D16</f>
        <v>碧南市</v>
      </c>
      <c r="E19" s="36" t="s">
        <v>228</v>
      </c>
      <c r="F19" s="40" t="s">
        <v>228</v>
      </c>
      <c r="G19" s="237" t="s">
        <v>228</v>
      </c>
      <c r="H19" s="237" t="s">
        <v>228</v>
      </c>
      <c r="I19" s="237" t="s">
        <v>228</v>
      </c>
      <c r="J19" s="248" t="s">
        <v>228</v>
      </c>
      <c r="K19" s="18" t="s">
        <v>228</v>
      </c>
      <c r="L19" s="255">
        <v>34</v>
      </c>
      <c r="M19" s="256">
        <v>28</v>
      </c>
      <c r="N19" s="258">
        <v>590</v>
      </c>
      <c r="O19" s="256">
        <v>116</v>
      </c>
      <c r="P19" s="18">
        <v>19.7</v>
      </c>
      <c r="Q19" s="249">
        <v>6</v>
      </c>
      <c r="R19" s="247">
        <v>3</v>
      </c>
      <c r="S19" s="237">
        <v>39</v>
      </c>
      <c r="T19" s="247">
        <v>5</v>
      </c>
      <c r="U19" s="18">
        <v>12.8</v>
      </c>
      <c r="V19" s="273">
        <v>99</v>
      </c>
      <c r="W19" s="236">
        <v>8</v>
      </c>
      <c r="X19" s="32">
        <v>8.08</v>
      </c>
      <c r="Y19" s="236">
        <v>50</v>
      </c>
      <c r="Z19" s="236">
        <v>2</v>
      </c>
      <c r="AA19" s="33">
        <v>4</v>
      </c>
    </row>
    <row r="20" spans="1:27" ht="14.25" customHeight="1">
      <c r="A20" s="4">
        <f>'内閣府提出用1'!A17</f>
        <v>23</v>
      </c>
      <c r="B20" s="31">
        <f>'内閣府提出用1'!B17</f>
        <v>210</v>
      </c>
      <c r="C20" s="121" t="str">
        <f>'内閣府提出用1'!C17</f>
        <v>愛知県</v>
      </c>
      <c r="D20" s="118" t="str">
        <f>'内閣府提出用1'!D17</f>
        <v>刈谷市</v>
      </c>
      <c r="E20" s="36">
        <v>20</v>
      </c>
      <c r="F20" s="40">
        <v>21</v>
      </c>
      <c r="G20" s="237">
        <v>19</v>
      </c>
      <c r="H20" s="237">
        <v>16</v>
      </c>
      <c r="I20" s="237">
        <v>357</v>
      </c>
      <c r="J20" s="248">
        <v>49</v>
      </c>
      <c r="K20" s="18">
        <v>13.7</v>
      </c>
      <c r="L20" s="255">
        <v>19</v>
      </c>
      <c r="M20" s="256">
        <v>16</v>
      </c>
      <c r="N20" s="258">
        <v>357</v>
      </c>
      <c r="O20" s="256">
        <v>49</v>
      </c>
      <c r="P20" s="18">
        <v>13.7</v>
      </c>
      <c r="Q20" s="249">
        <v>6</v>
      </c>
      <c r="R20" s="247">
        <v>4</v>
      </c>
      <c r="S20" s="237">
        <v>47</v>
      </c>
      <c r="T20" s="247">
        <v>4</v>
      </c>
      <c r="U20" s="18">
        <v>8.5</v>
      </c>
      <c r="V20" s="273">
        <v>71</v>
      </c>
      <c r="W20" s="236">
        <v>2</v>
      </c>
      <c r="X20" s="32">
        <v>2.8</v>
      </c>
      <c r="Y20" s="236">
        <v>66</v>
      </c>
      <c r="Z20" s="236">
        <v>2</v>
      </c>
      <c r="AA20" s="33">
        <v>3</v>
      </c>
    </row>
    <row r="21" spans="1:27" ht="14.25" customHeight="1">
      <c r="A21" s="4">
        <f>'内閣府提出用1'!A18</f>
        <v>23</v>
      </c>
      <c r="B21" s="31">
        <f>'内閣府提出用1'!B18</f>
        <v>211</v>
      </c>
      <c r="C21" s="121" t="str">
        <f>'内閣府提出用1'!C18</f>
        <v>愛知県</v>
      </c>
      <c r="D21" s="118" t="str">
        <f>'内閣府提出用1'!D18</f>
        <v>豊田市</v>
      </c>
      <c r="E21" s="36">
        <v>30</v>
      </c>
      <c r="F21" s="40">
        <v>21</v>
      </c>
      <c r="G21" s="237">
        <v>54</v>
      </c>
      <c r="H21" s="237">
        <v>38</v>
      </c>
      <c r="I21" s="237">
        <v>1040</v>
      </c>
      <c r="J21" s="248">
        <v>304</v>
      </c>
      <c r="K21" s="18">
        <v>29.2</v>
      </c>
      <c r="L21" s="255">
        <v>48</v>
      </c>
      <c r="M21" s="256">
        <v>38</v>
      </c>
      <c r="N21" s="258">
        <v>1040</v>
      </c>
      <c r="O21" s="256">
        <v>304</v>
      </c>
      <c r="P21" s="18">
        <v>29.2</v>
      </c>
      <c r="Q21" s="249">
        <v>6</v>
      </c>
      <c r="R21" s="247">
        <v>3</v>
      </c>
      <c r="S21" s="237">
        <v>67</v>
      </c>
      <c r="T21" s="247">
        <v>5</v>
      </c>
      <c r="U21" s="18">
        <v>7.5</v>
      </c>
      <c r="V21" s="273">
        <v>292</v>
      </c>
      <c r="W21" s="236">
        <v>8</v>
      </c>
      <c r="X21" s="32">
        <v>2.7</v>
      </c>
      <c r="Y21" s="236">
        <v>251</v>
      </c>
      <c r="Z21" s="236">
        <v>7</v>
      </c>
      <c r="AA21" s="33">
        <v>2.8</v>
      </c>
    </row>
    <row r="22" spans="1:27" ht="14.25" customHeight="1">
      <c r="A22" s="4">
        <f>'内閣府提出用1'!A19</f>
        <v>23</v>
      </c>
      <c r="B22" s="31">
        <f>'内閣府提出用1'!B19</f>
        <v>212</v>
      </c>
      <c r="C22" s="121" t="str">
        <f>'内閣府提出用1'!C19</f>
        <v>愛知県</v>
      </c>
      <c r="D22" s="118" t="str">
        <f>'内閣府提出用1'!D19</f>
        <v>安城市</v>
      </c>
      <c r="E22" s="36">
        <v>31</v>
      </c>
      <c r="F22" s="40">
        <v>24</v>
      </c>
      <c r="G22" s="237">
        <v>36</v>
      </c>
      <c r="H22" s="237">
        <v>32</v>
      </c>
      <c r="I22" s="237">
        <v>489</v>
      </c>
      <c r="J22" s="248">
        <v>137</v>
      </c>
      <c r="K22" s="18">
        <v>28</v>
      </c>
      <c r="L22" s="255">
        <v>36</v>
      </c>
      <c r="M22" s="256">
        <v>32</v>
      </c>
      <c r="N22" s="258">
        <v>489</v>
      </c>
      <c r="O22" s="256">
        <v>137</v>
      </c>
      <c r="P22" s="18">
        <v>28</v>
      </c>
      <c r="Q22" s="249">
        <v>6</v>
      </c>
      <c r="R22" s="247">
        <v>6</v>
      </c>
      <c r="S22" s="237">
        <v>49</v>
      </c>
      <c r="T22" s="247">
        <v>10</v>
      </c>
      <c r="U22" s="18">
        <v>20.4</v>
      </c>
      <c r="V22" s="273">
        <v>80</v>
      </c>
      <c r="W22" s="236">
        <v>4</v>
      </c>
      <c r="X22" s="32">
        <v>5</v>
      </c>
      <c r="Y22" s="236">
        <v>70</v>
      </c>
      <c r="Z22" s="236">
        <v>3</v>
      </c>
      <c r="AA22" s="33">
        <v>4.3</v>
      </c>
    </row>
    <row r="23" spans="1:27" ht="14.25" customHeight="1">
      <c r="A23" s="4">
        <f>'内閣府提出用1'!A20</f>
        <v>23</v>
      </c>
      <c r="B23" s="31">
        <f>'内閣府提出用1'!B20</f>
        <v>213</v>
      </c>
      <c r="C23" s="121" t="str">
        <f>'内閣府提出用1'!C20</f>
        <v>愛知県</v>
      </c>
      <c r="D23" s="118" t="str">
        <f>'内閣府提出用1'!D20</f>
        <v>西尾市</v>
      </c>
      <c r="E23" s="36">
        <v>40</v>
      </c>
      <c r="F23" s="40">
        <v>25</v>
      </c>
      <c r="G23" s="237">
        <v>13</v>
      </c>
      <c r="H23" s="237">
        <v>11</v>
      </c>
      <c r="I23" s="237">
        <v>176</v>
      </c>
      <c r="J23" s="248">
        <v>27</v>
      </c>
      <c r="K23" s="18">
        <v>15.3</v>
      </c>
      <c r="L23" s="255">
        <v>13</v>
      </c>
      <c r="M23" s="256">
        <v>11</v>
      </c>
      <c r="N23" s="258">
        <v>176</v>
      </c>
      <c r="O23" s="256">
        <v>27</v>
      </c>
      <c r="P23" s="18">
        <v>15.3</v>
      </c>
      <c r="Q23" s="249">
        <v>6</v>
      </c>
      <c r="R23" s="247">
        <v>4</v>
      </c>
      <c r="S23" s="237">
        <v>38</v>
      </c>
      <c r="T23" s="247">
        <v>5</v>
      </c>
      <c r="U23" s="18">
        <v>13.2</v>
      </c>
      <c r="V23" s="273">
        <v>116</v>
      </c>
      <c r="W23" s="236">
        <v>17</v>
      </c>
      <c r="X23" s="32">
        <v>14.7</v>
      </c>
      <c r="Y23" s="236">
        <v>63</v>
      </c>
      <c r="Z23" s="236">
        <v>7</v>
      </c>
      <c r="AA23" s="33">
        <v>11.1</v>
      </c>
    </row>
    <row r="24" spans="1:27" ht="14.25" customHeight="1">
      <c r="A24" s="4">
        <f>'内閣府提出用1'!A21</f>
        <v>23</v>
      </c>
      <c r="B24" s="31">
        <f>'内閣府提出用1'!B21</f>
        <v>214</v>
      </c>
      <c r="C24" s="121" t="str">
        <f>'内閣府提出用1'!C21</f>
        <v>愛知県</v>
      </c>
      <c r="D24" s="118" t="str">
        <f>'内閣府提出用1'!D21</f>
        <v>蒲郡市</v>
      </c>
      <c r="E24" s="36">
        <v>30</v>
      </c>
      <c r="F24" s="40">
        <v>22</v>
      </c>
      <c r="G24" s="237">
        <v>22</v>
      </c>
      <c r="H24" s="237">
        <v>19</v>
      </c>
      <c r="I24" s="237">
        <v>665</v>
      </c>
      <c r="J24" s="248">
        <v>105</v>
      </c>
      <c r="K24" s="18">
        <v>15.8</v>
      </c>
      <c r="L24" s="255">
        <v>22</v>
      </c>
      <c r="M24" s="256">
        <v>19</v>
      </c>
      <c r="N24" s="258">
        <v>665</v>
      </c>
      <c r="O24" s="256">
        <v>105</v>
      </c>
      <c r="P24" s="18">
        <v>15.8</v>
      </c>
      <c r="Q24" s="249">
        <v>6</v>
      </c>
      <c r="R24" s="247">
        <v>4</v>
      </c>
      <c r="S24" s="237">
        <v>36</v>
      </c>
      <c r="T24" s="247">
        <v>5</v>
      </c>
      <c r="U24" s="18">
        <v>13.9</v>
      </c>
      <c r="V24" s="273">
        <v>125</v>
      </c>
      <c r="W24" s="236">
        <v>10</v>
      </c>
      <c r="X24" s="32">
        <v>8</v>
      </c>
      <c r="Y24" s="236">
        <v>88</v>
      </c>
      <c r="Z24" s="236">
        <v>5</v>
      </c>
      <c r="AA24" s="33">
        <v>5.7</v>
      </c>
    </row>
    <row r="25" spans="1:27" ht="14.25" customHeight="1">
      <c r="A25" s="4">
        <f>'内閣府提出用1'!A22</f>
        <v>23</v>
      </c>
      <c r="B25" s="31">
        <f>'内閣府提出用1'!B22</f>
        <v>215</v>
      </c>
      <c r="C25" s="121" t="str">
        <f>'内閣府提出用1'!C22</f>
        <v>愛知県</v>
      </c>
      <c r="D25" s="118" t="str">
        <f>'内閣府提出用1'!D22</f>
        <v>犬山市</v>
      </c>
      <c r="E25" s="36">
        <v>30</v>
      </c>
      <c r="F25" s="40">
        <v>22</v>
      </c>
      <c r="G25" s="237">
        <v>27</v>
      </c>
      <c r="H25" s="237">
        <v>23</v>
      </c>
      <c r="I25" s="237">
        <v>464</v>
      </c>
      <c r="J25" s="248">
        <v>96</v>
      </c>
      <c r="K25" s="18">
        <v>20.7</v>
      </c>
      <c r="L25" s="255">
        <v>27</v>
      </c>
      <c r="M25" s="256">
        <v>23</v>
      </c>
      <c r="N25" s="258">
        <v>464</v>
      </c>
      <c r="O25" s="256">
        <v>96</v>
      </c>
      <c r="P25" s="18">
        <v>20.7</v>
      </c>
      <c r="Q25" s="249">
        <v>6</v>
      </c>
      <c r="R25" s="247">
        <v>3</v>
      </c>
      <c r="S25" s="237">
        <v>34</v>
      </c>
      <c r="T25" s="247">
        <v>4</v>
      </c>
      <c r="U25" s="18">
        <v>11.8</v>
      </c>
      <c r="V25" s="273">
        <v>47</v>
      </c>
      <c r="W25" s="236">
        <v>4</v>
      </c>
      <c r="X25" s="32">
        <v>8.51</v>
      </c>
      <c r="Y25" s="236">
        <v>42</v>
      </c>
      <c r="Z25" s="236">
        <v>4</v>
      </c>
      <c r="AA25" s="33">
        <v>9.52</v>
      </c>
    </row>
    <row r="26" spans="1:27" ht="14.25" customHeight="1">
      <c r="A26" s="4">
        <f>'内閣府提出用1'!A23</f>
        <v>23</v>
      </c>
      <c r="B26" s="31">
        <f>'内閣府提出用1'!B23</f>
        <v>216</v>
      </c>
      <c r="C26" s="121" t="str">
        <f>'内閣府提出用1'!C23</f>
        <v>愛知県</v>
      </c>
      <c r="D26" s="118" t="str">
        <f>'内閣府提出用1'!D23</f>
        <v>常滑市</v>
      </c>
      <c r="E26" s="36">
        <v>30</v>
      </c>
      <c r="F26" s="40">
        <v>22</v>
      </c>
      <c r="G26" s="237">
        <v>53</v>
      </c>
      <c r="H26" s="237">
        <v>34</v>
      </c>
      <c r="I26" s="237">
        <v>761</v>
      </c>
      <c r="J26" s="248">
        <v>207</v>
      </c>
      <c r="K26" s="18">
        <v>27.2</v>
      </c>
      <c r="L26" s="255">
        <v>19</v>
      </c>
      <c r="M26" s="256">
        <v>16</v>
      </c>
      <c r="N26" s="258">
        <v>319</v>
      </c>
      <c r="O26" s="256">
        <v>77</v>
      </c>
      <c r="P26" s="18">
        <v>24.1</v>
      </c>
      <c r="Q26" s="249">
        <v>6</v>
      </c>
      <c r="R26" s="247">
        <v>3</v>
      </c>
      <c r="S26" s="237">
        <v>45</v>
      </c>
      <c r="T26" s="247">
        <v>3</v>
      </c>
      <c r="U26" s="18">
        <v>6.7</v>
      </c>
      <c r="V26" s="273">
        <v>138</v>
      </c>
      <c r="W26" s="236">
        <v>23</v>
      </c>
      <c r="X26" s="32">
        <v>16.7</v>
      </c>
      <c r="Y26" s="236">
        <v>78</v>
      </c>
      <c r="Z26" s="236">
        <v>5</v>
      </c>
      <c r="AA26" s="33">
        <v>6.4</v>
      </c>
    </row>
    <row r="27" spans="1:27" ht="14.25" customHeight="1">
      <c r="A27" s="4">
        <v>23</v>
      </c>
      <c r="B27" s="31">
        <f>'内閣府提出用1'!B24</f>
        <v>217</v>
      </c>
      <c r="C27" s="121" t="str">
        <f>'内閣府提出用1'!C24</f>
        <v>愛知県</v>
      </c>
      <c r="D27" s="118" t="str">
        <f>'内閣府提出用1'!D24</f>
        <v>江南市</v>
      </c>
      <c r="E27" s="36">
        <v>30</v>
      </c>
      <c r="F27" s="40">
        <v>23</v>
      </c>
      <c r="G27" s="237">
        <v>24</v>
      </c>
      <c r="H27" s="237">
        <v>18</v>
      </c>
      <c r="I27" s="237">
        <v>354</v>
      </c>
      <c r="J27" s="248">
        <v>67</v>
      </c>
      <c r="K27" s="18">
        <v>18.9</v>
      </c>
      <c r="L27" s="255">
        <v>24</v>
      </c>
      <c r="M27" s="256">
        <v>18</v>
      </c>
      <c r="N27" s="258">
        <v>354</v>
      </c>
      <c r="O27" s="256">
        <v>67</v>
      </c>
      <c r="P27" s="18">
        <v>18.9</v>
      </c>
      <c r="Q27" s="249">
        <v>6</v>
      </c>
      <c r="R27" s="247">
        <v>3</v>
      </c>
      <c r="S27" s="237">
        <v>36</v>
      </c>
      <c r="T27" s="247">
        <v>4</v>
      </c>
      <c r="U27" s="18">
        <v>11.1</v>
      </c>
      <c r="V27" s="273">
        <v>39</v>
      </c>
      <c r="W27" s="236">
        <v>1</v>
      </c>
      <c r="X27" s="32">
        <v>2.6</v>
      </c>
      <c r="Y27" s="236">
        <v>36</v>
      </c>
      <c r="Z27" s="236">
        <v>0</v>
      </c>
      <c r="AA27" s="33">
        <v>0</v>
      </c>
    </row>
    <row r="28" spans="1:27" ht="14.25" customHeight="1">
      <c r="A28" s="4">
        <f>'内閣府提出用1'!A25</f>
        <v>23</v>
      </c>
      <c r="B28" s="31">
        <f>'内閣府提出用1'!B25</f>
        <v>219</v>
      </c>
      <c r="C28" s="121" t="str">
        <f>'内閣府提出用1'!C25</f>
        <v>愛知県</v>
      </c>
      <c r="D28" s="118" t="str">
        <f>'内閣府提出用1'!D25</f>
        <v>小牧市</v>
      </c>
      <c r="E28" s="36">
        <v>35</v>
      </c>
      <c r="F28" s="40">
        <v>25</v>
      </c>
      <c r="G28" s="237">
        <v>31</v>
      </c>
      <c r="H28" s="237">
        <v>29</v>
      </c>
      <c r="I28" s="237">
        <v>468</v>
      </c>
      <c r="J28" s="248">
        <v>124</v>
      </c>
      <c r="K28" s="18">
        <v>26.5</v>
      </c>
      <c r="L28" s="255">
        <v>31</v>
      </c>
      <c r="M28" s="256">
        <v>29</v>
      </c>
      <c r="N28" s="258">
        <v>468</v>
      </c>
      <c r="O28" s="256">
        <v>124</v>
      </c>
      <c r="P28" s="18">
        <v>26.5</v>
      </c>
      <c r="Q28" s="249">
        <v>6</v>
      </c>
      <c r="R28" s="247">
        <v>4</v>
      </c>
      <c r="S28" s="237">
        <v>38</v>
      </c>
      <c r="T28" s="247">
        <v>5</v>
      </c>
      <c r="U28" s="18">
        <v>13.2</v>
      </c>
      <c r="V28" s="273">
        <v>182</v>
      </c>
      <c r="W28" s="236">
        <v>16</v>
      </c>
      <c r="X28" s="32">
        <v>8.8</v>
      </c>
      <c r="Y28" s="236">
        <v>97</v>
      </c>
      <c r="Z28" s="236">
        <v>4</v>
      </c>
      <c r="AA28" s="33">
        <v>4.1</v>
      </c>
    </row>
    <row r="29" spans="1:27" ht="14.25" customHeight="1">
      <c r="A29" s="4">
        <f>'内閣府提出用1'!A26</f>
        <v>23</v>
      </c>
      <c r="B29" s="31">
        <f>'内閣府提出用1'!B26</f>
        <v>220</v>
      </c>
      <c r="C29" s="121" t="str">
        <f>'内閣府提出用1'!C26</f>
        <v>愛知県</v>
      </c>
      <c r="D29" s="118" t="str">
        <f>'内閣府提出用1'!D26</f>
        <v>稲沢市</v>
      </c>
      <c r="E29" s="36">
        <v>30</v>
      </c>
      <c r="F29" s="40">
        <v>22</v>
      </c>
      <c r="G29" s="237">
        <v>28</v>
      </c>
      <c r="H29" s="237">
        <v>25</v>
      </c>
      <c r="I29" s="237">
        <v>480</v>
      </c>
      <c r="J29" s="248">
        <v>108</v>
      </c>
      <c r="K29" s="18">
        <v>22.5</v>
      </c>
      <c r="L29" s="255">
        <v>28</v>
      </c>
      <c r="M29" s="256">
        <v>25</v>
      </c>
      <c r="N29" s="258">
        <v>480</v>
      </c>
      <c r="O29" s="256">
        <v>108</v>
      </c>
      <c r="P29" s="18">
        <v>22.5</v>
      </c>
      <c r="Q29" s="249">
        <v>6</v>
      </c>
      <c r="R29" s="247">
        <v>1</v>
      </c>
      <c r="S29" s="237">
        <v>57</v>
      </c>
      <c r="T29" s="247">
        <v>1</v>
      </c>
      <c r="U29" s="18">
        <v>1.8</v>
      </c>
      <c r="V29" s="273">
        <v>101</v>
      </c>
      <c r="W29" s="236">
        <v>7</v>
      </c>
      <c r="X29" s="32">
        <v>6.86</v>
      </c>
      <c r="Y29" s="236">
        <v>69</v>
      </c>
      <c r="Z29" s="236">
        <v>1</v>
      </c>
      <c r="AA29" s="33">
        <v>1.4</v>
      </c>
    </row>
    <row r="30" spans="1:27" ht="14.25" customHeight="1">
      <c r="A30" s="4">
        <f>'内閣府提出用1'!A27</f>
        <v>23</v>
      </c>
      <c r="B30" s="31">
        <f>'内閣府提出用1'!B27</f>
        <v>221</v>
      </c>
      <c r="C30" s="121" t="str">
        <f>'内閣府提出用1'!C27</f>
        <v>愛知県</v>
      </c>
      <c r="D30" s="118" t="str">
        <f>'内閣府提出用1'!D27</f>
        <v>新城市</v>
      </c>
      <c r="E30" s="36">
        <v>30</v>
      </c>
      <c r="F30" s="40">
        <v>22</v>
      </c>
      <c r="G30" s="237">
        <v>43</v>
      </c>
      <c r="H30" s="237">
        <v>31</v>
      </c>
      <c r="I30" s="237">
        <v>789</v>
      </c>
      <c r="J30" s="248">
        <v>150</v>
      </c>
      <c r="K30" s="18">
        <v>19</v>
      </c>
      <c r="L30" s="255">
        <v>25</v>
      </c>
      <c r="M30" s="256">
        <v>17</v>
      </c>
      <c r="N30" s="258">
        <v>423</v>
      </c>
      <c r="O30" s="256">
        <v>63</v>
      </c>
      <c r="P30" s="18">
        <v>14.9</v>
      </c>
      <c r="Q30" s="249">
        <v>6</v>
      </c>
      <c r="R30" s="247">
        <v>3</v>
      </c>
      <c r="S30" s="237">
        <v>53</v>
      </c>
      <c r="T30" s="247">
        <v>5</v>
      </c>
      <c r="U30" s="18">
        <v>9.4</v>
      </c>
      <c r="V30" s="273">
        <v>115</v>
      </c>
      <c r="W30" s="236">
        <v>17</v>
      </c>
      <c r="X30" s="32">
        <v>14.8</v>
      </c>
      <c r="Y30" s="236">
        <v>72</v>
      </c>
      <c r="Z30" s="236">
        <v>4</v>
      </c>
      <c r="AA30" s="33">
        <v>5.6</v>
      </c>
    </row>
    <row r="31" spans="1:27" ht="14.25" customHeight="1">
      <c r="A31" s="4">
        <f>'内閣府提出用1'!A28</f>
        <v>23</v>
      </c>
      <c r="B31" s="31">
        <f>'内閣府提出用1'!B28</f>
        <v>222</v>
      </c>
      <c r="C31" s="121" t="str">
        <f>'内閣府提出用1'!C28</f>
        <v>愛知県</v>
      </c>
      <c r="D31" s="118" t="str">
        <f>'内閣府提出用1'!D28</f>
        <v>東海市</v>
      </c>
      <c r="E31" s="36">
        <v>36</v>
      </c>
      <c r="F31" s="40">
        <v>22</v>
      </c>
      <c r="G31" s="237">
        <v>29</v>
      </c>
      <c r="H31" s="237">
        <v>23</v>
      </c>
      <c r="I31" s="237">
        <v>364</v>
      </c>
      <c r="J31" s="248">
        <v>86</v>
      </c>
      <c r="K31" s="18">
        <v>23.6</v>
      </c>
      <c r="L31" s="255">
        <v>29</v>
      </c>
      <c r="M31" s="256">
        <v>23</v>
      </c>
      <c r="N31" s="258">
        <v>364</v>
      </c>
      <c r="O31" s="256">
        <v>86</v>
      </c>
      <c r="P31" s="18">
        <v>23.6</v>
      </c>
      <c r="Q31" s="249">
        <v>6</v>
      </c>
      <c r="R31" s="247">
        <v>4</v>
      </c>
      <c r="S31" s="237">
        <v>40</v>
      </c>
      <c r="T31" s="247">
        <v>5</v>
      </c>
      <c r="U31" s="18">
        <v>12.5</v>
      </c>
      <c r="V31" s="273">
        <v>132</v>
      </c>
      <c r="W31" s="236">
        <v>15</v>
      </c>
      <c r="X31" s="32">
        <v>11.4</v>
      </c>
      <c r="Y31" s="236">
        <v>111</v>
      </c>
      <c r="Z31" s="236">
        <v>12</v>
      </c>
      <c r="AA31" s="33">
        <v>10.8</v>
      </c>
    </row>
    <row r="32" spans="1:27" ht="14.25" customHeight="1">
      <c r="A32" s="4">
        <f>'内閣府提出用1'!A29</f>
        <v>23</v>
      </c>
      <c r="B32" s="31">
        <f>'内閣府提出用1'!B29</f>
        <v>223</v>
      </c>
      <c r="C32" s="121" t="str">
        <f>'内閣府提出用1'!C29</f>
        <v>愛知県</v>
      </c>
      <c r="D32" s="118" t="str">
        <f>'内閣府提出用1'!D29</f>
        <v>大府市</v>
      </c>
      <c r="E32" s="36">
        <v>40</v>
      </c>
      <c r="F32" s="40">
        <v>22</v>
      </c>
      <c r="G32" s="237">
        <v>26</v>
      </c>
      <c r="H32" s="237">
        <v>26</v>
      </c>
      <c r="I32" s="237">
        <v>299</v>
      </c>
      <c r="J32" s="248">
        <v>96</v>
      </c>
      <c r="K32" s="18">
        <v>32.1</v>
      </c>
      <c r="L32" s="255">
        <v>26</v>
      </c>
      <c r="M32" s="256">
        <v>26</v>
      </c>
      <c r="N32" s="258">
        <v>299</v>
      </c>
      <c r="O32" s="256">
        <v>96</v>
      </c>
      <c r="P32" s="18">
        <v>32.1</v>
      </c>
      <c r="Q32" s="249">
        <v>6</v>
      </c>
      <c r="R32" s="247">
        <v>4</v>
      </c>
      <c r="S32" s="237">
        <v>36</v>
      </c>
      <c r="T32" s="247">
        <v>7</v>
      </c>
      <c r="U32" s="18">
        <v>19.4</v>
      </c>
      <c r="V32" s="273">
        <v>67</v>
      </c>
      <c r="W32" s="236">
        <v>3</v>
      </c>
      <c r="X32" s="32">
        <v>4.5</v>
      </c>
      <c r="Y32" s="236">
        <v>59</v>
      </c>
      <c r="Z32" s="236">
        <v>3</v>
      </c>
      <c r="AA32" s="33">
        <v>5.1</v>
      </c>
    </row>
    <row r="33" spans="1:27" ht="14.25" customHeight="1">
      <c r="A33" s="4">
        <f>'内閣府提出用1'!A30</f>
        <v>23</v>
      </c>
      <c r="B33" s="31">
        <f>'内閣府提出用1'!B30</f>
        <v>224</v>
      </c>
      <c r="C33" s="121" t="str">
        <f>'内閣府提出用1'!C30</f>
        <v>愛知県</v>
      </c>
      <c r="D33" s="118" t="str">
        <f>'内閣府提出用1'!D30</f>
        <v>知多市</v>
      </c>
      <c r="E33" s="36" t="s">
        <v>228</v>
      </c>
      <c r="F33" s="40" t="s">
        <v>228</v>
      </c>
      <c r="G33" s="237" t="s">
        <v>228</v>
      </c>
      <c r="H33" s="237" t="s">
        <v>228</v>
      </c>
      <c r="I33" s="237" t="s">
        <v>228</v>
      </c>
      <c r="J33" s="248" t="s">
        <v>228</v>
      </c>
      <c r="K33" s="18" t="s">
        <v>228</v>
      </c>
      <c r="L33" s="255">
        <v>21</v>
      </c>
      <c r="M33" s="256">
        <v>19</v>
      </c>
      <c r="N33" s="258">
        <v>282</v>
      </c>
      <c r="O33" s="256">
        <v>62</v>
      </c>
      <c r="P33" s="18">
        <v>22</v>
      </c>
      <c r="Q33" s="249">
        <v>6</v>
      </c>
      <c r="R33" s="247">
        <v>1</v>
      </c>
      <c r="S33" s="237">
        <v>41</v>
      </c>
      <c r="T33" s="247">
        <v>2</v>
      </c>
      <c r="U33" s="18">
        <v>4.9</v>
      </c>
      <c r="V33" s="273">
        <v>90</v>
      </c>
      <c r="W33" s="236">
        <v>16</v>
      </c>
      <c r="X33" s="32">
        <v>17.8</v>
      </c>
      <c r="Y33" s="236">
        <v>43</v>
      </c>
      <c r="Z33" s="236">
        <v>1</v>
      </c>
      <c r="AA33" s="33">
        <v>2.3</v>
      </c>
    </row>
    <row r="34" spans="1:27" ht="14.25" customHeight="1">
      <c r="A34" s="4">
        <f>'内閣府提出用1'!A31</f>
        <v>23</v>
      </c>
      <c r="B34" s="31">
        <f>'内閣府提出用1'!B31</f>
        <v>225</v>
      </c>
      <c r="C34" s="121" t="str">
        <f>'内閣府提出用1'!C31</f>
        <v>愛知県</v>
      </c>
      <c r="D34" s="118" t="str">
        <f>'内閣府提出用1'!D31</f>
        <v>知立市</v>
      </c>
      <c r="E34" s="36">
        <v>30</v>
      </c>
      <c r="F34" s="40">
        <v>20</v>
      </c>
      <c r="G34" s="237">
        <v>36</v>
      </c>
      <c r="H34" s="237">
        <v>26</v>
      </c>
      <c r="I34" s="237">
        <v>433</v>
      </c>
      <c r="J34" s="248">
        <v>82</v>
      </c>
      <c r="K34" s="18">
        <v>18.9</v>
      </c>
      <c r="L34" s="255">
        <v>30</v>
      </c>
      <c r="M34" s="256">
        <v>24</v>
      </c>
      <c r="N34" s="258">
        <v>398</v>
      </c>
      <c r="O34" s="256">
        <v>81</v>
      </c>
      <c r="P34" s="18">
        <v>20.4</v>
      </c>
      <c r="Q34" s="249">
        <v>6</v>
      </c>
      <c r="R34" s="247">
        <v>3</v>
      </c>
      <c r="S34" s="237">
        <v>35</v>
      </c>
      <c r="T34" s="247">
        <v>6</v>
      </c>
      <c r="U34" s="18">
        <v>17.1</v>
      </c>
      <c r="V34" s="273">
        <v>77</v>
      </c>
      <c r="W34" s="236">
        <v>16</v>
      </c>
      <c r="X34" s="32">
        <v>20.8</v>
      </c>
      <c r="Y34" s="236">
        <v>65</v>
      </c>
      <c r="Z34" s="236">
        <v>4</v>
      </c>
      <c r="AA34" s="33">
        <v>6.2</v>
      </c>
    </row>
    <row r="35" spans="1:27" ht="14.25" customHeight="1">
      <c r="A35" s="4">
        <f>'内閣府提出用1'!A32</f>
        <v>23</v>
      </c>
      <c r="B35" s="31">
        <f>'内閣府提出用1'!B32</f>
        <v>226</v>
      </c>
      <c r="C35" s="121" t="str">
        <f>'内閣府提出用1'!C32</f>
        <v>愛知県</v>
      </c>
      <c r="D35" s="118" t="str">
        <f>'内閣府提出用1'!D32</f>
        <v>尾張旭市</v>
      </c>
      <c r="E35" s="36">
        <v>35</v>
      </c>
      <c r="F35" s="40">
        <v>25</v>
      </c>
      <c r="G35" s="237">
        <v>24</v>
      </c>
      <c r="H35" s="237">
        <v>24</v>
      </c>
      <c r="I35" s="237">
        <v>286</v>
      </c>
      <c r="J35" s="248">
        <v>102</v>
      </c>
      <c r="K35" s="18">
        <v>35.7</v>
      </c>
      <c r="L35" s="255">
        <v>24</v>
      </c>
      <c r="M35" s="256">
        <v>24</v>
      </c>
      <c r="N35" s="258">
        <v>286</v>
      </c>
      <c r="O35" s="256">
        <v>102</v>
      </c>
      <c r="P35" s="18">
        <v>35.7</v>
      </c>
      <c r="Q35" s="249">
        <v>6</v>
      </c>
      <c r="R35" s="247">
        <v>2</v>
      </c>
      <c r="S35" s="237">
        <v>32</v>
      </c>
      <c r="T35" s="247">
        <v>2</v>
      </c>
      <c r="U35" s="18">
        <v>6.3</v>
      </c>
      <c r="V35" s="273">
        <v>64</v>
      </c>
      <c r="W35" s="236">
        <v>3</v>
      </c>
      <c r="X35" s="32">
        <v>4.7</v>
      </c>
      <c r="Y35" s="236">
        <v>51</v>
      </c>
      <c r="Z35" s="236">
        <v>3</v>
      </c>
      <c r="AA35" s="33">
        <v>5.9</v>
      </c>
    </row>
    <row r="36" spans="1:27" ht="14.25" customHeight="1">
      <c r="A36" s="4">
        <f>'内閣府提出用1'!A33</f>
        <v>23</v>
      </c>
      <c r="B36" s="31">
        <f>'内閣府提出用1'!B33</f>
        <v>227</v>
      </c>
      <c r="C36" s="121" t="str">
        <f>'内閣府提出用1'!C33</f>
        <v>愛知県</v>
      </c>
      <c r="D36" s="118" t="str">
        <f>'内閣府提出用1'!D33</f>
        <v>高浜市</v>
      </c>
      <c r="E36" s="36" t="s">
        <v>228</v>
      </c>
      <c r="F36" s="40" t="s">
        <v>228</v>
      </c>
      <c r="G36" s="237" t="s">
        <v>228</v>
      </c>
      <c r="H36" s="237" t="s">
        <v>228</v>
      </c>
      <c r="I36" s="237" t="s">
        <v>228</v>
      </c>
      <c r="J36" s="248" t="s">
        <v>228</v>
      </c>
      <c r="K36" s="18" t="s">
        <v>228</v>
      </c>
      <c r="L36" s="255">
        <v>24</v>
      </c>
      <c r="M36" s="256">
        <v>20</v>
      </c>
      <c r="N36" s="258">
        <v>250</v>
      </c>
      <c r="O36" s="256">
        <v>76</v>
      </c>
      <c r="P36" s="18">
        <v>30.4</v>
      </c>
      <c r="Q36" s="249">
        <v>6</v>
      </c>
      <c r="R36" s="247">
        <v>4</v>
      </c>
      <c r="S36" s="237">
        <v>32</v>
      </c>
      <c r="T36" s="247">
        <v>8</v>
      </c>
      <c r="U36" s="18">
        <v>25</v>
      </c>
      <c r="V36" s="273">
        <v>55</v>
      </c>
      <c r="W36" s="236">
        <v>6</v>
      </c>
      <c r="X36" s="32">
        <v>10.9</v>
      </c>
      <c r="Y36" s="236">
        <v>47</v>
      </c>
      <c r="Z36" s="236">
        <v>1</v>
      </c>
      <c r="AA36" s="33">
        <v>2.1</v>
      </c>
    </row>
    <row r="37" spans="1:27" ht="14.25" customHeight="1">
      <c r="A37" s="4">
        <f>'内閣府提出用1'!A34</f>
        <v>23</v>
      </c>
      <c r="B37" s="31">
        <f>'内閣府提出用1'!B34</f>
        <v>228</v>
      </c>
      <c r="C37" s="121" t="str">
        <f>'内閣府提出用1'!C34</f>
        <v>愛知県</v>
      </c>
      <c r="D37" s="118" t="str">
        <f>'内閣府提出用1'!D34</f>
        <v>岩倉市</v>
      </c>
      <c r="E37" s="36">
        <v>30</v>
      </c>
      <c r="F37" s="40">
        <v>22</v>
      </c>
      <c r="G37" s="237">
        <v>20</v>
      </c>
      <c r="H37" s="237">
        <v>19</v>
      </c>
      <c r="I37" s="237">
        <v>265</v>
      </c>
      <c r="J37" s="248">
        <v>78</v>
      </c>
      <c r="K37" s="18">
        <v>29.4</v>
      </c>
      <c r="L37" s="255">
        <v>20</v>
      </c>
      <c r="M37" s="256">
        <v>19</v>
      </c>
      <c r="N37" s="258">
        <v>265</v>
      </c>
      <c r="O37" s="256">
        <v>78</v>
      </c>
      <c r="P37" s="18">
        <v>29.4</v>
      </c>
      <c r="Q37" s="249">
        <v>6</v>
      </c>
      <c r="R37" s="247">
        <v>4</v>
      </c>
      <c r="S37" s="237">
        <v>30</v>
      </c>
      <c r="T37" s="247">
        <v>5</v>
      </c>
      <c r="U37" s="18">
        <v>16.7</v>
      </c>
      <c r="V37" s="273">
        <v>40</v>
      </c>
      <c r="W37" s="236">
        <v>2</v>
      </c>
      <c r="X37" s="32">
        <v>5</v>
      </c>
      <c r="Y37" s="236">
        <v>36</v>
      </c>
      <c r="Z37" s="236">
        <v>2</v>
      </c>
      <c r="AA37" s="33">
        <v>5.6</v>
      </c>
    </row>
    <row r="38" spans="1:27" ht="14.25" customHeight="1">
      <c r="A38" s="4">
        <f>'内閣府提出用1'!A35</f>
        <v>23</v>
      </c>
      <c r="B38" s="31">
        <f>'内閣府提出用1'!B35</f>
        <v>229</v>
      </c>
      <c r="C38" s="121" t="str">
        <f>'内閣府提出用1'!C35</f>
        <v>愛知県</v>
      </c>
      <c r="D38" s="118" t="str">
        <f>'内閣府提出用1'!D35</f>
        <v>豊明市</v>
      </c>
      <c r="E38" s="36">
        <v>35</v>
      </c>
      <c r="F38" s="40">
        <v>27</v>
      </c>
      <c r="G38" s="237">
        <v>31</v>
      </c>
      <c r="H38" s="237">
        <v>28</v>
      </c>
      <c r="I38" s="237">
        <v>429</v>
      </c>
      <c r="J38" s="248">
        <v>139</v>
      </c>
      <c r="K38" s="18">
        <v>32.4</v>
      </c>
      <c r="L38" s="255">
        <v>31</v>
      </c>
      <c r="M38" s="256">
        <v>28</v>
      </c>
      <c r="N38" s="258">
        <v>429</v>
      </c>
      <c r="O38" s="256">
        <v>139</v>
      </c>
      <c r="P38" s="18">
        <v>32.4</v>
      </c>
      <c r="Q38" s="249">
        <v>6</v>
      </c>
      <c r="R38" s="247">
        <v>5</v>
      </c>
      <c r="S38" s="237">
        <v>38</v>
      </c>
      <c r="T38" s="247">
        <v>7</v>
      </c>
      <c r="U38" s="18">
        <v>18.4</v>
      </c>
      <c r="V38" s="273">
        <v>98</v>
      </c>
      <c r="W38" s="236">
        <v>14</v>
      </c>
      <c r="X38" s="32">
        <v>14.3</v>
      </c>
      <c r="Y38" s="236">
        <v>66</v>
      </c>
      <c r="Z38" s="236">
        <v>0</v>
      </c>
      <c r="AA38" s="33">
        <v>0</v>
      </c>
    </row>
    <row r="39" spans="1:27" ht="14.25" customHeight="1">
      <c r="A39" s="4">
        <f>'内閣府提出用1'!A36</f>
        <v>23</v>
      </c>
      <c r="B39" s="31">
        <f>'内閣府提出用1'!B36</f>
        <v>230</v>
      </c>
      <c r="C39" s="121" t="str">
        <f>'内閣府提出用1'!C36</f>
        <v>愛知県</v>
      </c>
      <c r="D39" s="118" t="str">
        <f>'内閣府提出用1'!D36</f>
        <v>日進市</v>
      </c>
      <c r="E39" s="36">
        <v>35</v>
      </c>
      <c r="F39" s="40">
        <v>22</v>
      </c>
      <c r="G39" s="237">
        <v>64</v>
      </c>
      <c r="H39" s="237">
        <v>51</v>
      </c>
      <c r="I39" s="237">
        <v>766</v>
      </c>
      <c r="J39" s="248">
        <v>199</v>
      </c>
      <c r="K39" s="18">
        <v>26</v>
      </c>
      <c r="L39" s="255">
        <v>38</v>
      </c>
      <c r="M39" s="256">
        <v>30</v>
      </c>
      <c r="N39" s="258">
        <v>473</v>
      </c>
      <c r="O39" s="256">
        <v>112</v>
      </c>
      <c r="P39" s="18">
        <v>23.7</v>
      </c>
      <c r="Q39" s="249">
        <v>6</v>
      </c>
      <c r="R39" s="247">
        <v>3</v>
      </c>
      <c r="S39" s="237">
        <v>37</v>
      </c>
      <c r="T39" s="247">
        <v>7</v>
      </c>
      <c r="U39" s="18">
        <v>18.9</v>
      </c>
      <c r="V39" s="273">
        <v>82</v>
      </c>
      <c r="W39" s="236">
        <v>14</v>
      </c>
      <c r="X39" s="32">
        <v>17.1</v>
      </c>
      <c r="Y39" s="236">
        <v>71</v>
      </c>
      <c r="Z39" s="236">
        <v>4</v>
      </c>
      <c r="AA39" s="33">
        <v>5.6</v>
      </c>
    </row>
    <row r="40" spans="1:27" ht="14.25" customHeight="1">
      <c r="A40" s="4">
        <f>'内閣府提出用1'!A37</f>
        <v>23</v>
      </c>
      <c r="B40" s="31">
        <f>'内閣府提出用1'!B37</f>
        <v>231</v>
      </c>
      <c r="C40" s="121" t="str">
        <f>'内閣府提出用1'!C37</f>
        <v>愛知県</v>
      </c>
      <c r="D40" s="118" t="str">
        <f>'内閣府提出用1'!D37</f>
        <v>田原市</v>
      </c>
      <c r="E40" s="36">
        <v>30</v>
      </c>
      <c r="F40" s="40">
        <v>28</v>
      </c>
      <c r="G40" s="237">
        <v>19</v>
      </c>
      <c r="H40" s="247">
        <v>15</v>
      </c>
      <c r="I40" s="237">
        <v>241</v>
      </c>
      <c r="J40" s="248">
        <v>47</v>
      </c>
      <c r="K40" s="18">
        <v>19.5</v>
      </c>
      <c r="L40" s="255">
        <v>19</v>
      </c>
      <c r="M40" s="256">
        <v>15</v>
      </c>
      <c r="N40" s="258">
        <v>241</v>
      </c>
      <c r="O40" s="256">
        <v>47</v>
      </c>
      <c r="P40" s="18">
        <v>19.5</v>
      </c>
      <c r="Q40" s="249">
        <v>6</v>
      </c>
      <c r="R40" s="247">
        <v>4</v>
      </c>
      <c r="S40" s="237">
        <v>43</v>
      </c>
      <c r="T40" s="247">
        <v>6</v>
      </c>
      <c r="U40" s="18">
        <v>14</v>
      </c>
      <c r="V40" s="273">
        <v>88</v>
      </c>
      <c r="W40" s="236">
        <v>4</v>
      </c>
      <c r="X40" s="32">
        <v>4.6</v>
      </c>
      <c r="Y40" s="236">
        <v>76</v>
      </c>
      <c r="Z40" s="236">
        <v>1</v>
      </c>
      <c r="AA40" s="33">
        <v>1.3</v>
      </c>
    </row>
    <row r="41" spans="1:27" ht="14.25" customHeight="1">
      <c r="A41" s="4">
        <f>'内閣府提出用1'!A38</f>
        <v>23</v>
      </c>
      <c r="B41" s="31">
        <f>'内閣府提出用1'!B38</f>
        <v>232</v>
      </c>
      <c r="C41" s="121" t="str">
        <f>'内閣府提出用1'!C38</f>
        <v>愛知県</v>
      </c>
      <c r="D41" s="118" t="str">
        <f>'内閣府提出用1'!D38</f>
        <v>愛西市</v>
      </c>
      <c r="E41" s="36">
        <v>35</v>
      </c>
      <c r="F41" s="40">
        <v>23</v>
      </c>
      <c r="G41" s="237">
        <v>20</v>
      </c>
      <c r="H41" s="247">
        <v>18</v>
      </c>
      <c r="I41" s="237">
        <v>312</v>
      </c>
      <c r="J41" s="248">
        <v>68</v>
      </c>
      <c r="K41" s="18">
        <v>21.8</v>
      </c>
      <c r="L41" s="255">
        <v>20</v>
      </c>
      <c r="M41" s="256">
        <v>18</v>
      </c>
      <c r="N41" s="258">
        <v>312</v>
      </c>
      <c r="O41" s="256">
        <v>68</v>
      </c>
      <c r="P41" s="18">
        <v>21.8</v>
      </c>
      <c r="Q41" s="249">
        <v>6</v>
      </c>
      <c r="R41" s="247">
        <v>2</v>
      </c>
      <c r="S41" s="237">
        <v>55</v>
      </c>
      <c r="T41" s="247">
        <v>2</v>
      </c>
      <c r="U41" s="18">
        <v>3.6</v>
      </c>
      <c r="V41" s="273">
        <v>71</v>
      </c>
      <c r="W41" s="236">
        <v>5</v>
      </c>
      <c r="X41" s="32">
        <v>7</v>
      </c>
      <c r="Y41" s="236">
        <v>60</v>
      </c>
      <c r="Z41" s="236">
        <v>2</v>
      </c>
      <c r="AA41" s="33">
        <v>3.3</v>
      </c>
    </row>
    <row r="42" spans="1:27" ht="14.25" customHeight="1">
      <c r="A42" s="4">
        <f>'内閣府提出用1'!A39</f>
        <v>23</v>
      </c>
      <c r="B42" s="31">
        <f>'内閣府提出用1'!B39</f>
        <v>233</v>
      </c>
      <c r="C42" s="121" t="str">
        <f>'内閣府提出用1'!C39</f>
        <v>愛知県</v>
      </c>
      <c r="D42" s="118" t="str">
        <f>'内閣府提出用1'!D39</f>
        <v>清須市</v>
      </c>
      <c r="E42" s="36" t="s">
        <v>228</v>
      </c>
      <c r="F42" s="40" t="s">
        <v>228</v>
      </c>
      <c r="G42" s="237" t="s">
        <v>228</v>
      </c>
      <c r="H42" s="237" t="s">
        <v>228</v>
      </c>
      <c r="I42" s="237" t="s">
        <v>228</v>
      </c>
      <c r="J42" s="237" t="s">
        <v>228</v>
      </c>
      <c r="K42" s="18" t="s">
        <v>228</v>
      </c>
      <c r="L42" s="255">
        <v>18</v>
      </c>
      <c r="M42" s="256">
        <v>18</v>
      </c>
      <c r="N42" s="258">
        <v>259</v>
      </c>
      <c r="O42" s="256">
        <v>87</v>
      </c>
      <c r="P42" s="18">
        <v>33.6</v>
      </c>
      <c r="Q42" s="249">
        <v>6</v>
      </c>
      <c r="R42" s="247">
        <v>3</v>
      </c>
      <c r="S42" s="237">
        <v>37</v>
      </c>
      <c r="T42" s="247">
        <v>4</v>
      </c>
      <c r="U42" s="18">
        <v>10.8</v>
      </c>
      <c r="V42" s="273">
        <v>63</v>
      </c>
      <c r="W42" s="236">
        <v>2</v>
      </c>
      <c r="X42" s="32">
        <v>3.2</v>
      </c>
      <c r="Y42" s="236">
        <v>63</v>
      </c>
      <c r="Z42" s="236">
        <v>2</v>
      </c>
      <c r="AA42" s="33">
        <v>3.2</v>
      </c>
    </row>
    <row r="43" spans="1:27" ht="14.25" customHeight="1">
      <c r="A43" s="4">
        <f>'内閣府提出用1'!A40</f>
        <v>23</v>
      </c>
      <c r="B43" s="31">
        <f>'内閣府提出用1'!B40</f>
        <v>234</v>
      </c>
      <c r="C43" s="121" t="str">
        <f>'内閣府提出用1'!C40</f>
        <v>愛知県</v>
      </c>
      <c r="D43" s="118" t="str">
        <f>'内閣府提出用1'!D40</f>
        <v>北名古屋市</v>
      </c>
      <c r="E43" s="36">
        <v>35</v>
      </c>
      <c r="F43" s="40">
        <v>29</v>
      </c>
      <c r="G43" s="237">
        <v>38</v>
      </c>
      <c r="H43" s="237">
        <v>31</v>
      </c>
      <c r="I43" s="237">
        <v>643</v>
      </c>
      <c r="J43" s="237">
        <v>217</v>
      </c>
      <c r="K43" s="18">
        <v>33.7</v>
      </c>
      <c r="L43" s="255">
        <v>20</v>
      </c>
      <c r="M43" s="256">
        <v>18</v>
      </c>
      <c r="N43" s="258">
        <v>290</v>
      </c>
      <c r="O43" s="256">
        <v>80</v>
      </c>
      <c r="P43" s="18">
        <v>27.6</v>
      </c>
      <c r="Q43" s="249">
        <v>6</v>
      </c>
      <c r="R43" s="247">
        <v>2</v>
      </c>
      <c r="S43" s="237">
        <v>36</v>
      </c>
      <c r="T43" s="247">
        <v>3</v>
      </c>
      <c r="U43" s="18">
        <v>8.3</v>
      </c>
      <c r="V43" s="273">
        <v>69</v>
      </c>
      <c r="W43" s="236">
        <v>6</v>
      </c>
      <c r="X43" s="32">
        <v>8.7</v>
      </c>
      <c r="Y43" s="236">
        <v>67</v>
      </c>
      <c r="Z43" s="236">
        <v>4</v>
      </c>
      <c r="AA43" s="33">
        <v>5.97</v>
      </c>
    </row>
    <row r="44" spans="1:27" ht="14.25" customHeight="1">
      <c r="A44" s="4">
        <f>'内閣府提出用1'!A41</f>
        <v>23</v>
      </c>
      <c r="B44" s="31">
        <f>'内閣府提出用1'!B41</f>
        <v>235</v>
      </c>
      <c r="C44" s="121" t="str">
        <f>'内閣府提出用1'!C41</f>
        <v>愛知県</v>
      </c>
      <c r="D44" s="118" t="str">
        <f>'内閣府提出用1'!D41</f>
        <v>弥富市</v>
      </c>
      <c r="E44" s="36">
        <v>30</v>
      </c>
      <c r="F44" s="40">
        <v>22</v>
      </c>
      <c r="G44" s="237">
        <v>20</v>
      </c>
      <c r="H44" s="247">
        <v>13</v>
      </c>
      <c r="I44" s="237">
        <v>311</v>
      </c>
      <c r="J44" s="248">
        <v>47</v>
      </c>
      <c r="K44" s="18">
        <v>15.1</v>
      </c>
      <c r="L44" s="255">
        <v>14</v>
      </c>
      <c r="M44" s="256">
        <v>13</v>
      </c>
      <c r="N44" s="258">
        <v>265</v>
      </c>
      <c r="O44" s="256">
        <v>47</v>
      </c>
      <c r="P44" s="18">
        <v>17.7</v>
      </c>
      <c r="Q44" s="249">
        <v>6</v>
      </c>
      <c r="R44" s="247">
        <v>0</v>
      </c>
      <c r="S44" s="237">
        <v>46</v>
      </c>
      <c r="T44" s="247">
        <v>0</v>
      </c>
      <c r="U44" s="18">
        <v>0</v>
      </c>
      <c r="V44" s="273">
        <v>51</v>
      </c>
      <c r="W44" s="236">
        <v>13</v>
      </c>
      <c r="X44" s="32">
        <v>25.49</v>
      </c>
      <c r="Y44" s="236">
        <v>41</v>
      </c>
      <c r="Z44" s="236">
        <v>3</v>
      </c>
      <c r="AA44" s="33">
        <v>7.3</v>
      </c>
    </row>
    <row r="45" spans="1:27" ht="14.25" customHeight="1">
      <c r="A45" s="4">
        <f>'内閣府提出用1'!A42</f>
        <v>23</v>
      </c>
      <c r="B45" s="31">
        <f>'内閣府提出用1'!B42</f>
        <v>302</v>
      </c>
      <c r="C45" s="121" t="str">
        <f>'内閣府提出用1'!C42</f>
        <v>愛知県</v>
      </c>
      <c r="D45" s="118" t="str">
        <f>'内閣府提出用1'!D42</f>
        <v>東郷町</v>
      </c>
      <c r="E45" s="36">
        <v>30</v>
      </c>
      <c r="F45" s="40">
        <v>22</v>
      </c>
      <c r="G45" s="237">
        <v>16</v>
      </c>
      <c r="H45" s="237">
        <v>11</v>
      </c>
      <c r="I45" s="237">
        <v>210</v>
      </c>
      <c r="J45" s="237">
        <v>57</v>
      </c>
      <c r="K45" s="18">
        <v>27.1</v>
      </c>
      <c r="L45" s="255">
        <v>16</v>
      </c>
      <c r="M45" s="256">
        <v>11</v>
      </c>
      <c r="N45" s="258">
        <v>210</v>
      </c>
      <c r="O45" s="256">
        <v>57</v>
      </c>
      <c r="P45" s="18">
        <v>27.1</v>
      </c>
      <c r="Q45" s="249">
        <v>5</v>
      </c>
      <c r="R45" s="247">
        <v>2</v>
      </c>
      <c r="S45" s="237">
        <v>31</v>
      </c>
      <c r="T45" s="247">
        <v>3</v>
      </c>
      <c r="U45" s="18">
        <v>9.7</v>
      </c>
      <c r="V45" s="273">
        <v>37</v>
      </c>
      <c r="W45" s="236">
        <v>2</v>
      </c>
      <c r="X45" s="32">
        <v>5.4</v>
      </c>
      <c r="Y45" s="236">
        <v>36</v>
      </c>
      <c r="Z45" s="236">
        <v>1</v>
      </c>
      <c r="AA45" s="33">
        <v>2.8</v>
      </c>
    </row>
    <row r="46" spans="1:27" ht="14.25" customHeight="1">
      <c r="A46" s="4">
        <f>'内閣府提出用1'!A43</f>
        <v>23</v>
      </c>
      <c r="B46" s="31">
        <f>'内閣府提出用1'!B43</f>
        <v>304</v>
      </c>
      <c r="C46" s="121" t="str">
        <f>'内閣府提出用1'!C43</f>
        <v>愛知県</v>
      </c>
      <c r="D46" s="118" t="str">
        <f>'内閣府提出用1'!D43</f>
        <v>長久手町</v>
      </c>
      <c r="E46" s="36">
        <v>30</v>
      </c>
      <c r="F46" s="40">
        <v>24</v>
      </c>
      <c r="G46" s="237">
        <v>26</v>
      </c>
      <c r="H46" s="237">
        <v>24</v>
      </c>
      <c r="I46" s="237">
        <v>429</v>
      </c>
      <c r="J46" s="237">
        <v>80</v>
      </c>
      <c r="K46" s="18">
        <v>18.6</v>
      </c>
      <c r="L46" s="255">
        <v>26</v>
      </c>
      <c r="M46" s="256">
        <v>24</v>
      </c>
      <c r="N46" s="258">
        <v>429</v>
      </c>
      <c r="O46" s="256">
        <v>80</v>
      </c>
      <c r="P46" s="18">
        <v>18.6</v>
      </c>
      <c r="Q46" s="249">
        <v>5</v>
      </c>
      <c r="R46" s="247">
        <v>2</v>
      </c>
      <c r="S46" s="237">
        <v>28</v>
      </c>
      <c r="T46" s="247">
        <v>3</v>
      </c>
      <c r="U46" s="18">
        <v>10.7</v>
      </c>
      <c r="V46" s="273">
        <v>53</v>
      </c>
      <c r="W46" s="236">
        <v>7</v>
      </c>
      <c r="X46" s="32">
        <v>13.2</v>
      </c>
      <c r="Y46" s="236">
        <v>44</v>
      </c>
      <c r="Z46" s="236">
        <v>7</v>
      </c>
      <c r="AA46" s="33">
        <v>15.9</v>
      </c>
    </row>
    <row r="47" spans="1:27" ht="14.25" customHeight="1">
      <c r="A47" s="4">
        <f>'内閣府提出用1'!A44</f>
        <v>23</v>
      </c>
      <c r="B47" s="31">
        <f>'内閣府提出用1'!B44</f>
        <v>342</v>
      </c>
      <c r="C47" s="121" t="str">
        <f>'内閣府提出用1'!C44</f>
        <v>愛知県</v>
      </c>
      <c r="D47" s="118" t="str">
        <f>'内閣府提出用1'!D44</f>
        <v>豊山町</v>
      </c>
      <c r="E47" s="36">
        <v>40</v>
      </c>
      <c r="F47" s="40">
        <v>21</v>
      </c>
      <c r="G47" s="237">
        <v>23</v>
      </c>
      <c r="H47" s="237">
        <v>22</v>
      </c>
      <c r="I47" s="237">
        <v>225</v>
      </c>
      <c r="J47" s="237">
        <v>72</v>
      </c>
      <c r="K47" s="18">
        <v>32</v>
      </c>
      <c r="L47" s="255">
        <v>23</v>
      </c>
      <c r="M47" s="256">
        <v>22</v>
      </c>
      <c r="N47" s="258">
        <v>225</v>
      </c>
      <c r="O47" s="256">
        <v>72</v>
      </c>
      <c r="P47" s="18">
        <v>32</v>
      </c>
      <c r="Q47" s="249">
        <v>5</v>
      </c>
      <c r="R47" s="247">
        <v>1</v>
      </c>
      <c r="S47" s="237">
        <v>30</v>
      </c>
      <c r="T47" s="247">
        <v>1</v>
      </c>
      <c r="U47" s="18">
        <v>3.3</v>
      </c>
      <c r="V47" s="273">
        <v>22</v>
      </c>
      <c r="W47" s="236">
        <v>5</v>
      </c>
      <c r="X47" s="32">
        <v>22.7</v>
      </c>
      <c r="Y47" s="236">
        <v>16</v>
      </c>
      <c r="Z47" s="236">
        <v>1</v>
      </c>
      <c r="AA47" s="33">
        <v>6.3</v>
      </c>
    </row>
    <row r="48" spans="1:27" ht="14.25" customHeight="1">
      <c r="A48" s="4">
        <f>'内閣府提出用1'!A45</f>
        <v>23</v>
      </c>
      <c r="B48" s="31">
        <f>'内閣府提出用1'!B45</f>
        <v>345</v>
      </c>
      <c r="C48" s="121" t="str">
        <f>'内閣府提出用1'!C45</f>
        <v>愛知県</v>
      </c>
      <c r="D48" s="118" t="str">
        <f>'内閣府提出用1'!D45</f>
        <v>春日町</v>
      </c>
      <c r="E48" s="36" t="s">
        <v>228</v>
      </c>
      <c r="F48" s="40" t="s">
        <v>228</v>
      </c>
      <c r="G48" s="237" t="s">
        <v>228</v>
      </c>
      <c r="H48" s="237" t="s">
        <v>228</v>
      </c>
      <c r="I48" s="237" t="s">
        <v>228</v>
      </c>
      <c r="J48" s="237" t="s">
        <v>228</v>
      </c>
      <c r="K48" s="18" t="s">
        <v>228</v>
      </c>
      <c r="L48" s="255">
        <v>15</v>
      </c>
      <c r="M48" s="256">
        <v>14</v>
      </c>
      <c r="N48" s="258">
        <v>136</v>
      </c>
      <c r="O48" s="256">
        <v>32</v>
      </c>
      <c r="P48" s="18">
        <v>23.5</v>
      </c>
      <c r="Q48" s="249">
        <v>5</v>
      </c>
      <c r="R48" s="247">
        <v>1</v>
      </c>
      <c r="S48" s="237">
        <v>26</v>
      </c>
      <c r="T48" s="247">
        <v>1</v>
      </c>
      <c r="U48" s="18">
        <v>3.8</v>
      </c>
      <c r="V48" s="273">
        <v>24</v>
      </c>
      <c r="W48" s="236">
        <v>1</v>
      </c>
      <c r="X48" s="32">
        <v>4.2</v>
      </c>
      <c r="Y48" s="236">
        <v>24</v>
      </c>
      <c r="Z48" s="236">
        <v>1</v>
      </c>
      <c r="AA48" s="33">
        <v>4.17</v>
      </c>
    </row>
    <row r="49" spans="1:27" ht="14.25" customHeight="1">
      <c r="A49" s="4">
        <f>'内閣府提出用1'!A46</f>
        <v>23</v>
      </c>
      <c r="B49" s="31">
        <f>'内閣府提出用1'!B46</f>
        <v>361</v>
      </c>
      <c r="C49" s="121" t="str">
        <f>'内閣府提出用1'!C46</f>
        <v>愛知県</v>
      </c>
      <c r="D49" s="118" t="str">
        <f>'内閣府提出用1'!D46</f>
        <v>大口町</v>
      </c>
      <c r="E49" s="36" t="s">
        <v>228</v>
      </c>
      <c r="F49" s="40" t="s">
        <v>228</v>
      </c>
      <c r="G49" s="237" t="s">
        <v>228</v>
      </c>
      <c r="H49" s="237" t="s">
        <v>228</v>
      </c>
      <c r="I49" s="237" t="s">
        <v>228</v>
      </c>
      <c r="J49" s="237" t="s">
        <v>228</v>
      </c>
      <c r="K49" s="18" t="s">
        <v>228</v>
      </c>
      <c r="L49" s="255">
        <v>22</v>
      </c>
      <c r="M49" s="256">
        <v>18</v>
      </c>
      <c r="N49" s="258">
        <v>349</v>
      </c>
      <c r="O49" s="256">
        <v>71</v>
      </c>
      <c r="P49" s="18">
        <v>20.3</v>
      </c>
      <c r="Q49" s="249">
        <v>5</v>
      </c>
      <c r="R49" s="247">
        <v>1</v>
      </c>
      <c r="S49" s="237">
        <v>31</v>
      </c>
      <c r="T49" s="247">
        <v>2</v>
      </c>
      <c r="U49" s="18">
        <v>6.5</v>
      </c>
      <c r="V49" s="273">
        <v>32</v>
      </c>
      <c r="W49" s="236">
        <v>3</v>
      </c>
      <c r="X49" s="32">
        <v>9.4</v>
      </c>
      <c r="Y49" s="236">
        <v>32</v>
      </c>
      <c r="Z49" s="236">
        <v>3</v>
      </c>
      <c r="AA49" s="33">
        <v>9.4</v>
      </c>
    </row>
    <row r="50" spans="1:27" ht="14.25" customHeight="1">
      <c r="A50" s="4">
        <f>'内閣府提出用1'!A47</f>
        <v>23</v>
      </c>
      <c r="B50" s="31">
        <f>'内閣府提出用1'!B47</f>
        <v>362</v>
      </c>
      <c r="C50" s="121" t="str">
        <f>'内閣府提出用1'!C47</f>
        <v>愛知県</v>
      </c>
      <c r="D50" s="118" t="str">
        <f>'内閣府提出用1'!D47</f>
        <v>扶桑町</v>
      </c>
      <c r="E50" s="36">
        <v>30</v>
      </c>
      <c r="F50" s="40">
        <v>29</v>
      </c>
      <c r="G50" s="237">
        <v>27</v>
      </c>
      <c r="H50" s="237">
        <v>21</v>
      </c>
      <c r="I50" s="237">
        <v>439</v>
      </c>
      <c r="J50" s="248">
        <v>83</v>
      </c>
      <c r="K50" s="18">
        <v>18.9</v>
      </c>
      <c r="L50" s="255">
        <v>27</v>
      </c>
      <c r="M50" s="256">
        <v>21</v>
      </c>
      <c r="N50" s="258">
        <v>439</v>
      </c>
      <c r="O50" s="256">
        <v>83</v>
      </c>
      <c r="P50" s="18">
        <v>18.9</v>
      </c>
      <c r="Q50" s="249">
        <v>5</v>
      </c>
      <c r="R50" s="247">
        <v>1</v>
      </c>
      <c r="S50" s="237">
        <v>32</v>
      </c>
      <c r="T50" s="247">
        <v>2</v>
      </c>
      <c r="U50" s="18">
        <v>6.3</v>
      </c>
      <c r="V50" s="273">
        <v>44</v>
      </c>
      <c r="W50" s="236">
        <v>10</v>
      </c>
      <c r="X50" s="32">
        <v>22.7</v>
      </c>
      <c r="Y50" s="236">
        <v>34</v>
      </c>
      <c r="Z50" s="236">
        <v>0</v>
      </c>
      <c r="AA50" s="33">
        <v>0</v>
      </c>
    </row>
    <row r="51" spans="1:27" ht="14.25" customHeight="1">
      <c r="A51" s="4">
        <f>'内閣府提出用1'!A48</f>
        <v>23</v>
      </c>
      <c r="B51" s="31">
        <f>'内閣府提出用1'!B48</f>
        <v>421</v>
      </c>
      <c r="C51" s="121" t="str">
        <f>'内閣府提出用1'!C48</f>
        <v>愛知県</v>
      </c>
      <c r="D51" s="118" t="str">
        <f>'内閣府提出用1'!D48</f>
        <v>七宝町</v>
      </c>
      <c r="E51" s="36" t="s">
        <v>228</v>
      </c>
      <c r="F51" s="40" t="s">
        <v>228</v>
      </c>
      <c r="G51" s="237" t="s">
        <v>228</v>
      </c>
      <c r="H51" s="237" t="s">
        <v>228</v>
      </c>
      <c r="I51" s="237" t="s">
        <v>228</v>
      </c>
      <c r="J51" s="248" t="s">
        <v>228</v>
      </c>
      <c r="K51" s="18" t="s">
        <v>228</v>
      </c>
      <c r="L51" s="255">
        <v>17</v>
      </c>
      <c r="M51" s="256">
        <v>8</v>
      </c>
      <c r="N51" s="258">
        <v>156</v>
      </c>
      <c r="O51" s="256">
        <v>22</v>
      </c>
      <c r="P51" s="18">
        <v>14.1</v>
      </c>
      <c r="Q51" s="249">
        <v>5</v>
      </c>
      <c r="R51" s="247">
        <v>3</v>
      </c>
      <c r="S51" s="237">
        <v>31</v>
      </c>
      <c r="T51" s="247">
        <v>4</v>
      </c>
      <c r="U51" s="18">
        <v>12.9</v>
      </c>
      <c r="V51" s="273">
        <v>23</v>
      </c>
      <c r="W51" s="236">
        <v>0</v>
      </c>
      <c r="X51" s="32">
        <v>0</v>
      </c>
      <c r="Y51" s="236">
        <v>23</v>
      </c>
      <c r="Z51" s="236">
        <v>0</v>
      </c>
      <c r="AA51" s="33">
        <v>0</v>
      </c>
    </row>
    <row r="52" spans="1:27" ht="14.25" customHeight="1">
      <c r="A52" s="4">
        <f>'内閣府提出用1'!A49</f>
        <v>23</v>
      </c>
      <c r="B52" s="31">
        <f>'内閣府提出用1'!B49</f>
        <v>422</v>
      </c>
      <c r="C52" s="121" t="str">
        <f>'内閣府提出用1'!C49</f>
        <v>愛知県</v>
      </c>
      <c r="D52" s="118" t="str">
        <f>'内閣府提出用1'!D49</f>
        <v>美和町</v>
      </c>
      <c r="E52" s="36" t="s">
        <v>228</v>
      </c>
      <c r="F52" s="40" t="s">
        <v>228</v>
      </c>
      <c r="G52" s="237" t="s">
        <v>228</v>
      </c>
      <c r="H52" s="237" t="s">
        <v>228</v>
      </c>
      <c r="I52" s="237" t="s">
        <v>228</v>
      </c>
      <c r="J52" s="248" t="s">
        <v>228</v>
      </c>
      <c r="K52" s="18" t="s">
        <v>228</v>
      </c>
      <c r="L52" s="255">
        <v>12</v>
      </c>
      <c r="M52" s="256">
        <v>8</v>
      </c>
      <c r="N52" s="258">
        <v>99</v>
      </c>
      <c r="O52" s="256">
        <v>16</v>
      </c>
      <c r="P52" s="18">
        <v>16.2</v>
      </c>
      <c r="Q52" s="249">
        <v>5</v>
      </c>
      <c r="R52" s="247">
        <v>0</v>
      </c>
      <c r="S52" s="237">
        <v>34</v>
      </c>
      <c r="T52" s="247">
        <v>0</v>
      </c>
      <c r="U52" s="18">
        <v>0</v>
      </c>
      <c r="V52" s="273">
        <v>21</v>
      </c>
      <c r="W52" s="236">
        <v>2</v>
      </c>
      <c r="X52" s="32">
        <v>9.5</v>
      </c>
      <c r="Y52" s="236">
        <v>17</v>
      </c>
      <c r="Z52" s="236">
        <v>0</v>
      </c>
      <c r="AA52" s="33">
        <v>0</v>
      </c>
    </row>
    <row r="53" spans="1:27" ht="14.25" customHeight="1">
      <c r="A53" s="4">
        <f>'内閣府提出用1'!A50</f>
        <v>23</v>
      </c>
      <c r="B53" s="31">
        <f>'内閣府提出用1'!B50</f>
        <v>423</v>
      </c>
      <c r="C53" s="121" t="str">
        <f>'内閣府提出用1'!C50</f>
        <v>愛知県</v>
      </c>
      <c r="D53" s="118" t="str">
        <f>'内閣府提出用1'!D50</f>
        <v>甚目寺町</v>
      </c>
      <c r="E53" s="36"/>
      <c r="F53" s="40"/>
      <c r="G53" s="237"/>
      <c r="H53" s="237"/>
      <c r="I53" s="237"/>
      <c r="J53" s="248"/>
      <c r="K53" s="18"/>
      <c r="L53" s="255">
        <v>15</v>
      </c>
      <c r="M53" s="256">
        <v>10</v>
      </c>
      <c r="N53" s="258">
        <v>159</v>
      </c>
      <c r="O53" s="256">
        <v>16</v>
      </c>
      <c r="P53" s="18">
        <v>10.1</v>
      </c>
      <c r="Q53" s="249">
        <v>5</v>
      </c>
      <c r="R53" s="247">
        <v>0</v>
      </c>
      <c r="S53" s="237">
        <v>35</v>
      </c>
      <c r="T53" s="247">
        <v>0</v>
      </c>
      <c r="U53" s="18">
        <v>0</v>
      </c>
      <c r="V53" s="273">
        <v>22</v>
      </c>
      <c r="W53" s="236">
        <v>1</v>
      </c>
      <c r="X53" s="279">
        <v>4.5</v>
      </c>
      <c r="Y53" s="236">
        <v>21</v>
      </c>
      <c r="Z53" s="236">
        <v>0</v>
      </c>
      <c r="AA53" s="33">
        <v>0</v>
      </c>
    </row>
    <row r="54" spans="1:27" ht="14.25" customHeight="1">
      <c r="A54" s="4">
        <f>'内閣府提出用1'!A51</f>
        <v>23</v>
      </c>
      <c r="B54" s="31">
        <f>'内閣府提出用1'!B51</f>
        <v>424</v>
      </c>
      <c r="C54" s="121" t="str">
        <f>'内閣府提出用1'!C51</f>
        <v>愛知県</v>
      </c>
      <c r="D54" s="118" t="str">
        <f>'内閣府提出用1'!D51</f>
        <v>大治町</v>
      </c>
      <c r="E54" s="36" t="s">
        <v>228</v>
      </c>
      <c r="F54" s="40" t="s">
        <v>228</v>
      </c>
      <c r="G54" s="237" t="s">
        <v>228</v>
      </c>
      <c r="H54" s="237" t="s">
        <v>228</v>
      </c>
      <c r="I54" s="237" t="s">
        <v>228</v>
      </c>
      <c r="J54" s="248" t="s">
        <v>228</v>
      </c>
      <c r="K54" s="18" t="s">
        <v>228</v>
      </c>
      <c r="L54" s="255">
        <v>15</v>
      </c>
      <c r="M54" s="256">
        <v>10</v>
      </c>
      <c r="N54" s="258">
        <v>137</v>
      </c>
      <c r="O54" s="256">
        <v>20</v>
      </c>
      <c r="P54" s="18">
        <v>14.6</v>
      </c>
      <c r="Q54" s="249">
        <v>5</v>
      </c>
      <c r="R54" s="247">
        <v>1</v>
      </c>
      <c r="S54" s="237">
        <v>34</v>
      </c>
      <c r="T54" s="247">
        <v>1</v>
      </c>
      <c r="U54" s="18">
        <v>2.9</v>
      </c>
      <c r="V54" s="273">
        <v>21</v>
      </c>
      <c r="W54" s="236">
        <v>0</v>
      </c>
      <c r="X54" s="32">
        <v>0</v>
      </c>
      <c r="Y54" s="236">
        <v>21</v>
      </c>
      <c r="Z54" s="236">
        <v>0</v>
      </c>
      <c r="AA54" s="33">
        <v>0</v>
      </c>
    </row>
    <row r="55" spans="1:27" ht="14.25" customHeight="1">
      <c r="A55" s="4">
        <f>'内閣府提出用1'!A52</f>
        <v>23</v>
      </c>
      <c r="B55" s="31">
        <f>'内閣府提出用1'!B52</f>
        <v>425</v>
      </c>
      <c r="C55" s="121" t="str">
        <f>'内閣府提出用1'!C52</f>
        <v>愛知県</v>
      </c>
      <c r="D55" s="118" t="str">
        <f>'内閣府提出用1'!D52</f>
        <v>蟹江町</v>
      </c>
      <c r="E55" s="36" t="s">
        <v>228</v>
      </c>
      <c r="F55" s="40" t="s">
        <v>228</v>
      </c>
      <c r="G55" s="237" t="s">
        <v>228</v>
      </c>
      <c r="H55" s="237" t="s">
        <v>228</v>
      </c>
      <c r="I55" s="237" t="s">
        <v>228</v>
      </c>
      <c r="J55" s="248" t="s">
        <v>228</v>
      </c>
      <c r="K55" s="18" t="s">
        <v>228</v>
      </c>
      <c r="L55" s="255">
        <v>14</v>
      </c>
      <c r="M55" s="256">
        <v>12</v>
      </c>
      <c r="N55" s="258">
        <v>183</v>
      </c>
      <c r="O55" s="256">
        <v>37</v>
      </c>
      <c r="P55" s="18">
        <v>20.2</v>
      </c>
      <c r="Q55" s="249">
        <v>5</v>
      </c>
      <c r="R55" s="247">
        <v>3</v>
      </c>
      <c r="S55" s="237">
        <v>33</v>
      </c>
      <c r="T55" s="247">
        <v>4</v>
      </c>
      <c r="U55" s="18">
        <v>12.1</v>
      </c>
      <c r="V55" s="273">
        <v>29</v>
      </c>
      <c r="W55" s="236">
        <v>0</v>
      </c>
      <c r="X55" s="32">
        <v>0</v>
      </c>
      <c r="Y55" s="236">
        <v>24</v>
      </c>
      <c r="Z55" s="236">
        <v>0</v>
      </c>
      <c r="AA55" s="33">
        <v>0</v>
      </c>
    </row>
    <row r="56" spans="1:27" ht="14.25" customHeight="1">
      <c r="A56" s="4">
        <f>'内閣府提出用1'!A53</f>
        <v>23</v>
      </c>
      <c r="B56" s="31">
        <f>'内閣府提出用1'!B53</f>
        <v>427</v>
      </c>
      <c r="C56" s="121" t="str">
        <f>'内閣府提出用1'!C53</f>
        <v>愛知県</v>
      </c>
      <c r="D56" s="118" t="str">
        <f>'内閣府提出用1'!D53</f>
        <v>飛島村</v>
      </c>
      <c r="E56" s="36">
        <v>20</v>
      </c>
      <c r="F56" s="40">
        <v>20</v>
      </c>
      <c r="G56" s="237">
        <v>31</v>
      </c>
      <c r="H56" s="237">
        <v>16</v>
      </c>
      <c r="I56" s="237">
        <v>336</v>
      </c>
      <c r="J56" s="248">
        <v>39</v>
      </c>
      <c r="K56" s="18">
        <v>11.6</v>
      </c>
      <c r="L56" s="255">
        <v>15</v>
      </c>
      <c r="M56" s="256">
        <v>8</v>
      </c>
      <c r="N56" s="258">
        <v>142</v>
      </c>
      <c r="O56" s="256">
        <v>21</v>
      </c>
      <c r="P56" s="18">
        <v>14.8</v>
      </c>
      <c r="Q56" s="249">
        <v>5</v>
      </c>
      <c r="R56" s="247">
        <v>1</v>
      </c>
      <c r="S56" s="237">
        <v>34</v>
      </c>
      <c r="T56" s="247">
        <v>1</v>
      </c>
      <c r="U56" s="18">
        <v>2.9</v>
      </c>
      <c r="V56" s="273">
        <v>13</v>
      </c>
      <c r="W56" s="236">
        <v>0</v>
      </c>
      <c r="X56" s="32">
        <v>0</v>
      </c>
      <c r="Y56" s="236">
        <v>13</v>
      </c>
      <c r="Z56" s="236">
        <v>0</v>
      </c>
      <c r="AA56" s="33">
        <v>0</v>
      </c>
    </row>
    <row r="57" spans="1:27" ht="14.25" customHeight="1">
      <c r="A57" s="4">
        <f>'内閣府提出用1'!A54</f>
        <v>23</v>
      </c>
      <c r="B57" s="31">
        <f>'内閣府提出用1'!B54</f>
        <v>441</v>
      </c>
      <c r="C57" s="121" t="str">
        <f>'内閣府提出用1'!C54</f>
        <v>愛知県</v>
      </c>
      <c r="D57" s="118" t="str">
        <f>'内閣府提出用1'!D54</f>
        <v>阿久比町</v>
      </c>
      <c r="E57" s="36" t="s">
        <v>228</v>
      </c>
      <c r="F57" s="40" t="s">
        <v>228</v>
      </c>
      <c r="G57" s="237" t="s">
        <v>228</v>
      </c>
      <c r="H57" s="237" t="s">
        <v>228</v>
      </c>
      <c r="I57" s="237" t="s">
        <v>228</v>
      </c>
      <c r="J57" s="248" t="s">
        <v>228</v>
      </c>
      <c r="K57" s="18" t="s">
        <v>228</v>
      </c>
      <c r="L57" s="255">
        <v>27</v>
      </c>
      <c r="M57" s="256">
        <v>19</v>
      </c>
      <c r="N57" s="258">
        <v>433</v>
      </c>
      <c r="O57" s="256">
        <v>66</v>
      </c>
      <c r="P57" s="18">
        <v>15.2</v>
      </c>
      <c r="Q57" s="249">
        <v>5</v>
      </c>
      <c r="R57" s="247">
        <v>2</v>
      </c>
      <c r="S57" s="237">
        <v>32</v>
      </c>
      <c r="T57" s="247">
        <v>2</v>
      </c>
      <c r="U57" s="18">
        <v>6.3</v>
      </c>
      <c r="V57" s="273">
        <v>20</v>
      </c>
      <c r="W57" s="236">
        <v>0</v>
      </c>
      <c r="X57" s="32">
        <v>0</v>
      </c>
      <c r="Y57" s="236">
        <v>20</v>
      </c>
      <c r="Z57" s="236">
        <v>0</v>
      </c>
      <c r="AA57" s="33">
        <v>0</v>
      </c>
    </row>
    <row r="58" spans="1:27" ht="14.25" customHeight="1">
      <c r="A58" s="4">
        <f>'内閣府提出用1'!A55</f>
        <v>23</v>
      </c>
      <c r="B58" s="31">
        <f>'内閣府提出用1'!B55</f>
        <v>442</v>
      </c>
      <c r="C58" s="121" t="str">
        <f>'内閣府提出用1'!C55</f>
        <v>愛知県</v>
      </c>
      <c r="D58" s="118" t="str">
        <f>'内閣府提出用1'!D55</f>
        <v>東浦町</v>
      </c>
      <c r="E58" s="36">
        <v>40</v>
      </c>
      <c r="F58" s="40">
        <v>22</v>
      </c>
      <c r="G58" s="237">
        <v>20</v>
      </c>
      <c r="H58" s="237">
        <v>17</v>
      </c>
      <c r="I58" s="237">
        <v>238</v>
      </c>
      <c r="J58" s="248">
        <v>68</v>
      </c>
      <c r="K58" s="18">
        <v>28.6</v>
      </c>
      <c r="L58" s="255">
        <v>20</v>
      </c>
      <c r="M58" s="256">
        <v>17</v>
      </c>
      <c r="N58" s="258">
        <v>238</v>
      </c>
      <c r="O58" s="256">
        <v>68</v>
      </c>
      <c r="P58" s="18">
        <v>28.6</v>
      </c>
      <c r="Q58" s="249">
        <v>5</v>
      </c>
      <c r="R58" s="247">
        <v>2</v>
      </c>
      <c r="S58" s="237">
        <v>34</v>
      </c>
      <c r="T58" s="247">
        <v>3</v>
      </c>
      <c r="U58" s="18">
        <v>8.8</v>
      </c>
      <c r="V58" s="273">
        <v>38</v>
      </c>
      <c r="W58" s="236">
        <v>1</v>
      </c>
      <c r="X58" s="32">
        <v>2.6</v>
      </c>
      <c r="Y58" s="236">
        <v>38</v>
      </c>
      <c r="Z58" s="236">
        <v>1</v>
      </c>
      <c r="AA58" s="33">
        <v>2.6</v>
      </c>
    </row>
    <row r="59" spans="1:27" ht="14.25" customHeight="1">
      <c r="A59" s="4">
        <f>'内閣府提出用1'!A56</f>
        <v>23</v>
      </c>
      <c r="B59" s="31">
        <f>'内閣府提出用1'!B56</f>
        <v>445</v>
      </c>
      <c r="C59" s="121" t="str">
        <f>'内閣府提出用1'!C56</f>
        <v>愛知県</v>
      </c>
      <c r="D59" s="118" t="str">
        <f>'内閣府提出用1'!D56</f>
        <v>南知多町</v>
      </c>
      <c r="E59" s="36">
        <v>25</v>
      </c>
      <c r="F59" s="40">
        <v>20</v>
      </c>
      <c r="G59" s="237">
        <v>17</v>
      </c>
      <c r="H59" s="237">
        <v>14</v>
      </c>
      <c r="I59" s="237">
        <v>240</v>
      </c>
      <c r="J59" s="248">
        <v>49</v>
      </c>
      <c r="K59" s="18">
        <v>20.4</v>
      </c>
      <c r="L59" s="255">
        <v>17</v>
      </c>
      <c r="M59" s="256">
        <v>14</v>
      </c>
      <c r="N59" s="258">
        <v>240</v>
      </c>
      <c r="O59" s="256">
        <v>49</v>
      </c>
      <c r="P59" s="18">
        <v>20.4</v>
      </c>
      <c r="Q59" s="249">
        <v>5</v>
      </c>
      <c r="R59" s="247">
        <v>1</v>
      </c>
      <c r="S59" s="237">
        <v>27</v>
      </c>
      <c r="T59" s="247">
        <v>1</v>
      </c>
      <c r="U59" s="18">
        <v>3.7</v>
      </c>
      <c r="V59" s="273">
        <v>54</v>
      </c>
      <c r="W59" s="236">
        <v>7</v>
      </c>
      <c r="X59" s="279">
        <v>12.9</v>
      </c>
      <c r="Y59" s="236">
        <v>48</v>
      </c>
      <c r="Z59" s="236">
        <v>0</v>
      </c>
      <c r="AA59" s="33">
        <v>0</v>
      </c>
    </row>
    <row r="60" spans="1:27" ht="14.25" customHeight="1">
      <c r="A60" s="4">
        <f>'内閣府提出用1'!A57</f>
        <v>23</v>
      </c>
      <c r="B60" s="31">
        <f>'内閣府提出用1'!B57</f>
        <v>446</v>
      </c>
      <c r="C60" s="121" t="str">
        <f>'内閣府提出用1'!C57</f>
        <v>愛知県</v>
      </c>
      <c r="D60" s="118" t="str">
        <f>'内閣府提出用1'!D57</f>
        <v>美浜町</v>
      </c>
      <c r="E60" s="36" t="s">
        <v>228</v>
      </c>
      <c r="F60" s="40" t="s">
        <v>228</v>
      </c>
      <c r="G60" s="237" t="s">
        <v>228</v>
      </c>
      <c r="H60" s="237" t="s">
        <v>228</v>
      </c>
      <c r="I60" s="237" t="s">
        <v>228</v>
      </c>
      <c r="J60" s="248" t="s">
        <v>228</v>
      </c>
      <c r="K60" s="18" t="s">
        <v>228</v>
      </c>
      <c r="L60" s="255">
        <v>22</v>
      </c>
      <c r="M60" s="256">
        <v>18</v>
      </c>
      <c r="N60" s="258">
        <v>300</v>
      </c>
      <c r="O60" s="256">
        <v>78</v>
      </c>
      <c r="P60" s="18">
        <v>26</v>
      </c>
      <c r="Q60" s="249">
        <v>5</v>
      </c>
      <c r="R60" s="247">
        <v>1</v>
      </c>
      <c r="S60" s="237">
        <v>36</v>
      </c>
      <c r="T60" s="247">
        <v>1</v>
      </c>
      <c r="U60" s="18">
        <v>2.8</v>
      </c>
      <c r="V60" s="273">
        <v>51</v>
      </c>
      <c r="W60" s="236">
        <v>9</v>
      </c>
      <c r="X60" s="279">
        <v>17.6</v>
      </c>
      <c r="Y60" s="236">
        <v>51</v>
      </c>
      <c r="Z60" s="236">
        <v>9</v>
      </c>
      <c r="AA60" s="33">
        <v>17.6</v>
      </c>
    </row>
    <row r="61" spans="1:27" ht="14.25" customHeight="1">
      <c r="A61" s="4">
        <f>'内閣府提出用1'!A58</f>
        <v>23</v>
      </c>
      <c r="B61" s="31">
        <f>'内閣府提出用1'!B58</f>
        <v>447</v>
      </c>
      <c r="C61" s="121" t="str">
        <f>'内閣府提出用1'!C58</f>
        <v>愛知県</v>
      </c>
      <c r="D61" s="118" t="str">
        <f>'内閣府提出用1'!D58</f>
        <v>武豊町</v>
      </c>
      <c r="E61" s="36" t="s">
        <v>228</v>
      </c>
      <c r="F61" s="40" t="s">
        <v>228</v>
      </c>
      <c r="G61" s="237" t="s">
        <v>228</v>
      </c>
      <c r="H61" s="237" t="s">
        <v>228</v>
      </c>
      <c r="I61" s="237" t="s">
        <v>228</v>
      </c>
      <c r="J61" s="248" t="s">
        <v>228</v>
      </c>
      <c r="K61" s="18" t="s">
        <v>228</v>
      </c>
      <c r="L61" s="255">
        <v>19</v>
      </c>
      <c r="M61" s="256">
        <v>17</v>
      </c>
      <c r="N61" s="258">
        <v>594</v>
      </c>
      <c r="O61" s="256">
        <v>113</v>
      </c>
      <c r="P61" s="18">
        <v>19</v>
      </c>
      <c r="Q61" s="249">
        <v>5</v>
      </c>
      <c r="R61" s="247">
        <v>1</v>
      </c>
      <c r="S61" s="237">
        <v>33</v>
      </c>
      <c r="T61" s="247">
        <v>1</v>
      </c>
      <c r="U61" s="18">
        <v>3</v>
      </c>
      <c r="V61" s="273">
        <v>27</v>
      </c>
      <c r="W61" s="236">
        <v>1</v>
      </c>
      <c r="X61" s="32">
        <v>3.7</v>
      </c>
      <c r="Y61" s="236">
        <v>27</v>
      </c>
      <c r="Z61" s="236">
        <v>1</v>
      </c>
      <c r="AA61" s="33">
        <v>3.7</v>
      </c>
    </row>
    <row r="62" spans="1:27" ht="14.25" customHeight="1">
      <c r="A62" s="4">
        <f>'内閣府提出用1'!A59</f>
        <v>23</v>
      </c>
      <c r="B62" s="31">
        <f>'内閣府提出用1'!B59</f>
        <v>481</v>
      </c>
      <c r="C62" s="121" t="str">
        <f>'内閣府提出用1'!C59</f>
        <v>愛知県</v>
      </c>
      <c r="D62" s="118" t="str">
        <f>'内閣府提出用1'!D59</f>
        <v>一色町</v>
      </c>
      <c r="E62" s="36">
        <v>25</v>
      </c>
      <c r="F62" s="114" t="s">
        <v>98</v>
      </c>
      <c r="G62" s="237">
        <v>39</v>
      </c>
      <c r="H62" s="237">
        <v>30</v>
      </c>
      <c r="I62" s="237">
        <v>492</v>
      </c>
      <c r="J62" s="248">
        <v>89</v>
      </c>
      <c r="K62" s="18">
        <v>18.1</v>
      </c>
      <c r="L62" s="255">
        <v>23</v>
      </c>
      <c r="M62" s="256">
        <v>20</v>
      </c>
      <c r="N62" s="258">
        <v>328</v>
      </c>
      <c r="O62" s="256">
        <v>56</v>
      </c>
      <c r="P62" s="18">
        <v>17.1</v>
      </c>
      <c r="Q62" s="249">
        <v>5</v>
      </c>
      <c r="R62" s="247">
        <v>4</v>
      </c>
      <c r="S62" s="237">
        <v>29</v>
      </c>
      <c r="T62" s="247">
        <v>5</v>
      </c>
      <c r="U62" s="18">
        <v>17.2</v>
      </c>
      <c r="V62" s="273">
        <v>48</v>
      </c>
      <c r="W62" s="236">
        <v>12</v>
      </c>
      <c r="X62" s="32">
        <v>25</v>
      </c>
      <c r="Y62" s="236">
        <v>48</v>
      </c>
      <c r="Z62" s="236">
        <v>12</v>
      </c>
      <c r="AA62" s="33">
        <v>25</v>
      </c>
    </row>
    <row r="63" spans="1:27" ht="14.25" customHeight="1">
      <c r="A63" s="4">
        <f>'内閣府提出用1'!A60</f>
        <v>23</v>
      </c>
      <c r="B63" s="31">
        <f>'内閣府提出用1'!B60</f>
        <v>482</v>
      </c>
      <c r="C63" s="121" t="str">
        <f>'内閣府提出用1'!C60</f>
        <v>愛知県</v>
      </c>
      <c r="D63" s="118" t="str">
        <f>'内閣府提出用1'!D60</f>
        <v>吉良町</v>
      </c>
      <c r="E63" s="36"/>
      <c r="F63" s="40"/>
      <c r="G63" s="237"/>
      <c r="H63" s="237"/>
      <c r="I63" s="237"/>
      <c r="J63" s="248"/>
      <c r="K63" s="18"/>
      <c r="L63" s="255">
        <v>17</v>
      </c>
      <c r="M63" s="256">
        <v>13</v>
      </c>
      <c r="N63" s="258">
        <v>261</v>
      </c>
      <c r="O63" s="256">
        <v>61</v>
      </c>
      <c r="P63" s="18">
        <v>23.4</v>
      </c>
      <c r="Q63" s="249">
        <v>5</v>
      </c>
      <c r="R63" s="247">
        <v>2</v>
      </c>
      <c r="S63" s="237">
        <v>28</v>
      </c>
      <c r="T63" s="247">
        <v>3</v>
      </c>
      <c r="U63" s="18">
        <v>10.7</v>
      </c>
      <c r="V63" s="273">
        <v>38</v>
      </c>
      <c r="W63" s="236">
        <v>8</v>
      </c>
      <c r="X63" s="32">
        <v>21.1</v>
      </c>
      <c r="Y63" s="236">
        <v>38</v>
      </c>
      <c r="Z63" s="236">
        <v>8</v>
      </c>
      <c r="AA63" s="33">
        <v>21.1</v>
      </c>
    </row>
    <row r="64" spans="1:27" ht="14.25" customHeight="1">
      <c r="A64" s="4">
        <f>'内閣府提出用1'!A61</f>
        <v>23</v>
      </c>
      <c r="B64" s="31">
        <f>'内閣府提出用1'!B61</f>
        <v>483</v>
      </c>
      <c r="C64" s="121" t="str">
        <f>'内閣府提出用1'!C61</f>
        <v>愛知県</v>
      </c>
      <c r="D64" s="118" t="str">
        <f>'内閣府提出用1'!D61</f>
        <v>幡豆町</v>
      </c>
      <c r="E64" s="36" t="s">
        <v>228</v>
      </c>
      <c r="F64" s="40" t="s">
        <v>228</v>
      </c>
      <c r="G64" s="237" t="s">
        <v>228</v>
      </c>
      <c r="H64" s="237" t="s">
        <v>228</v>
      </c>
      <c r="I64" s="237" t="s">
        <v>228</v>
      </c>
      <c r="J64" s="248" t="s">
        <v>228</v>
      </c>
      <c r="K64" s="18" t="s">
        <v>228</v>
      </c>
      <c r="L64" s="255">
        <v>16</v>
      </c>
      <c r="M64" s="256">
        <v>13</v>
      </c>
      <c r="N64" s="258">
        <v>184</v>
      </c>
      <c r="O64" s="256">
        <v>45</v>
      </c>
      <c r="P64" s="18">
        <v>24.5</v>
      </c>
      <c r="Q64" s="249">
        <v>5</v>
      </c>
      <c r="R64" s="247">
        <v>3</v>
      </c>
      <c r="S64" s="237">
        <v>28</v>
      </c>
      <c r="T64" s="247">
        <v>6</v>
      </c>
      <c r="U64" s="18">
        <v>21.4</v>
      </c>
      <c r="V64" s="273">
        <v>18</v>
      </c>
      <c r="W64" s="236">
        <v>5</v>
      </c>
      <c r="X64" s="32">
        <v>27.8</v>
      </c>
      <c r="Y64" s="236">
        <v>18</v>
      </c>
      <c r="Z64" s="236">
        <v>5</v>
      </c>
      <c r="AA64" s="33">
        <v>27.8</v>
      </c>
    </row>
    <row r="65" spans="1:27" ht="14.25" customHeight="1">
      <c r="A65" s="4">
        <f>'内閣府提出用1'!A62</f>
        <v>23</v>
      </c>
      <c r="B65" s="31">
        <f>'内閣府提出用1'!B62</f>
        <v>501</v>
      </c>
      <c r="C65" s="121" t="str">
        <f>'内閣府提出用1'!C62</f>
        <v>愛知県</v>
      </c>
      <c r="D65" s="118" t="str">
        <f>'内閣府提出用1'!D62</f>
        <v>幸田町</v>
      </c>
      <c r="E65" s="36"/>
      <c r="F65" s="40"/>
      <c r="G65" s="237"/>
      <c r="H65" s="237"/>
      <c r="I65" s="237"/>
      <c r="J65" s="248"/>
      <c r="K65" s="18"/>
      <c r="L65" s="255">
        <v>28</v>
      </c>
      <c r="M65" s="256">
        <v>22</v>
      </c>
      <c r="N65" s="258">
        <v>324</v>
      </c>
      <c r="O65" s="256">
        <v>81</v>
      </c>
      <c r="P65" s="18">
        <v>25</v>
      </c>
      <c r="Q65" s="249">
        <v>5</v>
      </c>
      <c r="R65" s="247">
        <v>2</v>
      </c>
      <c r="S65" s="237">
        <v>36</v>
      </c>
      <c r="T65" s="247">
        <v>3</v>
      </c>
      <c r="U65" s="18">
        <v>8.3</v>
      </c>
      <c r="V65" s="273">
        <v>46</v>
      </c>
      <c r="W65" s="236">
        <v>0</v>
      </c>
      <c r="X65" s="32">
        <v>0</v>
      </c>
      <c r="Y65" s="236">
        <v>39</v>
      </c>
      <c r="Z65" s="236">
        <v>0</v>
      </c>
      <c r="AA65" s="33">
        <v>0</v>
      </c>
    </row>
    <row r="66" spans="1:27" ht="14.25" customHeight="1">
      <c r="A66" s="4">
        <f>'内閣府提出用1'!A63</f>
        <v>23</v>
      </c>
      <c r="B66" s="31">
        <f>'内閣府提出用1'!B63</f>
        <v>521</v>
      </c>
      <c r="C66" s="121" t="str">
        <f>'内閣府提出用1'!C63</f>
        <v>愛知県</v>
      </c>
      <c r="D66" s="118" t="str">
        <f>'内閣府提出用1'!D63</f>
        <v>三好町</v>
      </c>
      <c r="E66" s="36">
        <v>30</v>
      </c>
      <c r="F66" s="40">
        <v>20</v>
      </c>
      <c r="G66" s="249">
        <v>18</v>
      </c>
      <c r="H66" s="247">
        <v>16</v>
      </c>
      <c r="I66" s="237">
        <v>263</v>
      </c>
      <c r="J66" s="247">
        <v>59</v>
      </c>
      <c r="K66" s="18">
        <v>22.4</v>
      </c>
      <c r="L66" s="255">
        <v>18</v>
      </c>
      <c r="M66" s="256">
        <v>16</v>
      </c>
      <c r="N66" s="258">
        <v>263</v>
      </c>
      <c r="O66" s="256">
        <v>59</v>
      </c>
      <c r="P66" s="18">
        <v>22.4</v>
      </c>
      <c r="Q66" s="249">
        <v>5</v>
      </c>
      <c r="R66" s="247">
        <v>2</v>
      </c>
      <c r="S66" s="237">
        <v>33</v>
      </c>
      <c r="T66" s="247">
        <v>4</v>
      </c>
      <c r="U66" s="18">
        <v>12.1</v>
      </c>
      <c r="V66" s="273">
        <v>93</v>
      </c>
      <c r="W66" s="236">
        <v>14</v>
      </c>
      <c r="X66" s="32">
        <v>15.1</v>
      </c>
      <c r="Y66" s="236">
        <v>70</v>
      </c>
      <c r="Z66" s="236">
        <v>1</v>
      </c>
      <c r="AA66" s="33">
        <v>1.4</v>
      </c>
    </row>
    <row r="67" spans="1:27" ht="14.25" customHeight="1">
      <c r="A67" s="4">
        <f>'内閣府提出用1'!A64</f>
        <v>23</v>
      </c>
      <c r="B67" s="31">
        <f>'内閣府提出用1'!B64</f>
        <v>561</v>
      </c>
      <c r="C67" s="121" t="str">
        <f>'内閣府提出用1'!C64</f>
        <v>愛知県</v>
      </c>
      <c r="D67" s="118" t="str">
        <f>'内閣府提出用1'!D64</f>
        <v>設楽町</v>
      </c>
      <c r="E67" s="36">
        <v>22</v>
      </c>
      <c r="F67" s="40">
        <v>23</v>
      </c>
      <c r="G67" s="237">
        <v>13</v>
      </c>
      <c r="H67" s="237">
        <v>5</v>
      </c>
      <c r="I67" s="237">
        <v>156</v>
      </c>
      <c r="J67" s="248">
        <v>11</v>
      </c>
      <c r="K67" s="18">
        <v>7.1</v>
      </c>
      <c r="L67" s="255">
        <v>13</v>
      </c>
      <c r="M67" s="256">
        <v>5</v>
      </c>
      <c r="N67" s="258">
        <v>156</v>
      </c>
      <c r="O67" s="256">
        <v>11</v>
      </c>
      <c r="P67" s="18">
        <v>7.1</v>
      </c>
      <c r="Q67" s="249">
        <v>5</v>
      </c>
      <c r="R67" s="247">
        <v>2</v>
      </c>
      <c r="S67" s="237">
        <v>33</v>
      </c>
      <c r="T67" s="247">
        <v>4</v>
      </c>
      <c r="U67" s="18">
        <v>12.1</v>
      </c>
      <c r="V67" s="273">
        <v>17</v>
      </c>
      <c r="W67" s="236">
        <v>0</v>
      </c>
      <c r="X67" s="32">
        <v>0</v>
      </c>
      <c r="Y67" s="236">
        <v>17</v>
      </c>
      <c r="Z67" s="236">
        <v>0</v>
      </c>
      <c r="AA67" s="33">
        <v>0</v>
      </c>
    </row>
    <row r="68" spans="1:27" ht="14.25" customHeight="1">
      <c r="A68" s="4">
        <f>'内閣府提出用1'!A65</f>
        <v>23</v>
      </c>
      <c r="B68" s="31">
        <f>'内閣府提出用1'!B65</f>
        <v>562</v>
      </c>
      <c r="C68" s="121" t="str">
        <f>'内閣府提出用1'!C65</f>
        <v>愛知県</v>
      </c>
      <c r="D68" s="118" t="str">
        <f>'内閣府提出用1'!D65</f>
        <v>東栄町</v>
      </c>
      <c r="E68" s="36" t="s">
        <v>228</v>
      </c>
      <c r="F68" s="40" t="s">
        <v>228</v>
      </c>
      <c r="G68" s="237" t="s">
        <v>228</v>
      </c>
      <c r="H68" s="237" t="s">
        <v>228</v>
      </c>
      <c r="I68" s="237" t="s">
        <v>228</v>
      </c>
      <c r="J68" s="248" t="s">
        <v>228</v>
      </c>
      <c r="K68" s="18" t="s">
        <v>228</v>
      </c>
      <c r="L68" s="255">
        <v>23</v>
      </c>
      <c r="M68" s="256">
        <v>18</v>
      </c>
      <c r="N68" s="258">
        <v>286</v>
      </c>
      <c r="O68" s="256">
        <v>30</v>
      </c>
      <c r="P68" s="18">
        <v>10.5</v>
      </c>
      <c r="Q68" s="249">
        <v>5</v>
      </c>
      <c r="R68" s="247">
        <v>4</v>
      </c>
      <c r="S68" s="237">
        <v>23</v>
      </c>
      <c r="T68" s="247">
        <v>7</v>
      </c>
      <c r="U68" s="18">
        <v>30.4</v>
      </c>
      <c r="V68" s="273">
        <v>9</v>
      </c>
      <c r="W68" s="236">
        <v>0</v>
      </c>
      <c r="X68" s="32">
        <v>0</v>
      </c>
      <c r="Y68" s="236">
        <v>9</v>
      </c>
      <c r="Z68" s="236">
        <v>0</v>
      </c>
      <c r="AA68" s="33">
        <v>0</v>
      </c>
    </row>
    <row r="69" spans="1:27" ht="14.25" customHeight="1">
      <c r="A69" s="4">
        <f>'内閣府提出用1'!A66</f>
        <v>23</v>
      </c>
      <c r="B69" s="31">
        <f>'内閣府提出用1'!B66</f>
        <v>563</v>
      </c>
      <c r="C69" s="121" t="str">
        <f>'内閣府提出用1'!C66</f>
        <v>愛知県</v>
      </c>
      <c r="D69" s="118" t="str">
        <f>'内閣府提出用1'!D66</f>
        <v>豊根村</v>
      </c>
      <c r="E69" s="36" t="s">
        <v>228</v>
      </c>
      <c r="F69" s="40" t="s">
        <v>228</v>
      </c>
      <c r="G69" s="237" t="s">
        <v>228</v>
      </c>
      <c r="H69" s="237" t="s">
        <v>228</v>
      </c>
      <c r="I69" s="237" t="s">
        <v>228</v>
      </c>
      <c r="J69" s="248" t="s">
        <v>228</v>
      </c>
      <c r="K69" s="18" t="s">
        <v>228</v>
      </c>
      <c r="L69" s="255">
        <v>10</v>
      </c>
      <c r="M69" s="256">
        <v>6</v>
      </c>
      <c r="N69" s="258">
        <v>122</v>
      </c>
      <c r="O69" s="256">
        <v>17</v>
      </c>
      <c r="P69" s="18">
        <v>13.9</v>
      </c>
      <c r="Q69" s="249">
        <v>5</v>
      </c>
      <c r="R69" s="247">
        <v>0</v>
      </c>
      <c r="S69" s="237">
        <v>24</v>
      </c>
      <c r="T69" s="247">
        <v>0</v>
      </c>
      <c r="U69" s="18">
        <v>0</v>
      </c>
      <c r="V69" s="273">
        <v>7</v>
      </c>
      <c r="W69" s="236">
        <v>0</v>
      </c>
      <c r="X69" s="32">
        <v>0</v>
      </c>
      <c r="Y69" s="236">
        <v>7</v>
      </c>
      <c r="Z69" s="236">
        <v>0</v>
      </c>
      <c r="AA69" s="33">
        <v>0</v>
      </c>
    </row>
    <row r="70" spans="1:27" ht="14.25" customHeight="1" thickBot="1">
      <c r="A70" s="4">
        <f>'内閣府提出用1'!A67</f>
        <v>23</v>
      </c>
      <c r="B70" s="31">
        <f>'内閣府提出用1'!B67</f>
        <v>603</v>
      </c>
      <c r="C70" s="6" t="str">
        <f>'内閣府提出用1'!C67</f>
        <v>愛知県</v>
      </c>
      <c r="D70" s="69" t="str">
        <f>'内閣府提出用1'!D67</f>
        <v>小坂井町</v>
      </c>
      <c r="E70" s="36">
        <v>30</v>
      </c>
      <c r="F70" s="40">
        <v>21</v>
      </c>
      <c r="G70" s="237">
        <v>35</v>
      </c>
      <c r="H70" s="237">
        <v>28</v>
      </c>
      <c r="I70" s="237">
        <v>406</v>
      </c>
      <c r="J70" s="248">
        <v>99</v>
      </c>
      <c r="K70" s="18">
        <v>24.4</v>
      </c>
      <c r="L70" s="255">
        <v>25</v>
      </c>
      <c r="M70" s="256">
        <v>20</v>
      </c>
      <c r="N70" s="258">
        <v>297</v>
      </c>
      <c r="O70" s="256">
        <v>71</v>
      </c>
      <c r="P70" s="18">
        <v>23.9</v>
      </c>
      <c r="Q70" s="249">
        <v>5</v>
      </c>
      <c r="R70" s="247">
        <v>4</v>
      </c>
      <c r="S70" s="237">
        <v>28</v>
      </c>
      <c r="T70" s="247">
        <v>6</v>
      </c>
      <c r="U70" s="18">
        <v>21.4</v>
      </c>
      <c r="V70" s="273">
        <v>19</v>
      </c>
      <c r="W70" s="236">
        <v>1</v>
      </c>
      <c r="X70" s="32">
        <v>5.3</v>
      </c>
      <c r="Y70" s="236">
        <v>19</v>
      </c>
      <c r="Z70" s="236">
        <v>1</v>
      </c>
      <c r="AA70" s="33">
        <v>5.3</v>
      </c>
    </row>
    <row r="71" spans="1:27" s="2" customFormat="1" ht="15.75" customHeight="1" thickBot="1">
      <c r="A71" s="46"/>
      <c r="B71" s="47">
        <v>900</v>
      </c>
      <c r="C71" s="48"/>
      <c r="D71" s="72" t="s">
        <v>251</v>
      </c>
      <c r="E71" s="49"/>
      <c r="F71" s="50"/>
      <c r="G71" s="250"/>
      <c r="H71" s="250"/>
      <c r="I71" s="250"/>
      <c r="J71" s="250"/>
      <c r="K71" s="51"/>
      <c r="L71" s="259">
        <f>SUM(L10:L70)</f>
        <v>1470</v>
      </c>
      <c r="M71" s="259">
        <f>SUM(M10:M70)</f>
        <v>1235</v>
      </c>
      <c r="N71" s="259">
        <f>SUM(N10:N70)</f>
        <v>22856</v>
      </c>
      <c r="O71" s="259">
        <f>SUM(O10:O70)</f>
        <v>5337</v>
      </c>
      <c r="P71" s="52">
        <f>IF(L71=" "," ",ROUND(O71/N71*100,1))</f>
        <v>23.4</v>
      </c>
      <c r="Q71" s="266">
        <f>SUM(Q10:Q70)</f>
        <v>340</v>
      </c>
      <c r="R71" s="266">
        <f>SUM(R10:R70)</f>
        <v>165</v>
      </c>
      <c r="S71" s="266">
        <f>SUM(S10:S70)</f>
        <v>2351</v>
      </c>
      <c r="T71" s="266">
        <f>SUM(T10:T70)</f>
        <v>246</v>
      </c>
      <c r="U71" s="52">
        <f>IF(Q71=" "," ",ROUND(T71/S71*100,1))</f>
        <v>10.5</v>
      </c>
      <c r="V71" s="274"/>
      <c r="W71" s="250"/>
      <c r="X71" s="53"/>
      <c r="Y71" s="250"/>
      <c r="Z71" s="250"/>
      <c r="AA71" s="54"/>
    </row>
    <row r="72" spans="1:27" s="10" customFormat="1" ht="12.75" customHeight="1">
      <c r="A72" s="172">
        <v>23</v>
      </c>
      <c r="B72" s="173"/>
      <c r="C72" s="174" t="s">
        <v>142</v>
      </c>
      <c r="D72" s="175" t="s">
        <v>179</v>
      </c>
      <c r="E72" s="176"/>
      <c r="F72" s="177"/>
      <c r="G72" s="251"/>
      <c r="H72" s="251"/>
      <c r="I72" s="251"/>
      <c r="J72" s="251"/>
      <c r="K72" s="178"/>
      <c r="L72" s="260">
        <v>1</v>
      </c>
      <c r="M72" s="260">
        <v>0</v>
      </c>
      <c r="N72" s="260">
        <v>52</v>
      </c>
      <c r="O72" s="260">
        <v>0</v>
      </c>
      <c r="P72" s="179">
        <v>0</v>
      </c>
      <c r="Q72" s="267"/>
      <c r="R72" s="267"/>
      <c r="S72" s="267"/>
      <c r="T72" s="267"/>
      <c r="U72" s="179"/>
      <c r="V72" s="275"/>
      <c r="W72" s="251"/>
      <c r="X72" s="180"/>
      <c r="Y72" s="251"/>
      <c r="Z72" s="251"/>
      <c r="AA72" s="181"/>
    </row>
    <row r="73" spans="1:27" s="10" customFormat="1" ht="14.25" customHeight="1">
      <c r="A73" s="34">
        <v>23</v>
      </c>
      <c r="B73" s="37"/>
      <c r="C73" s="117" t="s">
        <v>142</v>
      </c>
      <c r="D73" s="118" t="s">
        <v>35</v>
      </c>
      <c r="E73" s="182"/>
      <c r="F73" s="183"/>
      <c r="G73" s="252"/>
      <c r="H73" s="252"/>
      <c r="I73" s="252"/>
      <c r="J73" s="252"/>
      <c r="K73" s="184"/>
      <c r="L73" s="261">
        <v>4</v>
      </c>
      <c r="M73" s="258">
        <v>0</v>
      </c>
      <c r="N73" s="262">
        <v>60</v>
      </c>
      <c r="O73" s="258">
        <v>0</v>
      </c>
      <c r="P73" s="185">
        <v>0</v>
      </c>
      <c r="Q73" s="268"/>
      <c r="R73" s="237"/>
      <c r="S73" s="269"/>
      <c r="T73" s="237"/>
      <c r="U73" s="185"/>
      <c r="V73" s="276"/>
      <c r="W73" s="252"/>
      <c r="X73" s="186"/>
      <c r="Y73" s="252"/>
      <c r="Z73" s="252"/>
      <c r="AA73" s="187"/>
    </row>
    <row r="74" spans="1:27" s="10" customFormat="1" ht="14.25" customHeight="1">
      <c r="A74" s="34">
        <v>23</v>
      </c>
      <c r="B74" s="37"/>
      <c r="C74" s="117" t="s">
        <v>142</v>
      </c>
      <c r="D74" s="188" t="s">
        <v>160</v>
      </c>
      <c r="E74" s="189"/>
      <c r="F74" s="190"/>
      <c r="G74" s="253"/>
      <c r="H74" s="253"/>
      <c r="I74" s="253"/>
      <c r="J74" s="253"/>
      <c r="K74" s="191"/>
      <c r="L74" s="261">
        <v>1</v>
      </c>
      <c r="M74" s="258">
        <v>1</v>
      </c>
      <c r="N74" s="262">
        <v>48</v>
      </c>
      <c r="O74" s="258">
        <v>12</v>
      </c>
      <c r="P74" s="185">
        <v>25</v>
      </c>
      <c r="Q74" s="268"/>
      <c r="R74" s="237"/>
      <c r="S74" s="269"/>
      <c r="T74" s="237"/>
      <c r="U74" s="192"/>
      <c r="V74" s="277"/>
      <c r="W74" s="253"/>
      <c r="X74" s="193"/>
      <c r="Y74" s="253"/>
      <c r="Z74" s="253"/>
      <c r="AA74" s="194"/>
    </row>
    <row r="75" spans="1:27" s="10" customFormat="1" ht="14.25" customHeight="1">
      <c r="A75" s="34">
        <v>23</v>
      </c>
      <c r="B75" s="37"/>
      <c r="C75" s="117" t="s">
        <v>142</v>
      </c>
      <c r="D75" s="188" t="s">
        <v>158</v>
      </c>
      <c r="E75" s="189"/>
      <c r="F75" s="190"/>
      <c r="G75" s="253"/>
      <c r="H75" s="253"/>
      <c r="I75" s="253"/>
      <c r="J75" s="253"/>
      <c r="K75" s="191"/>
      <c r="L75" s="261">
        <v>1</v>
      </c>
      <c r="M75" s="258">
        <v>1</v>
      </c>
      <c r="N75" s="262">
        <v>185</v>
      </c>
      <c r="O75" s="258">
        <v>49</v>
      </c>
      <c r="P75" s="185">
        <f aca="true" t="shared" si="0" ref="P75:P81">IF(L75=" "," ",ROUND(O75/N75*100,1))</f>
        <v>26.5</v>
      </c>
      <c r="Q75" s="268"/>
      <c r="R75" s="237"/>
      <c r="S75" s="269"/>
      <c r="T75" s="237"/>
      <c r="U75" s="192"/>
      <c r="V75" s="277"/>
      <c r="W75" s="253"/>
      <c r="X75" s="193"/>
      <c r="Y75" s="253"/>
      <c r="Z75" s="253"/>
      <c r="AA75" s="194"/>
    </row>
    <row r="76" spans="1:27" s="10" customFormat="1" ht="14.25" customHeight="1">
      <c r="A76" s="34">
        <v>23</v>
      </c>
      <c r="B76" s="37"/>
      <c r="C76" s="117" t="s">
        <v>142</v>
      </c>
      <c r="D76" s="188" t="s">
        <v>162</v>
      </c>
      <c r="E76" s="189"/>
      <c r="F76" s="190"/>
      <c r="G76" s="253"/>
      <c r="H76" s="253"/>
      <c r="I76" s="253"/>
      <c r="J76" s="253"/>
      <c r="K76" s="191"/>
      <c r="L76" s="261">
        <v>1</v>
      </c>
      <c r="M76" s="258">
        <v>0</v>
      </c>
      <c r="N76" s="262">
        <v>12</v>
      </c>
      <c r="O76" s="258">
        <v>0</v>
      </c>
      <c r="P76" s="185">
        <f t="shared" si="0"/>
        <v>0</v>
      </c>
      <c r="Q76" s="268"/>
      <c r="R76" s="237"/>
      <c r="S76" s="269"/>
      <c r="T76" s="237"/>
      <c r="U76" s="192"/>
      <c r="V76" s="277"/>
      <c r="W76" s="253"/>
      <c r="X76" s="193"/>
      <c r="Y76" s="253"/>
      <c r="Z76" s="253"/>
      <c r="AA76" s="194"/>
    </row>
    <row r="77" spans="1:27" s="10" customFormat="1" ht="14.25" customHeight="1">
      <c r="A77" s="34">
        <v>23</v>
      </c>
      <c r="B77" s="37"/>
      <c r="C77" s="117" t="s">
        <v>142</v>
      </c>
      <c r="D77" s="188" t="s">
        <v>316</v>
      </c>
      <c r="E77" s="189"/>
      <c r="F77" s="190"/>
      <c r="G77" s="253"/>
      <c r="H77" s="253"/>
      <c r="I77" s="253"/>
      <c r="J77" s="253"/>
      <c r="K77" s="191"/>
      <c r="L77" s="261">
        <v>1</v>
      </c>
      <c r="M77" s="258">
        <v>0</v>
      </c>
      <c r="N77" s="262">
        <v>15</v>
      </c>
      <c r="O77" s="258">
        <v>0</v>
      </c>
      <c r="P77" s="185">
        <v>0</v>
      </c>
      <c r="Q77" s="268"/>
      <c r="R77" s="237"/>
      <c r="S77" s="269"/>
      <c r="T77" s="237"/>
      <c r="U77" s="192"/>
      <c r="V77" s="277"/>
      <c r="W77" s="253"/>
      <c r="X77" s="193"/>
      <c r="Y77" s="253"/>
      <c r="Z77" s="253"/>
      <c r="AA77" s="194"/>
    </row>
    <row r="78" spans="1:27" s="10" customFormat="1" ht="14.25" customHeight="1">
      <c r="A78" s="34">
        <v>23</v>
      </c>
      <c r="B78" s="37"/>
      <c r="C78" s="117" t="s">
        <v>142</v>
      </c>
      <c r="D78" s="118" t="s">
        <v>314</v>
      </c>
      <c r="E78" s="182"/>
      <c r="F78" s="183"/>
      <c r="G78" s="252"/>
      <c r="H78" s="252"/>
      <c r="I78" s="252"/>
      <c r="J78" s="252"/>
      <c r="K78" s="184"/>
      <c r="L78" s="261">
        <v>2</v>
      </c>
      <c r="M78" s="258">
        <v>2</v>
      </c>
      <c r="N78" s="262">
        <v>45</v>
      </c>
      <c r="O78" s="258">
        <v>16</v>
      </c>
      <c r="P78" s="185">
        <v>35.6</v>
      </c>
      <c r="Q78" s="268"/>
      <c r="R78" s="237"/>
      <c r="S78" s="269"/>
      <c r="T78" s="237"/>
      <c r="U78" s="185"/>
      <c r="V78" s="276"/>
      <c r="W78" s="252"/>
      <c r="X78" s="186"/>
      <c r="Y78" s="252"/>
      <c r="Z78" s="252"/>
      <c r="AA78" s="187"/>
    </row>
    <row r="79" spans="1:27" s="2" customFormat="1" ht="14.25" customHeight="1">
      <c r="A79" s="4">
        <v>23</v>
      </c>
      <c r="B79" s="31"/>
      <c r="C79" s="121" t="s">
        <v>142</v>
      </c>
      <c r="D79" s="132" t="s">
        <v>159</v>
      </c>
      <c r="E79" s="41"/>
      <c r="F79" s="42"/>
      <c r="G79" s="254"/>
      <c r="H79" s="254"/>
      <c r="I79" s="254"/>
      <c r="J79" s="254"/>
      <c r="K79" s="43"/>
      <c r="L79" s="289">
        <v>2</v>
      </c>
      <c r="M79" s="264">
        <v>2</v>
      </c>
      <c r="N79" s="264">
        <v>50</v>
      </c>
      <c r="O79" s="264">
        <v>19</v>
      </c>
      <c r="P79" s="18">
        <f t="shared" si="0"/>
        <v>38</v>
      </c>
      <c r="Q79" s="290"/>
      <c r="R79" s="236"/>
      <c r="S79" s="236"/>
      <c r="T79" s="236"/>
      <c r="U79" s="84"/>
      <c r="V79" s="278"/>
      <c r="W79" s="254"/>
      <c r="X79" s="44"/>
      <c r="Y79" s="254"/>
      <c r="Z79" s="254"/>
      <c r="AA79" s="45"/>
    </row>
    <row r="80" spans="1:27" s="2" customFormat="1" ht="14.25" customHeight="1">
      <c r="A80" s="4">
        <v>23</v>
      </c>
      <c r="B80" s="31"/>
      <c r="C80" s="121" t="s">
        <v>142</v>
      </c>
      <c r="D80" s="122" t="s">
        <v>315</v>
      </c>
      <c r="E80" s="285"/>
      <c r="F80" s="286"/>
      <c r="G80" s="287"/>
      <c r="H80" s="287"/>
      <c r="I80" s="287"/>
      <c r="J80" s="287"/>
      <c r="K80" s="288"/>
      <c r="L80" s="289">
        <v>1</v>
      </c>
      <c r="M80" s="264">
        <v>0</v>
      </c>
      <c r="N80" s="264">
        <v>16</v>
      </c>
      <c r="O80" s="264">
        <v>0</v>
      </c>
      <c r="P80" s="18">
        <v>0</v>
      </c>
      <c r="Q80" s="290"/>
      <c r="R80" s="236"/>
      <c r="S80" s="236"/>
      <c r="T80" s="236"/>
      <c r="U80" s="18"/>
      <c r="V80" s="291"/>
      <c r="W80" s="287"/>
      <c r="X80" s="292"/>
      <c r="Y80" s="287"/>
      <c r="Z80" s="287"/>
      <c r="AA80" s="293"/>
    </row>
    <row r="81" spans="1:27" s="2" customFormat="1" ht="14.25" customHeight="1" thickBot="1">
      <c r="A81" s="4">
        <v>23</v>
      </c>
      <c r="B81" s="31"/>
      <c r="C81" s="121" t="s">
        <v>142</v>
      </c>
      <c r="D81" s="132" t="s">
        <v>161</v>
      </c>
      <c r="E81" s="41"/>
      <c r="F81" s="42"/>
      <c r="G81" s="254"/>
      <c r="H81" s="254"/>
      <c r="I81" s="254"/>
      <c r="J81" s="254"/>
      <c r="K81" s="43"/>
      <c r="L81" s="263">
        <v>3</v>
      </c>
      <c r="M81" s="264">
        <v>2</v>
      </c>
      <c r="N81" s="265">
        <v>34</v>
      </c>
      <c r="O81" s="264">
        <v>10</v>
      </c>
      <c r="P81" s="18">
        <f t="shared" si="0"/>
        <v>29.4</v>
      </c>
      <c r="Q81" s="270"/>
      <c r="R81" s="236"/>
      <c r="S81" s="271"/>
      <c r="T81" s="236"/>
      <c r="U81" s="84"/>
      <c r="V81" s="278"/>
      <c r="W81" s="254"/>
      <c r="X81" s="44"/>
      <c r="Y81" s="254"/>
      <c r="Z81" s="254"/>
      <c r="AA81" s="45"/>
    </row>
    <row r="82" spans="1:27" s="2" customFormat="1" ht="16.5" customHeight="1" thickBot="1">
      <c r="A82" s="46"/>
      <c r="B82" s="47">
        <v>999</v>
      </c>
      <c r="C82" s="48"/>
      <c r="D82" s="72" t="s">
        <v>13</v>
      </c>
      <c r="E82" s="49"/>
      <c r="F82" s="50"/>
      <c r="G82" s="250"/>
      <c r="H82" s="250"/>
      <c r="I82" s="250"/>
      <c r="J82" s="250"/>
      <c r="K82" s="51"/>
      <c r="L82" s="259">
        <f>SUM(L72:L81)</f>
        <v>17</v>
      </c>
      <c r="M82" s="259">
        <f>SUM(M72:M81)</f>
        <v>8</v>
      </c>
      <c r="N82" s="259">
        <f>SUM(N72:N81)</f>
        <v>517</v>
      </c>
      <c r="O82" s="259">
        <f>SUM(O72:O81)</f>
        <v>106</v>
      </c>
      <c r="P82" s="52">
        <f>IF(L82=0,"",ROUND(O82/N82*100,1))</f>
        <v>20.5</v>
      </c>
      <c r="Q82" s="266">
        <v>0</v>
      </c>
      <c r="R82" s="266">
        <v>0</v>
      </c>
      <c r="S82" s="266">
        <v>0</v>
      </c>
      <c r="T82" s="266">
        <v>0</v>
      </c>
      <c r="U82" s="52">
        <v>0</v>
      </c>
      <c r="V82" s="274"/>
      <c r="W82" s="250"/>
      <c r="X82" s="53"/>
      <c r="Y82" s="250"/>
      <c r="Z82" s="250"/>
      <c r="AA82" s="54"/>
    </row>
    <row r="83" spans="1:27" s="2" customFormat="1" ht="16.5" customHeight="1" thickBot="1">
      <c r="A83" s="46"/>
      <c r="B83" s="280">
        <v>1000</v>
      </c>
      <c r="C83" s="390" t="s">
        <v>336</v>
      </c>
      <c r="D83" s="391"/>
      <c r="E83" s="49"/>
      <c r="F83" s="50"/>
      <c r="G83" s="233">
        <f>SUM(G57:G79)</f>
        <v>142</v>
      </c>
      <c r="H83" s="233">
        <f>SUM(H57:H79)</f>
        <v>110</v>
      </c>
      <c r="I83" s="233">
        <f>SUM(I57:I79)</f>
        <v>1795</v>
      </c>
      <c r="J83" s="233">
        <f>SUM(J57:J79)</f>
        <v>375</v>
      </c>
      <c r="K83" s="52">
        <f>IF(G83=" "," ",ROUND(J83/I83*100,1))</f>
        <v>20.9</v>
      </c>
      <c r="L83" s="283">
        <f>L82+L71</f>
        <v>1487</v>
      </c>
      <c r="M83" s="282">
        <f>M82+M71</f>
        <v>1243</v>
      </c>
      <c r="N83" s="282">
        <f>N82+N71</f>
        <v>23373</v>
      </c>
      <c r="O83" s="282">
        <f>O82+O71</f>
        <v>5443</v>
      </c>
      <c r="P83" s="52">
        <f>IF(L83=0,"",ROUND(O83/N83*100,1))</f>
        <v>23.3</v>
      </c>
      <c r="Q83" s="266">
        <f>Q71+Q82</f>
        <v>340</v>
      </c>
      <c r="R83" s="266">
        <f>R71+R82</f>
        <v>165</v>
      </c>
      <c r="S83" s="266">
        <f>S71+S82</f>
        <v>2351</v>
      </c>
      <c r="T83" s="266">
        <f>T71+T82</f>
        <v>246</v>
      </c>
      <c r="U83" s="52">
        <f>IF(Q83=" "," ",ROUND(T83/S83*100,1))</f>
        <v>10.5</v>
      </c>
      <c r="V83" s="233">
        <f>SUM(V10:V70)</f>
        <v>6537</v>
      </c>
      <c r="W83" s="233">
        <f>SUM(W10:W70)</f>
        <v>635</v>
      </c>
      <c r="X83" s="284">
        <v>9.7</v>
      </c>
      <c r="Y83" s="233">
        <f>SUM(Y10:Y70)</f>
        <v>4936</v>
      </c>
      <c r="Z83" s="233">
        <f>SUM(Z10:Z70)</f>
        <v>229</v>
      </c>
      <c r="AA83" s="281">
        <f>IF(Y83=0," ",ROUND(Z83/Y83*100,1))</f>
        <v>4.6</v>
      </c>
    </row>
  </sheetData>
  <sheetProtection/>
  <mergeCells count="30">
    <mergeCell ref="V7:AA7"/>
    <mergeCell ref="L8:L9"/>
    <mergeCell ref="X8:X9"/>
    <mergeCell ref="N8:N9"/>
    <mergeCell ref="V8:V9"/>
    <mergeCell ref="Y8:AA8"/>
    <mergeCell ref="P8:P9"/>
    <mergeCell ref="Q8:Q9"/>
    <mergeCell ref="S8:S9"/>
    <mergeCell ref="U8:U9"/>
    <mergeCell ref="A7:A9"/>
    <mergeCell ref="B7:B9"/>
    <mergeCell ref="C7:C9"/>
    <mergeCell ref="D7:D9"/>
    <mergeCell ref="C4:D4"/>
    <mergeCell ref="F4:H4"/>
    <mergeCell ref="J4:M4"/>
    <mergeCell ref="L7:P7"/>
    <mergeCell ref="E6:F6"/>
    <mergeCell ref="E7:K7"/>
    <mergeCell ref="C83:D83"/>
    <mergeCell ref="V6:X6"/>
    <mergeCell ref="Q6:S6"/>
    <mergeCell ref="L6:N6"/>
    <mergeCell ref="E8:E9"/>
    <mergeCell ref="F8:F9"/>
    <mergeCell ref="G8:G9"/>
    <mergeCell ref="I8:I9"/>
    <mergeCell ref="K8:K9"/>
    <mergeCell ref="Q7:U7"/>
  </mergeCells>
  <conditionalFormatting sqref="W10:W70 Z10:Z70 M10:M70 O10:O70 R10:R70 T10:T70 H10:H70 J10:J70 T73:T81 R73:R81 M73:M81 O73:O81">
    <cfRule type="cellIs" priority="1" dxfId="1" operator="lessThanOrEqual" stopIfTrue="1">
      <formula>G10</formula>
    </cfRule>
    <cfRule type="cellIs" priority="2" dxfId="0" operator="greaterThan" stopIfTrue="1">
      <formula>G10</formula>
    </cfRule>
  </conditionalFormatting>
  <conditionalFormatting sqref="Y10:Y70">
    <cfRule type="cellIs" priority="3" dxfId="1" operator="lessThanOrEqual" stopIfTrue="1">
      <formula>V10</formula>
    </cfRule>
    <cfRule type="cellIs" priority="4" dxfId="0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scale="85" r:id="rId1"/>
  <headerFooter alignWithMargins="0">
    <oddHeader>&amp;R（愛知県）</oddHeader>
  </headerFooter>
  <ignoredErrors>
    <ignoredError sqref="P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 </cp:lastModifiedBy>
  <cp:lastPrinted>2008-10-24T06:11:56Z</cp:lastPrinted>
  <dcterms:created xsi:type="dcterms:W3CDTF">2007-04-16T02:24:37Z</dcterms:created>
  <dcterms:modified xsi:type="dcterms:W3CDTF">2008-10-24T06:13:00Z</dcterms:modified>
  <cp:category/>
  <cp:version/>
  <cp:contentType/>
  <cp:contentStatus/>
</cp:coreProperties>
</file>