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市町村４－１" sheetId="1" r:id="rId1"/>
    <sheet name="市町村４－２ " sheetId="2" r:id="rId2"/>
    <sheet name="市町村４－３" sheetId="3" r:id="rId3"/>
    <sheet name="市町村４－４" sheetId="4" r:id="rId4"/>
  </sheets>
  <definedNames>
    <definedName name="_xlnm.Print_Titles" localSheetId="0">'市町村４－１'!$4:$6</definedName>
    <definedName name="_xlnm.Print_Titles" localSheetId="1">'市町村４－２ '!$4:$7</definedName>
    <definedName name="_xlnm.Print_Titles" localSheetId="2">'市町村４－３'!$4:$6</definedName>
    <definedName name="_xlnm.Print_Titles" localSheetId="3">'市町村４－４'!$7:$9</definedName>
  </definedNames>
  <calcPr fullCalcOnLoad="1"/>
</workbook>
</file>

<file path=xl/sharedStrings.xml><?xml version="1.0" encoding="utf-8"?>
<sst xmlns="http://schemas.openxmlformats.org/spreadsheetml/2006/main" count="475" uniqueCount="190">
  <si>
    <t>都道府県名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</si>
  <si>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</si>
  <si>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</si>
  <si>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</si>
  <si>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</si>
  <si>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</si>
  <si>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</si>
  <si>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</si>
  <si>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</si>
  <si>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</si>
  <si>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</si>
  <si>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</si>
  <si>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</si>
  <si>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</si>
  <si>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</si>
  <si>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</si>
  <si>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</si>
  <si>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</si>
  <si>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</si>
  <si>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</si>
  <si>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</si>
  <si>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</si>
  <si>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</si>
  <si>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</si>
  <si>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</si>
  <si>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</si>
  <si>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</si>
  <si>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</si>
  <si>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</si>
  <si>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</si>
  <si>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</si>
  <si>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</si>
  <si>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</si>
  <si>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</si>
  <si>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</si>
  <si>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</si>
  <si>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</si>
  <si>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</si>
  <si>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</si>
  <si>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</si>
  <si>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</si>
  <si>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</si>
  <si>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</si>
  <si>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</si>
  <si>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</si>
  <si>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</si>
  <si>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</si>
  <si>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</si>
  <si>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</si>
  <si>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</si>
  <si>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</si>
  <si>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</si>
  <si>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</si>
  <si>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</si>
  <si>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</si>
  <si>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</si>
  <si>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</si>
  <si>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</si>
  <si>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</si>
  <si>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</si>
  <si>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</si>
  <si>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</si>
  <si>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</si>
  <si>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</si>
  <si>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</si>
  <si>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</si>
  <si>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</si>
  <si>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</si>
  <si>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</si>
  <si>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</si>
  <si>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</si>
  <si>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</si>
  <si>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</si>
  <si>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</si>
  <si>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</si>
  <si>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</si>
  <si>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</si>
  <si>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</si>
  <si>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</si>
  <si>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</si>
  <si>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</si>
  <si>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</si>
  <si>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</si>
  <si>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</si>
  <si>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</si>
  <si>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</si>
  <si>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</si>
  <si>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男女共同参画課</t>
  </si>
  <si>
    <t>宇都宮市男女共同参画推進条例</t>
  </si>
  <si>
    <t>第2次宇都宮市男女共同参画推進計画</t>
  </si>
  <si>
    <t>男女共同参画推進センター</t>
  </si>
  <si>
    <t>宇都宮市明保野町７－１</t>
  </si>
  <si>
    <t>http://www.city.utsunomiya.tochigi.jp/machizukuri/kyodosankaku</t>
  </si>
  <si>
    <t>平成24年度</t>
  </si>
  <si>
    <t>足利市男女共同参画推進条例</t>
  </si>
  <si>
    <t>足利市男女共同参画センター</t>
  </si>
  <si>
    <t>足利市朝倉町２６４</t>
  </si>
  <si>
    <t>平成22年度</t>
  </si>
  <si>
    <t>女性青少年課</t>
  </si>
  <si>
    <t>栃木市男女共同参画推進条例</t>
  </si>
  <si>
    <t>とちぎし男女共同参画プラン</t>
  </si>
  <si>
    <t>男女共同参画都市宣言</t>
  </si>
  <si>
    <t>佐野市男女共同参画推進条例</t>
  </si>
  <si>
    <t>佐野市男女共同参画プラン</t>
  </si>
  <si>
    <t>人権女性課</t>
  </si>
  <si>
    <t>鹿沼市男女共同参画推進条例</t>
  </si>
  <si>
    <t>かぬま男女共同参画プラン</t>
  </si>
  <si>
    <t>平成23年度</t>
  </si>
  <si>
    <t>男女共同参画プラン日光</t>
  </si>
  <si>
    <t>日光市男女共同参画都市宣言</t>
  </si>
  <si>
    <t>小山市男女共同参画推進条例</t>
  </si>
  <si>
    <t>小山市男女共同参画都市宣言</t>
  </si>
  <si>
    <t>生涯学習課</t>
  </si>
  <si>
    <t>真岡市男女共同参画社会づくり計画</t>
  </si>
  <si>
    <t>企画政策課</t>
  </si>
  <si>
    <t>大田原市男女共同参画を推進する条例</t>
  </si>
  <si>
    <t>おおたわら男女共同参画プラン</t>
  </si>
  <si>
    <t>市民協働推進課</t>
  </si>
  <si>
    <t>那須塩原市男女共同参画推進条例</t>
  </si>
  <si>
    <t>那須塩原市男女共同参画行動計画</t>
  </si>
  <si>
    <t>企画課</t>
  </si>
  <si>
    <t>わたしとあなたのさくら市プラン</t>
  </si>
  <si>
    <t>平成26年度</t>
  </si>
  <si>
    <t>企画財政課</t>
  </si>
  <si>
    <t>健康福祉課</t>
  </si>
  <si>
    <t>上三川町男女共同参画計画</t>
  </si>
  <si>
    <t>男女共同参画・い・ち・か・いプラン</t>
  </si>
  <si>
    <t>壬生町男女共同参画プラン</t>
  </si>
  <si>
    <t>生活環境課</t>
  </si>
  <si>
    <t>教育委員会事務局</t>
  </si>
  <si>
    <t>教育課</t>
  </si>
  <si>
    <t>高根沢町男女共同参画計画</t>
  </si>
  <si>
    <t>人権推進室</t>
  </si>
  <si>
    <t>320-0845</t>
  </si>
  <si>
    <t>326-0823</t>
  </si>
  <si>
    <t>028-636-4071</t>
  </si>
  <si>
    <t>0284-72-8511</t>
  </si>
  <si>
    <t>○</t>
  </si>
  <si>
    <t>平成20年度～24年度</t>
  </si>
  <si>
    <t>平成18年4月～23年3月</t>
  </si>
  <si>
    <t>平成20年4月～24年3月</t>
  </si>
  <si>
    <t>平成19年4月～24年3月</t>
  </si>
  <si>
    <t>平成20年度～27年度</t>
  </si>
  <si>
    <t>平成14年4月～24年3月</t>
  </si>
  <si>
    <t>平成20年4月～25年3月</t>
  </si>
  <si>
    <t>平成19年度～23年度</t>
  </si>
  <si>
    <t>平成18年4月～21年3月</t>
  </si>
  <si>
    <t>平成20年4月～28年3月</t>
  </si>
  <si>
    <t>平成15年4月～24年3月</t>
  </si>
  <si>
    <t>平成19年度～28年度</t>
  </si>
  <si>
    <t>平成16年4月～21年3月</t>
  </si>
  <si>
    <t>コード
市(区)町村</t>
  </si>
  <si>
    <t>有無
庁内連絡会議の</t>
  </si>
  <si>
    <t>現在
の
状況</t>
  </si>
  <si>
    <t>都道府県名</t>
  </si>
  <si>
    <t>市(区)町村名</t>
  </si>
  <si>
    <t>ﾎｰﾑﾍﾟｰｼﾞ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</si>
  <si>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</si>
  <si>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</si>
  <si>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</si>
  <si>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</si>
  <si>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</si>
  <si>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</si>
  <si>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</si>
  <si>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</si>
  <si>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</si>
  <si>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</si>
  <si>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延べ総委員数</t>
  </si>
  <si>
    <t xml:space="preserve">
宣　 言
年月日</t>
  </si>
  <si>
    <t xml:space="preserve">
宣言名称</t>
  </si>
  <si>
    <t xml:space="preserve">市
（区）
長　 </t>
  </si>
  <si>
    <t xml:space="preserve">副
市
(区)
長
数 </t>
  </si>
  <si>
    <t>うち
  女性
　副市
  （区）
　長数　</t>
  </si>
  <si>
    <t>女性
比率
（％）</t>
  </si>
  <si>
    <t>町 村 長　</t>
  </si>
  <si>
    <t>副町村長数　</t>
  </si>
  <si>
    <t xml:space="preserve"> 
うち
　女性
　副町
　村長
　数</t>
  </si>
  <si>
    <t xml:space="preserve">
うち
　女性
　自治
　会長
　数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</si>
  <si>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</si>
  <si>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</si>
  <si>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</si>
  <si>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</si>
  <si>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</si>
  <si>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</si>
  <si>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小山市男女共同参画基本計画
（2006～2010)</t>
  </si>
  <si>
    <t>矢板市男女共同参画計画あいプラン
[二期計画]</t>
  </si>
  <si>
    <t>シェアリング（わかちあい）しもつけ
－下野市男女共同参画プラン－</t>
  </si>
  <si>
    <t>女と男の輝きプラン21あしかが
－足利市男女共同参画基本計画－</t>
  </si>
  <si>
    <t>おおひら男女共同参画プラン ～ともに認めあい支えあう夢ふくらむまちづくり～</t>
  </si>
  <si>
    <t>　　　　コード
　市(区)町村　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</si>
</sst>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);[Red]\(#,##0\)"/>
    <numFmt numFmtId="188" formatCode="0_);[Red]\(0\)"/>
    <numFmt numFmtId="189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4" borderId="10" xfId="0" applyFill="1" applyBorder="1" applyAlignment="1">
      <alignment/>
    </xf>
    <xf numFmtId="0" fontId="11" fillId="0" borderId="0" xfId="0" applyFont="1" applyAlignment="1">
      <alignment/>
    </xf>
    <xf numFmtId="186" fontId="2" fillId="2" borderId="3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3" borderId="11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2" borderId="3" xfId="0" applyFont="1" applyFill="1" applyBorder="1" applyAlignment="1">
      <alignment shrinkToFit="1"/>
    </xf>
    <xf numFmtId="57" fontId="2" fillId="2" borderId="1" xfId="0" applyNumberFormat="1" applyFont="1" applyFill="1" applyBorder="1" applyAlignment="1">
      <alignment shrinkToFit="1"/>
    </xf>
    <xf numFmtId="0" fontId="2" fillId="2" borderId="31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2" fillId="2" borderId="32" xfId="0" applyFont="1" applyFill="1" applyBorder="1" applyAlignment="1">
      <alignment shrinkToFit="1"/>
    </xf>
    <xf numFmtId="0" fontId="2" fillId="2" borderId="33" xfId="0" applyFont="1" applyFill="1" applyBorder="1" applyAlignment="1">
      <alignment shrinkToFit="1"/>
    </xf>
    <xf numFmtId="0" fontId="2" fillId="2" borderId="34" xfId="0" applyFont="1" applyFill="1" applyBorder="1" applyAlignment="1">
      <alignment shrinkToFit="1"/>
    </xf>
    <xf numFmtId="0" fontId="2" fillId="2" borderId="35" xfId="0" applyFont="1" applyFill="1" applyBorder="1" applyAlignment="1">
      <alignment shrinkToFit="1"/>
    </xf>
    <xf numFmtId="0" fontId="2" fillId="2" borderId="36" xfId="0" applyFont="1" applyFill="1" applyBorder="1" applyAlignment="1">
      <alignment shrinkToFit="1"/>
    </xf>
    <xf numFmtId="57" fontId="2" fillId="2" borderId="3" xfId="0" applyNumberFormat="1" applyFont="1" applyFill="1" applyBorder="1" applyAlignment="1">
      <alignment shrinkToFit="1"/>
    </xf>
    <xf numFmtId="58" fontId="2" fillId="2" borderId="3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37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 shrinkToFit="1"/>
    </xf>
    <xf numFmtId="0" fontId="4" fillId="2" borderId="5" xfId="0" applyFont="1" applyFill="1" applyBorder="1" applyAlignment="1">
      <alignment shrinkToFit="1"/>
    </xf>
    <xf numFmtId="0" fontId="4" fillId="2" borderId="31" xfId="0" applyFont="1" applyFill="1" applyBorder="1" applyAlignment="1">
      <alignment shrinkToFit="1"/>
    </xf>
    <xf numFmtId="0" fontId="4" fillId="2" borderId="1" xfId="0" applyNumberFormat="1" applyFont="1" applyFill="1" applyBorder="1" applyAlignment="1">
      <alignment shrinkToFit="1"/>
    </xf>
    <xf numFmtId="0" fontId="4" fillId="2" borderId="1" xfId="0" applyFont="1" applyFill="1" applyBorder="1" applyAlignment="1">
      <alignment shrinkToFit="1"/>
    </xf>
    <xf numFmtId="0" fontId="4" fillId="2" borderId="40" xfId="0" applyFont="1" applyFill="1" applyBorder="1" applyAlignment="1">
      <alignment shrinkToFit="1"/>
    </xf>
    <xf numFmtId="186" fontId="2" fillId="2" borderId="2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2" borderId="39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/>
    </xf>
    <xf numFmtId="186" fontId="2" fillId="2" borderId="17" xfId="0" applyNumberFormat="1" applyFont="1" applyFill="1" applyBorder="1" applyAlignment="1">
      <alignment/>
    </xf>
    <xf numFmtId="186" fontId="2" fillId="2" borderId="15" xfId="0" applyNumberFormat="1" applyFont="1" applyFill="1" applyBorder="1" applyAlignment="1">
      <alignment/>
    </xf>
    <xf numFmtId="186" fontId="0" fillId="3" borderId="9" xfId="0" applyNumberFormat="1" applyFont="1" applyFill="1" applyBorder="1" applyAlignment="1">
      <alignment/>
    </xf>
    <xf numFmtId="186" fontId="0" fillId="3" borderId="10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 shrinkToFit="1"/>
    </xf>
    <xf numFmtId="186" fontId="2" fillId="2" borderId="6" xfId="0" applyNumberFormat="1" applyFont="1" applyFill="1" applyBorder="1" applyAlignment="1">
      <alignment shrinkToFit="1"/>
    </xf>
    <xf numFmtId="186" fontId="0" fillId="2" borderId="15" xfId="0" applyNumberFormat="1" applyFont="1" applyFill="1" applyBorder="1" applyAlignment="1">
      <alignment/>
    </xf>
    <xf numFmtId="0" fontId="4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2" borderId="37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57" fontId="2" fillId="2" borderId="1" xfId="0" applyNumberFormat="1" applyFont="1" applyFill="1" applyBorder="1" applyAlignment="1">
      <alignment vertical="top" wrapText="1"/>
    </xf>
    <xf numFmtId="186" fontId="2" fillId="2" borderId="2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shrinkToFit="1"/>
    </xf>
    <xf numFmtId="57" fontId="2" fillId="2" borderId="1" xfId="0" applyNumberFormat="1" applyFont="1" applyFill="1" applyBorder="1" applyAlignment="1">
      <alignment vertical="top" shrinkToFit="1"/>
    </xf>
    <xf numFmtId="0" fontId="2" fillId="2" borderId="4" xfId="0" applyFont="1" applyFill="1" applyBorder="1" applyAlignment="1">
      <alignment vertical="top" shrinkToFit="1"/>
    </xf>
    <xf numFmtId="0" fontId="4" fillId="2" borderId="3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86" fontId="0" fillId="3" borderId="9" xfId="0" applyNumberFormat="1" applyFont="1" applyFill="1" applyBorder="1" applyAlignment="1">
      <alignment/>
    </xf>
    <xf numFmtId="0" fontId="4" fillId="2" borderId="37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top" wrapText="1" shrinkToFit="1"/>
    </xf>
    <xf numFmtId="0" fontId="4" fillId="2" borderId="31" xfId="0" applyFont="1" applyFill="1" applyBorder="1" applyAlignment="1">
      <alignment horizontal="left" vertical="center" shrinkToFit="1"/>
    </xf>
    <xf numFmtId="186" fontId="2" fillId="2" borderId="41" xfId="0" applyNumberFormat="1" applyFont="1" applyFill="1" applyBorder="1" applyAlignment="1">
      <alignment/>
    </xf>
    <xf numFmtId="186" fontId="2" fillId="2" borderId="42" xfId="0" applyNumberFormat="1" applyFont="1" applyFill="1" applyBorder="1" applyAlignment="1">
      <alignment/>
    </xf>
    <xf numFmtId="186" fontId="2" fillId="2" borderId="43" xfId="0" applyNumberFormat="1" applyFont="1" applyFill="1" applyBorder="1" applyAlignment="1">
      <alignment/>
    </xf>
    <xf numFmtId="186" fontId="2" fillId="3" borderId="44" xfId="0" applyNumberFormat="1" applyFont="1" applyFill="1" applyBorder="1" applyAlignment="1">
      <alignment/>
    </xf>
    <xf numFmtId="186" fontId="2" fillId="3" borderId="9" xfId="0" applyNumberFormat="1" applyFont="1" applyFill="1" applyBorder="1" applyAlignment="1">
      <alignment/>
    </xf>
    <xf numFmtId="186" fontId="2" fillId="3" borderId="20" xfId="0" applyNumberFormat="1" applyFont="1" applyFill="1" applyBorder="1" applyAlignment="1">
      <alignment/>
    </xf>
    <xf numFmtId="186" fontId="2" fillId="3" borderId="10" xfId="0" applyNumberFormat="1" applyFont="1" applyFill="1" applyBorder="1" applyAlignment="1">
      <alignment/>
    </xf>
    <xf numFmtId="0" fontId="4" fillId="0" borderId="1" xfId="0" applyFont="1" applyBorder="1" applyAlignment="1">
      <alignment shrinkToFit="1"/>
    </xf>
    <xf numFmtId="186" fontId="2" fillId="0" borderId="1" xfId="0" applyNumberFormat="1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2" xfId="0" applyNumberFormat="1" applyFont="1" applyFill="1" applyBorder="1" applyAlignment="1">
      <alignment/>
    </xf>
    <xf numFmtId="186" fontId="2" fillId="2" borderId="8" xfId="0" applyNumberFormat="1" applyFont="1" applyFill="1" applyBorder="1" applyAlignment="1">
      <alignment/>
    </xf>
    <xf numFmtId="186" fontId="2" fillId="3" borderId="10" xfId="0" applyNumberFormat="1" applyFont="1" applyFill="1" applyBorder="1" applyAlignment="1">
      <alignment/>
    </xf>
    <xf numFmtId="186" fontId="2" fillId="3" borderId="9" xfId="0" applyNumberFormat="1" applyFont="1" applyFill="1" applyBorder="1" applyAlignment="1">
      <alignment/>
    </xf>
    <xf numFmtId="186" fontId="2" fillId="3" borderId="20" xfId="0" applyNumberFormat="1" applyFont="1" applyFill="1" applyBorder="1" applyAlignment="1">
      <alignment/>
    </xf>
    <xf numFmtId="186" fontId="2" fillId="2" borderId="14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3" borderId="45" xfId="0" applyNumberFormat="1" applyFont="1" applyFill="1" applyBorder="1" applyAlignment="1">
      <alignment/>
    </xf>
    <xf numFmtId="188" fontId="2" fillId="3" borderId="10" xfId="0" applyNumberFormat="1" applyFont="1" applyFill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2" borderId="37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88" fontId="2" fillId="2" borderId="3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shrinkToFit="1"/>
    </xf>
    <xf numFmtId="0" fontId="2" fillId="2" borderId="49" xfId="0" applyFont="1" applyFill="1" applyBorder="1" applyAlignment="1">
      <alignment horizontal="center" vertical="center" wrapText="1"/>
    </xf>
    <xf numFmtId="187" fontId="2" fillId="2" borderId="1" xfId="0" applyNumberFormat="1" applyFont="1" applyFill="1" applyBorder="1" applyAlignment="1">
      <alignment/>
    </xf>
    <xf numFmtId="187" fontId="2" fillId="2" borderId="13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3" borderId="20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12" xfId="0" applyNumberFormat="1" applyFont="1" applyFill="1" applyBorder="1" applyAlignment="1">
      <alignment/>
    </xf>
    <xf numFmtId="187" fontId="2" fillId="2" borderId="7" xfId="0" applyNumberFormat="1" applyFont="1" applyFill="1" applyBorder="1" applyAlignment="1">
      <alignment/>
    </xf>
    <xf numFmtId="187" fontId="2" fillId="3" borderId="9" xfId="0" applyNumberFormat="1" applyFont="1" applyFill="1" applyBorder="1" applyAlignment="1">
      <alignment/>
    </xf>
    <xf numFmtId="187" fontId="2" fillId="2" borderId="37" xfId="0" applyNumberFormat="1" applyFont="1" applyFill="1" applyBorder="1" applyAlignment="1">
      <alignment/>
    </xf>
    <xf numFmtId="187" fontId="2" fillId="2" borderId="38" xfId="0" applyNumberFormat="1" applyFont="1" applyFill="1" applyBorder="1" applyAlignment="1">
      <alignment/>
    </xf>
    <xf numFmtId="187" fontId="2" fillId="2" borderId="40" xfId="0" applyNumberFormat="1" applyFont="1" applyFill="1" applyBorder="1" applyAlignment="1">
      <alignment/>
    </xf>
    <xf numFmtId="187" fontId="2" fillId="5" borderId="50" xfId="0" applyNumberFormat="1" applyFont="1" applyFill="1" applyBorder="1" applyAlignment="1">
      <alignment/>
    </xf>
    <xf numFmtId="187" fontId="2" fillId="3" borderId="50" xfId="0" applyNumberFormat="1" applyFont="1" applyFill="1" applyBorder="1" applyAlignment="1">
      <alignment/>
    </xf>
    <xf numFmtId="0" fontId="2" fillId="0" borderId="23" xfId="0" applyFont="1" applyBorder="1" applyAlignment="1">
      <alignment horizontal="center" textRotation="255" wrapText="1"/>
    </xf>
    <xf numFmtId="189" fontId="2" fillId="2" borderId="14" xfId="0" applyNumberFormat="1" applyFont="1" applyFill="1" applyBorder="1" applyAlignment="1">
      <alignment/>
    </xf>
    <xf numFmtId="189" fontId="2" fillId="2" borderId="2" xfId="0" applyNumberFormat="1" applyFont="1" applyFill="1" applyBorder="1" applyAlignment="1">
      <alignment/>
    </xf>
    <xf numFmtId="189" fontId="2" fillId="3" borderId="50" xfId="0" applyNumberFormat="1" applyFont="1" applyFill="1" applyBorder="1" applyAlignment="1">
      <alignment/>
    </xf>
    <xf numFmtId="189" fontId="2" fillId="3" borderId="20" xfId="0" applyNumberFormat="1" applyFont="1" applyFill="1" applyBorder="1" applyAlignment="1">
      <alignment/>
    </xf>
    <xf numFmtId="0" fontId="2" fillId="0" borderId="2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189" fontId="2" fillId="3" borderId="51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 vertical="top"/>
    </xf>
    <xf numFmtId="188" fontId="2" fillId="2" borderId="6" xfId="0" applyNumberFormat="1" applyFont="1" applyFill="1" applyBorder="1" applyAlignment="1">
      <alignment/>
    </xf>
    <xf numFmtId="188" fontId="0" fillId="2" borderId="15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187" fontId="2" fillId="2" borderId="53" xfId="0" applyNumberFormat="1" applyFont="1" applyFill="1" applyBorder="1" applyAlignment="1">
      <alignment/>
    </xf>
    <xf numFmtId="179" fontId="2" fillId="3" borderId="54" xfId="0" applyNumberFormat="1" applyFont="1" applyFill="1" applyBorder="1" applyAlignment="1">
      <alignment/>
    </xf>
    <xf numFmtId="187" fontId="2" fillId="5" borderId="55" xfId="0" applyNumberFormat="1" applyFont="1" applyFill="1" applyBorder="1" applyAlignment="1">
      <alignment/>
    </xf>
    <xf numFmtId="187" fontId="2" fillId="3" borderId="36" xfId="0" applyNumberFormat="1" applyFont="1" applyFill="1" applyBorder="1" applyAlignment="1">
      <alignment/>
    </xf>
    <xf numFmtId="187" fontId="2" fillId="2" borderId="52" xfId="0" applyNumberFormat="1" applyFont="1" applyFill="1" applyBorder="1" applyAlignment="1">
      <alignment/>
    </xf>
    <xf numFmtId="187" fontId="2" fillId="3" borderId="56" xfId="0" applyNumberFormat="1" applyFont="1" applyFill="1" applyBorder="1" applyAlignment="1">
      <alignment/>
    </xf>
    <xf numFmtId="187" fontId="2" fillId="3" borderId="54" xfId="0" applyNumberFormat="1" applyFont="1" applyFill="1" applyBorder="1" applyAlignment="1">
      <alignment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9" xfId="0" applyFont="1" applyBorder="1" applyAlignment="1">
      <alignment horizontal="center" textRotation="255" wrapText="1"/>
    </xf>
    <xf numFmtId="0" fontId="2" fillId="0" borderId="21" xfId="0" applyFont="1" applyBorder="1" applyAlignment="1">
      <alignment horizontal="center" textRotation="255" wrapText="1"/>
    </xf>
    <xf numFmtId="0" fontId="2" fillId="0" borderId="59" xfId="0" applyFont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textRotation="255" shrinkToFit="1"/>
    </xf>
    <xf numFmtId="0" fontId="2" fillId="2" borderId="37" xfId="0" applyFont="1" applyFill="1" applyBorder="1" applyAlignment="1">
      <alignment horizontal="center" textRotation="255" shrinkToFit="1"/>
    </xf>
    <xf numFmtId="0" fontId="2" fillId="2" borderId="61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62" xfId="0" applyFont="1" applyBorder="1" applyAlignment="1">
      <alignment horizontal="center" textRotation="255" wrapText="1"/>
    </xf>
    <xf numFmtId="0" fontId="2" fillId="0" borderId="63" xfId="0" applyFont="1" applyBorder="1" applyAlignment="1">
      <alignment horizontal="center" textRotation="255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textRotation="255" wrapText="1"/>
    </xf>
    <xf numFmtId="0" fontId="0" fillId="0" borderId="63" xfId="0" applyBorder="1" applyAlignment="1">
      <alignment horizontal="center" textRotation="255" wrapText="1"/>
    </xf>
    <xf numFmtId="0" fontId="0" fillId="0" borderId="23" xfId="0" applyBorder="1" applyAlignment="1">
      <alignment horizontal="center" textRotation="255" wrapText="1"/>
    </xf>
    <xf numFmtId="0" fontId="2" fillId="2" borderId="49" xfId="0" applyFont="1" applyFill="1" applyBorder="1" applyAlignment="1">
      <alignment horizontal="center" textRotation="255" wrapText="1"/>
    </xf>
    <xf numFmtId="0" fontId="2" fillId="2" borderId="21" xfId="0" applyFont="1" applyFill="1" applyBorder="1" applyAlignment="1">
      <alignment horizontal="center" textRotation="255" wrapText="1"/>
    </xf>
    <xf numFmtId="0" fontId="2" fillId="2" borderId="59" xfId="0" applyFont="1" applyFill="1" applyBorder="1" applyAlignment="1">
      <alignment horizontal="center" textRotation="255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textRotation="255" wrapText="1"/>
    </xf>
    <xf numFmtId="0" fontId="2" fillId="2" borderId="22" xfId="0" applyFont="1" applyFill="1" applyBorder="1" applyAlignment="1">
      <alignment horizontal="center" textRotation="255" wrapText="1"/>
    </xf>
    <xf numFmtId="0" fontId="2" fillId="2" borderId="62" xfId="0" applyFont="1" applyFill="1" applyBorder="1" applyAlignment="1">
      <alignment horizontal="center" textRotation="255" shrinkToFit="1"/>
    </xf>
    <xf numFmtId="0" fontId="2" fillId="2" borderId="63" xfId="0" applyFont="1" applyFill="1" applyBorder="1" applyAlignment="1">
      <alignment horizontal="center" textRotation="255" shrinkToFit="1"/>
    </xf>
    <xf numFmtId="0" fontId="2" fillId="2" borderId="23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41" xfId="0" applyBorder="1" applyAlignment="1">
      <alignment/>
    </xf>
    <xf numFmtId="0" fontId="2" fillId="2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 wrapText="1"/>
    </xf>
    <xf numFmtId="0" fontId="0" fillId="0" borderId="63" xfId="0" applyBorder="1" applyAlignment="1">
      <alignment/>
    </xf>
    <xf numFmtId="0" fontId="0" fillId="0" borderId="23" xfId="0" applyBorder="1" applyAlignment="1">
      <alignment/>
    </xf>
    <xf numFmtId="0" fontId="2" fillId="2" borderId="49" xfId="0" applyFont="1" applyFill="1" applyBorder="1" applyAlignment="1">
      <alignment horizontal="center" vertical="distributed" textRotation="255"/>
    </xf>
    <xf numFmtId="0" fontId="2" fillId="2" borderId="21" xfId="0" applyFont="1" applyFill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center" textRotation="255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0" borderId="6" xfId="0" applyFont="1" applyBorder="1" applyAlignment="1">
      <alignment horizontal="center" textRotation="255"/>
    </xf>
    <xf numFmtId="0" fontId="2" fillId="0" borderId="23" xfId="0" applyFont="1" applyBorder="1" applyAlignment="1">
      <alignment horizont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textRotation="255"/>
    </xf>
    <xf numFmtId="0" fontId="2" fillId="0" borderId="22" xfId="0" applyFont="1" applyBorder="1" applyAlignment="1">
      <alignment horizontal="center" textRotation="255"/>
    </xf>
    <xf numFmtId="0" fontId="2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4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2" borderId="40" xfId="0" applyFont="1" applyFill="1" applyBorder="1" applyAlignment="1">
      <alignment horizontal="center" textRotation="255"/>
    </xf>
    <xf numFmtId="0" fontId="2" fillId="2" borderId="22" xfId="0" applyFont="1" applyFill="1" applyBorder="1" applyAlignment="1">
      <alignment horizontal="center" textRotation="255"/>
    </xf>
    <xf numFmtId="0" fontId="2" fillId="0" borderId="6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2" borderId="40" xfId="0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70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63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59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40" xfId="0" applyFont="1" applyFill="1" applyBorder="1" applyAlignment="1">
      <alignment textRotation="255"/>
    </xf>
    <xf numFmtId="0" fontId="2" fillId="2" borderId="22" xfId="0" applyFont="1" applyFill="1" applyBorder="1" applyAlignment="1">
      <alignment textRotation="255"/>
    </xf>
    <xf numFmtId="0" fontId="2" fillId="2" borderId="40" xfId="0" applyFont="1" applyFill="1" applyBorder="1" applyAlignment="1">
      <alignment horizontal="center" textRotation="255" wrapText="1"/>
    </xf>
    <xf numFmtId="0" fontId="2" fillId="0" borderId="6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3" fillId="0" borderId="5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4" fillId="2" borderId="5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59" xfId="0" applyBorder="1" applyAlignment="1">
      <alignment/>
    </xf>
    <xf numFmtId="0" fontId="4" fillId="2" borderId="39" xfId="0" applyFont="1" applyFill="1" applyBorder="1" applyAlignment="1">
      <alignment vertical="center" textRotation="255" wrapText="1"/>
    </xf>
    <xf numFmtId="0" fontId="4" fillId="2" borderId="26" xfId="0" applyFont="1" applyFill="1" applyBorder="1" applyAlignment="1">
      <alignment vertical="center" textRotation="255" wrapText="1"/>
    </xf>
    <xf numFmtId="0" fontId="4" fillId="2" borderId="40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vertical="center" textRotation="255"/>
    </xf>
    <xf numFmtId="0" fontId="4" fillId="2" borderId="26" xfId="0" applyFont="1" applyFill="1" applyBorder="1" applyAlignment="1">
      <alignment vertical="center" textRotation="255"/>
    </xf>
    <xf numFmtId="0" fontId="2" fillId="2" borderId="51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58" fontId="9" fillId="0" borderId="71" xfId="0" applyNumberFormat="1" applyFont="1" applyBorder="1" applyAlignment="1">
      <alignment horizontal="center" vertical="center"/>
    </xf>
    <xf numFmtId="58" fontId="9" fillId="0" borderId="72" xfId="0" applyNumberFormat="1" applyFont="1" applyBorder="1" applyAlignment="1">
      <alignment horizontal="center" vertical="center"/>
    </xf>
    <xf numFmtId="58" fontId="9" fillId="0" borderId="47" xfId="0" applyNumberFormat="1" applyFont="1" applyBorder="1" applyAlignment="1">
      <alignment horizontal="center" vertical="center"/>
    </xf>
    <xf numFmtId="58" fontId="9" fillId="0" borderId="73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top" textRotation="255" wrapText="1"/>
    </xf>
    <xf numFmtId="0" fontId="2" fillId="0" borderId="63" xfId="0" applyFont="1" applyBorder="1" applyAlignment="1">
      <alignment horizontal="center" vertical="top" textRotation="255"/>
    </xf>
    <xf numFmtId="0" fontId="2" fillId="0" borderId="23" xfId="0" applyFont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vertical="center" textRotation="255"/>
    </xf>
    <xf numFmtId="0" fontId="4" fillId="2" borderId="24" xfId="0" applyFont="1" applyFill="1" applyBorder="1" applyAlignment="1">
      <alignment vertical="center" textRotation="255"/>
    </xf>
    <xf numFmtId="0" fontId="4" fillId="2" borderId="3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188" fontId="2" fillId="3" borderId="11" xfId="0" applyNumberFormat="1" applyFont="1" applyFill="1" applyBorder="1" applyAlignment="1">
      <alignment/>
    </xf>
    <xf numFmtId="0" fontId="13" fillId="0" borderId="4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70" xfId="0" applyFont="1" applyBorder="1" applyAlignment="1">
      <alignment/>
    </xf>
    <xf numFmtId="0" fontId="2" fillId="0" borderId="61" xfId="0" applyFont="1" applyBorder="1" applyAlignment="1">
      <alignment/>
    </xf>
    <xf numFmtId="0" fontId="2" fillId="2" borderId="70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74" xfId="0" applyFont="1" applyFill="1" applyBorder="1" applyAlignment="1">
      <alignment/>
    </xf>
    <xf numFmtId="0" fontId="2" fillId="2" borderId="75" xfId="0" applyFont="1" applyFill="1" applyBorder="1" applyAlignment="1">
      <alignment/>
    </xf>
    <xf numFmtId="187" fontId="2" fillId="2" borderId="75" xfId="0" applyNumberFormat="1" applyFont="1" applyFill="1" applyBorder="1" applyAlignment="1">
      <alignment/>
    </xf>
    <xf numFmtId="179" fontId="2" fillId="3" borderId="76" xfId="0" applyNumberFormat="1" applyFont="1" applyFill="1" applyBorder="1" applyAlignment="1">
      <alignment/>
    </xf>
    <xf numFmtId="187" fontId="2" fillId="2" borderId="60" xfId="0" applyNumberFormat="1" applyFont="1" applyFill="1" applyBorder="1" applyAlignment="1">
      <alignment/>
    </xf>
    <xf numFmtId="187" fontId="2" fillId="2" borderId="77" xfId="0" applyNumberFormat="1" applyFont="1" applyFill="1" applyBorder="1" applyAlignment="1">
      <alignment/>
    </xf>
    <xf numFmtId="187" fontId="2" fillId="2" borderId="74" xfId="0" applyNumberFormat="1" applyFont="1" applyFill="1" applyBorder="1" applyAlignment="1">
      <alignment/>
    </xf>
    <xf numFmtId="180" fontId="2" fillId="3" borderId="78" xfId="0" applyNumberFormat="1" applyFont="1" applyFill="1" applyBorder="1" applyAlignment="1">
      <alignment/>
    </xf>
    <xf numFmtId="180" fontId="2" fillId="3" borderId="76" xfId="0" applyNumberFormat="1" applyFont="1" applyFill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2" borderId="79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87" fontId="2" fillId="2" borderId="25" xfId="0" applyNumberFormat="1" applyFont="1" applyFill="1" applyBorder="1" applyAlignment="1">
      <alignment/>
    </xf>
    <xf numFmtId="179" fontId="2" fillId="3" borderId="83" xfId="0" applyNumberFormat="1" applyFont="1" applyFill="1" applyBorder="1" applyAlignment="1">
      <alignment/>
    </xf>
    <xf numFmtId="187" fontId="2" fillId="2" borderId="55" xfId="0" applyNumberFormat="1" applyFont="1" applyFill="1" applyBorder="1" applyAlignment="1">
      <alignment/>
    </xf>
    <xf numFmtId="187" fontId="2" fillId="2" borderId="33" xfId="0" applyNumberFormat="1" applyFont="1" applyFill="1" applyBorder="1" applyAlignment="1">
      <alignment/>
    </xf>
    <xf numFmtId="179" fontId="2" fillId="3" borderId="81" xfId="0" applyNumberFormat="1" applyFont="1" applyFill="1" applyBorder="1" applyAlignment="1">
      <alignment/>
    </xf>
    <xf numFmtId="187" fontId="2" fillId="2" borderId="82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8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4.125" style="2" customWidth="1"/>
    <col min="6" max="9" width="4.125" style="2" customWidth="1"/>
    <col min="10" max="10" width="28.625" style="2" customWidth="1"/>
    <col min="11" max="12" width="8.125" style="2" customWidth="1"/>
    <col min="13" max="13" width="4.625" style="2" customWidth="1"/>
    <col min="14" max="14" width="31.375" style="2" customWidth="1"/>
    <col min="15" max="15" width="18.1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19</v>
      </c>
    </row>
    <row r="2" ht="18" customHeight="1">
      <c r="A2" s="27" t="s">
        <v>23</v>
      </c>
    </row>
    <row r="3" ht="9.75" customHeight="1" thickBot="1"/>
    <row r="4" spans="1:16" s="1" customFormat="1" ht="31.5" customHeight="1">
      <c r="A4" s="233" t="s">
        <v>36</v>
      </c>
      <c r="B4" s="240" t="s">
        <v>151</v>
      </c>
      <c r="C4" s="236" t="s">
        <v>37</v>
      </c>
      <c r="D4" s="238" t="s">
        <v>22</v>
      </c>
      <c r="E4" s="183" t="s">
        <v>4</v>
      </c>
      <c r="F4" s="251" t="s">
        <v>34</v>
      </c>
      <c r="G4" s="244" t="s">
        <v>35</v>
      </c>
      <c r="H4" s="247" t="s">
        <v>152</v>
      </c>
      <c r="I4" s="254" t="s">
        <v>3</v>
      </c>
      <c r="J4" s="226" t="s">
        <v>26</v>
      </c>
      <c r="K4" s="227"/>
      <c r="L4" s="227"/>
      <c r="M4" s="228"/>
      <c r="N4" s="226" t="s">
        <v>52</v>
      </c>
      <c r="O4" s="227"/>
      <c r="P4" s="228"/>
    </row>
    <row r="5" spans="1:16" s="58" customFormat="1" ht="21.75" customHeight="1">
      <c r="A5" s="234"/>
      <c r="B5" s="241"/>
      <c r="C5" s="237"/>
      <c r="D5" s="239"/>
      <c r="E5" s="242"/>
      <c r="F5" s="252"/>
      <c r="G5" s="245"/>
      <c r="H5" s="248"/>
      <c r="I5" s="255"/>
      <c r="J5" s="229" t="s">
        <v>12</v>
      </c>
      <c r="K5" s="250"/>
      <c r="L5" s="230"/>
      <c r="M5" s="57" t="s">
        <v>13</v>
      </c>
      <c r="N5" s="229" t="s">
        <v>14</v>
      </c>
      <c r="O5" s="230"/>
      <c r="P5" s="57" t="s">
        <v>13</v>
      </c>
    </row>
    <row r="6" spans="1:16" s="1" customFormat="1" ht="43.5" customHeight="1">
      <c r="A6" s="235"/>
      <c r="B6" s="197"/>
      <c r="C6" s="237"/>
      <c r="D6" s="239"/>
      <c r="E6" s="243"/>
      <c r="F6" s="253"/>
      <c r="G6" s="246"/>
      <c r="H6" s="249"/>
      <c r="I6" s="256"/>
      <c r="J6" s="59" t="s">
        <v>31</v>
      </c>
      <c r="K6" s="60" t="s">
        <v>6</v>
      </c>
      <c r="L6" s="60" t="s">
        <v>7</v>
      </c>
      <c r="M6" s="61" t="s">
        <v>153</v>
      </c>
      <c r="N6" s="62" t="s">
        <v>32</v>
      </c>
      <c r="O6" s="63" t="s">
        <v>33</v>
      </c>
      <c r="P6" s="61" t="s">
        <v>153</v>
      </c>
    </row>
    <row r="7" spans="1:16" ht="12.75" customHeight="1">
      <c r="A7" s="8">
        <v>9</v>
      </c>
      <c r="B7" s="9">
        <v>201</v>
      </c>
      <c r="C7" s="91" t="s">
        <v>55</v>
      </c>
      <c r="D7" s="92" t="s">
        <v>56</v>
      </c>
      <c r="E7" s="93" t="s">
        <v>87</v>
      </c>
      <c r="F7" s="17">
        <v>1</v>
      </c>
      <c r="G7" s="15">
        <v>1</v>
      </c>
      <c r="H7" s="7">
        <v>1</v>
      </c>
      <c r="I7" s="15">
        <v>1</v>
      </c>
      <c r="J7" s="99" t="s">
        <v>88</v>
      </c>
      <c r="K7" s="75">
        <v>37799</v>
      </c>
      <c r="L7" s="75">
        <v>37803</v>
      </c>
      <c r="M7" s="208"/>
      <c r="N7" s="101" t="s">
        <v>89</v>
      </c>
      <c r="O7" s="102" t="s">
        <v>138</v>
      </c>
      <c r="P7" s="77"/>
    </row>
    <row r="8" spans="1:16" ht="24" customHeight="1">
      <c r="A8" s="127">
        <v>9</v>
      </c>
      <c r="B8" s="128">
        <v>202</v>
      </c>
      <c r="C8" s="129" t="s">
        <v>55</v>
      </c>
      <c r="D8" s="130" t="s">
        <v>57</v>
      </c>
      <c r="E8" s="117" t="s">
        <v>87</v>
      </c>
      <c r="F8" s="131">
        <v>1</v>
      </c>
      <c r="G8" s="132">
        <v>1</v>
      </c>
      <c r="H8" s="133">
        <v>1</v>
      </c>
      <c r="I8" s="132">
        <v>1</v>
      </c>
      <c r="J8" s="134" t="s">
        <v>94</v>
      </c>
      <c r="K8" s="135">
        <v>38078</v>
      </c>
      <c r="L8" s="135">
        <v>38078</v>
      </c>
      <c r="M8" s="209"/>
      <c r="N8" s="137" t="s">
        <v>187</v>
      </c>
      <c r="O8" s="138" t="s">
        <v>139</v>
      </c>
      <c r="P8" s="136"/>
    </row>
    <row r="9" spans="1:16" ht="12.75" customHeight="1">
      <c r="A9" s="8">
        <v>9</v>
      </c>
      <c r="B9" s="9">
        <v>203</v>
      </c>
      <c r="C9" s="94" t="s">
        <v>55</v>
      </c>
      <c r="D9" s="95" t="s">
        <v>58</v>
      </c>
      <c r="E9" s="91" t="s">
        <v>98</v>
      </c>
      <c r="F9" s="17">
        <v>1</v>
      </c>
      <c r="G9" s="15">
        <v>1</v>
      </c>
      <c r="H9" s="7">
        <v>1</v>
      </c>
      <c r="I9" s="15">
        <v>1</v>
      </c>
      <c r="J9" s="99" t="s">
        <v>99</v>
      </c>
      <c r="K9" s="75">
        <v>38065</v>
      </c>
      <c r="L9" s="75">
        <v>38078</v>
      </c>
      <c r="M9" s="208"/>
      <c r="N9" s="101" t="s">
        <v>100</v>
      </c>
      <c r="O9" s="103" t="s">
        <v>139</v>
      </c>
      <c r="P9" s="77"/>
    </row>
    <row r="10" spans="1:16" ht="12.75" customHeight="1">
      <c r="A10" s="8">
        <v>9</v>
      </c>
      <c r="B10" s="9">
        <v>204</v>
      </c>
      <c r="C10" s="94" t="s">
        <v>55</v>
      </c>
      <c r="D10" s="95" t="s">
        <v>59</v>
      </c>
      <c r="E10" s="91" t="s">
        <v>87</v>
      </c>
      <c r="F10" s="17">
        <v>1</v>
      </c>
      <c r="G10" s="15">
        <v>1</v>
      </c>
      <c r="H10" s="7">
        <v>1</v>
      </c>
      <c r="I10" s="15">
        <v>1</v>
      </c>
      <c r="J10" s="99" t="s">
        <v>102</v>
      </c>
      <c r="K10" s="75">
        <v>38887</v>
      </c>
      <c r="L10" s="75">
        <v>38899</v>
      </c>
      <c r="M10" s="208"/>
      <c r="N10" s="99" t="s">
        <v>103</v>
      </c>
      <c r="O10" s="103" t="s">
        <v>140</v>
      </c>
      <c r="P10" s="77"/>
    </row>
    <row r="11" spans="1:16" ht="12.75" customHeight="1">
      <c r="A11" s="8">
        <v>9</v>
      </c>
      <c r="B11" s="9">
        <v>205</v>
      </c>
      <c r="C11" s="94" t="s">
        <v>55</v>
      </c>
      <c r="D11" s="95" t="s">
        <v>60</v>
      </c>
      <c r="E11" s="91" t="s">
        <v>104</v>
      </c>
      <c r="F11" s="17">
        <v>1</v>
      </c>
      <c r="G11" s="15">
        <v>1</v>
      </c>
      <c r="H11" s="7">
        <v>1</v>
      </c>
      <c r="I11" s="15">
        <v>1</v>
      </c>
      <c r="J11" s="99" t="s">
        <v>105</v>
      </c>
      <c r="K11" s="75">
        <v>38988</v>
      </c>
      <c r="L11" s="75">
        <v>38991</v>
      </c>
      <c r="M11" s="208"/>
      <c r="N11" s="99" t="s">
        <v>106</v>
      </c>
      <c r="O11" s="103" t="s">
        <v>141</v>
      </c>
      <c r="P11" s="77"/>
    </row>
    <row r="12" spans="1:16" ht="12.75" customHeight="1">
      <c r="A12" s="8">
        <v>9</v>
      </c>
      <c r="B12" s="9">
        <v>206</v>
      </c>
      <c r="C12" s="94" t="s">
        <v>55</v>
      </c>
      <c r="D12" s="95" t="s">
        <v>61</v>
      </c>
      <c r="E12" s="91" t="s">
        <v>87</v>
      </c>
      <c r="F12" s="17">
        <v>1</v>
      </c>
      <c r="G12" s="15">
        <v>1</v>
      </c>
      <c r="H12" s="7">
        <v>1</v>
      </c>
      <c r="I12" s="15">
        <v>1</v>
      </c>
      <c r="J12" s="99"/>
      <c r="K12" s="75"/>
      <c r="L12" s="75"/>
      <c r="M12" s="208">
        <v>1</v>
      </c>
      <c r="N12" s="99" t="s">
        <v>108</v>
      </c>
      <c r="O12" s="103" t="s">
        <v>142</v>
      </c>
      <c r="P12" s="77"/>
    </row>
    <row r="13" spans="1:16" ht="22.5" customHeight="1">
      <c r="A13" s="119">
        <v>9</v>
      </c>
      <c r="B13" s="120">
        <v>208</v>
      </c>
      <c r="C13" s="121" t="s">
        <v>55</v>
      </c>
      <c r="D13" s="122" t="s">
        <v>62</v>
      </c>
      <c r="E13" s="117" t="s">
        <v>87</v>
      </c>
      <c r="F13" s="143">
        <v>1</v>
      </c>
      <c r="G13" s="144">
        <v>1</v>
      </c>
      <c r="H13" s="145">
        <v>1</v>
      </c>
      <c r="I13" s="144">
        <v>1</v>
      </c>
      <c r="J13" s="117" t="s">
        <v>110</v>
      </c>
      <c r="K13" s="123">
        <v>38168</v>
      </c>
      <c r="L13" s="123">
        <v>38169</v>
      </c>
      <c r="M13" s="209"/>
      <c r="N13" s="117" t="s">
        <v>184</v>
      </c>
      <c r="O13" s="103" t="s">
        <v>139</v>
      </c>
      <c r="P13" s="77"/>
    </row>
    <row r="14" spans="1:16" ht="12.75" customHeight="1">
      <c r="A14" s="8">
        <v>9</v>
      </c>
      <c r="B14" s="9">
        <v>209</v>
      </c>
      <c r="C14" s="94" t="s">
        <v>55</v>
      </c>
      <c r="D14" s="95" t="s">
        <v>63</v>
      </c>
      <c r="E14" s="91" t="s">
        <v>112</v>
      </c>
      <c r="F14" s="105">
        <v>2</v>
      </c>
      <c r="G14" s="106">
        <v>2</v>
      </c>
      <c r="H14" s="47">
        <v>1</v>
      </c>
      <c r="I14" s="106">
        <v>1</v>
      </c>
      <c r="J14" s="99"/>
      <c r="K14" s="75"/>
      <c r="L14" s="75"/>
      <c r="M14" s="208">
        <v>0</v>
      </c>
      <c r="N14" s="99" t="s">
        <v>113</v>
      </c>
      <c r="O14" s="103" t="s">
        <v>143</v>
      </c>
      <c r="P14" s="114"/>
    </row>
    <row r="15" spans="1:16" ht="12.75" customHeight="1">
      <c r="A15" s="8">
        <v>9</v>
      </c>
      <c r="B15" s="9">
        <v>210</v>
      </c>
      <c r="C15" s="94" t="s">
        <v>55</v>
      </c>
      <c r="D15" s="95" t="s">
        <v>64</v>
      </c>
      <c r="E15" s="91" t="s">
        <v>114</v>
      </c>
      <c r="F15" s="105">
        <v>1</v>
      </c>
      <c r="G15" s="106">
        <v>2</v>
      </c>
      <c r="H15" s="47">
        <v>1</v>
      </c>
      <c r="I15" s="106">
        <v>1</v>
      </c>
      <c r="J15" s="99" t="s">
        <v>115</v>
      </c>
      <c r="K15" s="75">
        <v>38258</v>
      </c>
      <c r="L15" s="75">
        <v>38261</v>
      </c>
      <c r="M15" s="208"/>
      <c r="N15" s="99" t="s">
        <v>116</v>
      </c>
      <c r="O15" s="103" t="s">
        <v>141</v>
      </c>
      <c r="P15" s="114"/>
    </row>
    <row r="16" spans="1:16" ht="24" customHeight="1">
      <c r="A16" s="127">
        <v>9</v>
      </c>
      <c r="B16" s="128">
        <v>211</v>
      </c>
      <c r="C16" s="140" t="s">
        <v>55</v>
      </c>
      <c r="D16" s="141" t="s">
        <v>65</v>
      </c>
      <c r="E16" s="129" t="s">
        <v>112</v>
      </c>
      <c r="F16" s="124">
        <v>2</v>
      </c>
      <c r="G16" s="125">
        <v>2</v>
      </c>
      <c r="H16" s="126">
        <v>1</v>
      </c>
      <c r="I16" s="125">
        <v>1</v>
      </c>
      <c r="J16" s="129"/>
      <c r="K16" s="142"/>
      <c r="L16" s="142"/>
      <c r="M16" s="209">
        <v>0</v>
      </c>
      <c r="N16" s="117" t="s">
        <v>185</v>
      </c>
      <c r="O16" s="118" t="s">
        <v>144</v>
      </c>
      <c r="P16" s="114"/>
    </row>
    <row r="17" spans="1:16" ht="12.75" customHeight="1">
      <c r="A17" s="8">
        <v>9</v>
      </c>
      <c r="B17" s="9">
        <v>213</v>
      </c>
      <c r="C17" s="94" t="s">
        <v>55</v>
      </c>
      <c r="D17" s="95" t="s">
        <v>66</v>
      </c>
      <c r="E17" s="91" t="s">
        <v>117</v>
      </c>
      <c r="F17" s="105">
        <v>1</v>
      </c>
      <c r="G17" s="106">
        <v>2</v>
      </c>
      <c r="H17" s="47">
        <v>1</v>
      </c>
      <c r="I17" s="106">
        <v>1</v>
      </c>
      <c r="J17" s="99" t="s">
        <v>118</v>
      </c>
      <c r="K17" s="75">
        <v>39167</v>
      </c>
      <c r="L17" s="75">
        <v>39173</v>
      </c>
      <c r="M17" s="208"/>
      <c r="N17" s="99" t="s">
        <v>119</v>
      </c>
      <c r="O17" s="103" t="s">
        <v>145</v>
      </c>
      <c r="P17" s="114"/>
    </row>
    <row r="18" spans="1:16" ht="12.75" customHeight="1">
      <c r="A18" s="8">
        <v>9</v>
      </c>
      <c r="B18" s="9">
        <v>214</v>
      </c>
      <c r="C18" s="94" t="s">
        <v>55</v>
      </c>
      <c r="D18" s="95" t="s">
        <v>67</v>
      </c>
      <c r="E18" s="91" t="s">
        <v>120</v>
      </c>
      <c r="F18" s="105">
        <v>1</v>
      </c>
      <c r="G18" s="106">
        <v>2</v>
      </c>
      <c r="H18" s="47">
        <v>0</v>
      </c>
      <c r="I18" s="106">
        <v>0</v>
      </c>
      <c r="J18" s="99"/>
      <c r="K18" s="75"/>
      <c r="L18" s="75"/>
      <c r="M18" s="208">
        <v>0</v>
      </c>
      <c r="N18" s="99" t="s">
        <v>121</v>
      </c>
      <c r="O18" s="103" t="s">
        <v>146</v>
      </c>
      <c r="P18" s="114"/>
    </row>
    <row r="19" spans="1:16" ht="12.75" customHeight="1">
      <c r="A19" s="8">
        <v>9</v>
      </c>
      <c r="B19" s="9">
        <v>215</v>
      </c>
      <c r="C19" s="94" t="s">
        <v>55</v>
      </c>
      <c r="D19" s="95" t="s">
        <v>68</v>
      </c>
      <c r="E19" s="91" t="s">
        <v>112</v>
      </c>
      <c r="F19" s="105">
        <v>2</v>
      </c>
      <c r="G19" s="106">
        <v>2</v>
      </c>
      <c r="H19" s="47">
        <v>0</v>
      </c>
      <c r="I19" s="106">
        <v>0</v>
      </c>
      <c r="J19" s="99"/>
      <c r="K19" s="75"/>
      <c r="L19" s="75"/>
      <c r="M19" s="208">
        <v>0</v>
      </c>
      <c r="N19" s="99"/>
      <c r="O19" s="103"/>
      <c r="P19" s="114">
        <v>0</v>
      </c>
    </row>
    <row r="20" spans="1:16" ht="23.25" customHeight="1">
      <c r="A20" s="119">
        <v>9</v>
      </c>
      <c r="B20" s="120">
        <v>216</v>
      </c>
      <c r="C20" s="121" t="s">
        <v>55</v>
      </c>
      <c r="D20" s="122" t="s">
        <v>69</v>
      </c>
      <c r="E20" s="117" t="s">
        <v>123</v>
      </c>
      <c r="F20" s="124">
        <v>1</v>
      </c>
      <c r="G20" s="125">
        <v>2</v>
      </c>
      <c r="H20" s="126">
        <v>1</v>
      </c>
      <c r="I20" s="125">
        <v>1</v>
      </c>
      <c r="J20" s="117"/>
      <c r="K20" s="123"/>
      <c r="L20" s="123"/>
      <c r="M20" s="209">
        <v>0</v>
      </c>
      <c r="N20" s="117" t="s">
        <v>186</v>
      </c>
      <c r="O20" s="118" t="s">
        <v>147</v>
      </c>
      <c r="P20" s="114"/>
    </row>
    <row r="21" spans="1:16" ht="12.75" customHeight="1">
      <c r="A21" s="8">
        <v>9</v>
      </c>
      <c r="B21" s="9">
        <v>301</v>
      </c>
      <c r="C21" s="94" t="s">
        <v>55</v>
      </c>
      <c r="D21" s="95" t="s">
        <v>70</v>
      </c>
      <c r="E21" s="91" t="s">
        <v>124</v>
      </c>
      <c r="F21" s="105">
        <v>1</v>
      </c>
      <c r="G21" s="106">
        <v>2</v>
      </c>
      <c r="H21" s="47">
        <v>1</v>
      </c>
      <c r="I21" s="106">
        <v>0</v>
      </c>
      <c r="J21" s="99"/>
      <c r="K21" s="75"/>
      <c r="L21" s="75"/>
      <c r="M21" s="208">
        <v>0</v>
      </c>
      <c r="N21" s="99" t="s">
        <v>125</v>
      </c>
      <c r="O21" s="103" t="s">
        <v>139</v>
      </c>
      <c r="P21" s="114"/>
    </row>
    <row r="22" spans="1:16" ht="12.75" customHeight="1">
      <c r="A22" s="8">
        <v>9</v>
      </c>
      <c r="B22" s="9">
        <v>321</v>
      </c>
      <c r="C22" s="91" t="s">
        <v>55</v>
      </c>
      <c r="D22" s="92" t="s">
        <v>71</v>
      </c>
      <c r="E22" s="93" t="s">
        <v>112</v>
      </c>
      <c r="F22" s="105">
        <v>2</v>
      </c>
      <c r="G22" s="106">
        <v>2</v>
      </c>
      <c r="H22" s="47">
        <v>0</v>
      </c>
      <c r="I22" s="106">
        <v>0</v>
      </c>
      <c r="J22" s="99"/>
      <c r="K22" s="75"/>
      <c r="L22" s="75"/>
      <c r="M22" s="208">
        <v>0</v>
      </c>
      <c r="N22" s="101"/>
      <c r="O22" s="102"/>
      <c r="P22" s="114">
        <v>1</v>
      </c>
    </row>
    <row r="23" spans="1:16" ht="12.75" customHeight="1">
      <c r="A23" s="8">
        <v>9</v>
      </c>
      <c r="B23" s="9">
        <v>341</v>
      </c>
      <c r="C23" s="94" t="s">
        <v>55</v>
      </c>
      <c r="D23" s="95" t="s">
        <v>72</v>
      </c>
      <c r="E23" s="91" t="s">
        <v>112</v>
      </c>
      <c r="F23" s="105">
        <v>2</v>
      </c>
      <c r="G23" s="106">
        <v>2</v>
      </c>
      <c r="H23" s="47">
        <v>0</v>
      </c>
      <c r="I23" s="106">
        <v>0</v>
      </c>
      <c r="J23" s="99"/>
      <c r="K23" s="75"/>
      <c r="L23" s="75"/>
      <c r="M23" s="208">
        <v>0</v>
      </c>
      <c r="N23" s="101"/>
      <c r="O23" s="103"/>
      <c r="P23" s="114">
        <v>0</v>
      </c>
    </row>
    <row r="24" spans="1:16" ht="12.75" customHeight="1">
      <c r="A24" s="8">
        <v>9</v>
      </c>
      <c r="B24" s="9">
        <v>342</v>
      </c>
      <c r="C24" s="94" t="s">
        <v>55</v>
      </c>
      <c r="D24" s="95" t="s">
        <v>73</v>
      </c>
      <c r="E24" s="91" t="s">
        <v>112</v>
      </c>
      <c r="F24" s="105">
        <v>2</v>
      </c>
      <c r="G24" s="106">
        <v>2</v>
      </c>
      <c r="H24" s="47">
        <v>0</v>
      </c>
      <c r="I24" s="106">
        <v>0</v>
      </c>
      <c r="J24" s="99"/>
      <c r="K24" s="75"/>
      <c r="L24" s="75"/>
      <c r="M24" s="208">
        <v>0</v>
      </c>
      <c r="N24" s="99"/>
      <c r="O24" s="103"/>
      <c r="P24" s="114">
        <v>0</v>
      </c>
    </row>
    <row r="25" spans="1:16" ht="12.75" customHeight="1">
      <c r="A25" s="8">
        <v>9</v>
      </c>
      <c r="B25" s="9">
        <v>343</v>
      </c>
      <c r="C25" s="94" t="s">
        <v>55</v>
      </c>
      <c r="D25" s="95" t="s">
        <v>74</v>
      </c>
      <c r="E25" s="91" t="s">
        <v>112</v>
      </c>
      <c r="F25" s="105">
        <v>2</v>
      </c>
      <c r="G25" s="106">
        <v>2</v>
      </c>
      <c r="H25" s="47">
        <v>0</v>
      </c>
      <c r="I25" s="106">
        <v>0</v>
      </c>
      <c r="J25" s="99"/>
      <c r="K25" s="75"/>
      <c r="L25" s="75"/>
      <c r="M25" s="208">
        <v>0</v>
      </c>
      <c r="N25" s="99"/>
      <c r="O25" s="103"/>
      <c r="P25" s="114">
        <v>0</v>
      </c>
    </row>
    <row r="26" spans="1:16" ht="12.75" customHeight="1">
      <c r="A26" s="8">
        <v>9</v>
      </c>
      <c r="B26" s="9">
        <v>344</v>
      </c>
      <c r="C26" s="94" t="s">
        <v>55</v>
      </c>
      <c r="D26" s="95" t="s">
        <v>75</v>
      </c>
      <c r="E26" s="91" t="s">
        <v>112</v>
      </c>
      <c r="F26" s="105">
        <v>2</v>
      </c>
      <c r="G26" s="106">
        <v>2</v>
      </c>
      <c r="H26" s="47">
        <v>1</v>
      </c>
      <c r="I26" s="106">
        <v>0</v>
      </c>
      <c r="J26" s="99"/>
      <c r="K26" s="75"/>
      <c r="L26" s="75"/>
      <c r="M26" s="208">
        <v>0</v>
      </c>
      <c r="N26" s="99" t="s">
        <v>126</v>
      </c>
      <c r="O26" s="103" t="s">
        <v>148</v>
      </c>
      <c r="P26" s="114"/>
    </row>
    <row r="27" spans="1:16" ht="12.75" customHeight="1">
      <c r="A27" s="8">
        <v>9</v>
      </c>
      <c r="B27" s="9">
        <v>345</v>
      </c>
      <c r="C27" s="94" t="s">
        <v>55</v>
      </c>
      <c r="D27" s="95" t="s">
        <v>76</v>
      </c>
      <c r="E27" s="91" t="s">
        <v>112</v>
      </c>
      <c r="F27" s="105">
        <v>2</v>
      </c>
      <c r="G27" s="106">
        <v>2</v>
      </c>
      <c r="H27" s="47">
        <v>0</v>
      </c>
      <c r="I27" s="106">
        <v>0</v>
      </c>
      <c r="J27" s="99"/>
      <c r="K27" s="75"/>
      <c r="L27" s="75"/>
      <c r="M27" s="208">
        <v>3</v>
      </c>
      <c r="N27" s="99"/>
      <c r="O27" s="103"/>
      <c r="P27" s="114">
        <v>0</v>
      </c>
    </row>
    <row r="28" spans="1:16" ht="12.75" customHeight="1">
      <c r="A28" s="8">
        <v>9</v>
      </c>
      <c r="B28" s="9">
        <v>361</v>
      </c>
      <c r="C28" s="94" t="s">
        <v>55</v>
      </c>
      <c r="D28" s="95" t="s">
        <v>77</v>
      </c>
      <c r="E28" s="91" t="s">
        <v>112</v>
      </c>
      <c r="F28" s="105">
        <v>2</v>
      </c>
      <c r="G28" s="106">
        <v>2</v>
      </c>
      <c r="H28" s="47">
        <v>1</v>
      </c>
      <c r="I28" s="106">
        <v>1</v>
      </c>
      <c r="J28" s="99"/>
      <c r="K28" s="75"/>
      <c r="L28" s="75"/>
      <c r="M28" s="208">
        <v>0</v>
      </c>
      <c r="N28" s="99" t="s">
        <v>127</v>
      </c>
      <c r="O28" s="103" t="s">
        <v>149</v>
      </c>
      <c r="P28" s="114"/>
    </row>
    <row r="29" spans="1:16" ht="12.75" customHeight="1">
      <c r="A29" s="8">
        <v>9</v>
      </c>
      <c r="B29" s="9">
        <v>364</v>
      </c>
      <c r="C29" s="94" t="s">
        <v>55</v>
      </c>
      <c r="D29" s="95" t="s">
        <v>78</v>
      </c>
      <c r="E29" s="91" t="s">
        <v>128</v>
      </c>
      <c r="F29" s="105">
        <v>1</v>
      </c>
      <c r="G29" s="106">
        <v>2</v>
      </c>
      <c r="H29" s="47">
        <v>0</v>
      </c>
      <c r="I29" s="106">
        <v>0</v>
      </c>
      <c r="J29" s="99"/>
      <c r="K29" s="75"/>
      <c r="L29" s="75"/>
      <c r="M29" s="208">
        <v>3</v>
      </c>
      <c r="N29" s="99"/>
      <c r="O29" s="103"/>
      <c r="P29" s="114">
        <v>0</v>
      </c>
    </row>
    <row r="30" spans="1:16" ht="23.25" customHeight="1">
      <c r="A30" s="127">
        <v>9</v>
      </c>
      <c r="B30" s="128">
        <v>365</v>
      </c>
      <c r="C30" s="140" t="s">
        <v>55</v>
      </c>
      <c r="D30" s="141" t="s">
        <v>79</v>
      </c>
      <c r="E30" s="129" t="s">
        <v>112</v>
      </c>
      <c r="F30" s="124">
        <v>2</v>
      </c>
      <c r="G30" s="125">
        <v>2</v>
      </c>
      <c r="H30" s="126">
        <v>1</v>
      </c>
      <c r="I30" s="125">
        <v>0</v>
      </c>
      <c r="J30" s="99"/>
      <c r="K30" s="75"/>
      <c r="L30" s="75"/>
      <c r="M30" s="208">
        <v>0</v>
      </c>
      <c r="N30" s="117" t="s">
        <v>188</v>
      </c>
      <c r="O30" s="118" t="s">
        <v>148</v>
      </c>
      <c r="P30" s="114"/>
    </row>
    <row r="31" spans="1:16" ht="12.75" customHeight="1">
      <c r="A31" s="8">
        <v>9</v>
      </c>
      <c r="B31" s="9">
        <v>366</v>
      </c>
      <c r="C31" s="94" t="s">
        <v>55</v>
      </c>
      <c r="D31" s="95" t="s">
        <v>80</v>
      </c>
      <c r="E31" s="91" t="s">
        <v>112</v>
      </c>
      <c r="F31" s="105">
        <v>2</v>
      </c>
      <c r="G31" s="106">
        <v>2</v>
      </c>
      <c r="H31" s="47">
        <v>0</v>
      </c>
      <c r="I31" s="106">
        <v>0</v>
      </c>
      <c r="J31" s="99"/>
      <c r="K31" s="75"/>
      <c r="L31" s="75"/>
      <c r="M31" s="208">
        <v>0</v>
      </c>
      <c r="N31" s="99"/>
      <c r="O31" s="103"/>
      <c r="P31" s="114">
        <v>0</v>
      </c>
    </row>
    <row r="32" spans="1:16" ht="12.75" customHeight="1">
      <c r="A32" s="8">
        <v>9</v>
      </c>
      <c r="B32" s="9">
        <v>367</v>
      </c>
      <c r="C32" s="94" t="s">
        <v>55</v>
      </c>
      <c r="D32" s="95" t="s">
        <v>81</v>
      </c>
      <c r="E32" s="91" t="s">
        <v>132</v>
      </c>
      <c r="F32" s="105">
        <v>1</v>
      </c>
      <c r="G32" s="106">
        <v>2</v>
      </c>
      <c r="H32" s="47">
        <v>0</v>
      </c>
      <c r="I32" s="106">
        <v>0</v>
      </c>
      <c r="J32" s="99"/>
      <c r="K32" s="75"/>
      <c r="L32" s="75"/>
      <c r="M32" s="208">
        <v>0</v>
      </c>
      <c r="N32" s="99"/>
      <c r="O32" s="103"/>
      <c r="P32" s="114">
        <v>0</v>
      </c>
    </row>
    <row r="33" spans="1:16" ht="12.75" customHeight="1">
      <c r="A33" s="8">
        <v>9</v>
      </c>
      <c r="B33" s="9">
        <v>368</v>
      </c>
      <c r="C33" s="94" t="s">
        <v>55</v>
      </c>
      <c r="D33" s="95" t="s">
        <v>82</v>
      </c>
      <c r="E33" s="91" t="s">
        <v>129</v>
      </c>
      <c r="F33" s="105">
        <v>2</v>
      </c>
      <c r="G33" s="106">
        <v>2</v>
      </c>
      <c r="H33" s="47">
        <v>0</v>
      </c>
      <c r="I33" s="106">
        <v>0</v>
      </c>
      <c r="J33" s="99"/>
      <c r="K33" s="75"/>
      <c r="L33" s="75"/>
      <c r="M33" s="208">
        <v>0</v>
      </c>
      <c r="N33" s="99"/>
      <c r="O33" s="103"/>
      <c r="P33" s="114">
        <v>1</v>
      </c>
    </row>
    <row r="34" spans="1:16" ht="12.75" customHeight="1">
      <c r="A34" s="8">
        <v>9</v>
      </c>
      <c r="B34" s="9">
        <v>384</v>
      </c>
      <c r="C34" s="94" t="s">
        <v>55</v>
      </c>
      <c r="D34" s="95" t="s">
        <v>83</v>
      </c>
      <c r="E34" s="91" t="s">
        <v>130</v>
      </c>
      <c r="F34" s="105">
        <v>2</v>
      </c>
      <c r="G34" s="106">
        <v>2</v>
      </c>
      <c r="H34" s="47">
        <v>0</v>
      </c>
      <c r="I34" s="106">
        <v>0</v>
      </c>
      <c r="J34" s="99"/>
      <c r="K34" s="75"/>
      <c r="L34" s="75"/>
      <c r="M34" s="208">
        <v>0</v>
      </c>
      <c r="N34" s="99"/>
      <c r="O34" s="103"/>
      <c r="P34" s="114">
        <v>0</v>
      </c>
    </row>
    <row r="35" spans="1:16" ht="12.75" customHeight="1">
      <c r="A35" s="8">
        <v>9</v>
      </c>
      <c r="B35" s="9">
        <v>386</v>
      </c>
      <c r="C35" s="94" t="s">
        <v>55</v>
      </c>
      <c r="D35" s="95" t="s">
        <v>84</v>
      </c>
      <c r="E35" s="91" t="s">
        <v>112</v>
      </c>
      <c r="F35" s="105">
        <v>2</v>
      </c>
      <c r="G35" s="106">
        <v>2</v>
      </c>
      <c r="H35" s="47">
        <v>1</v>
      </c>
      <c r="I35" s="106">
        <v>0</v>
      </c>
      <c r="J35" s="99"/>
      <c r="K35" s="75"/>
      <c r="L35" s="75"/>
      <c r="M35" s="208">
        <v>2</v>
      </c>
      <c r="N35" s="99" t="s">
        <v>131</v>
      </c>
      <c r="O35" s="103" t="s">
        <v>150</v>
      </c>
      <c r="P35" s="114"/>
    </row>
    <row r="36" spans="1:16" ht="12.75" customHeight="1">
      <c r="A36" s="8">
        <v>9</v>
      </c>
      <c r="B36" s="9">
        <v>407</v>
      </c>
      <c r="C36" s="94" t="s">
        <v>55</v>
      </c>
      <c r="D36" s="95" t="s">
        <v>85</v>
      </c>
      <c r="E36" s="91" t="s">
        <v>112</v>
      </c>
      <c r="F36" s="105">
        <v>2</v>
      </c>
      <c r="G36" s="106">
        <v>2</v>
      </c>
      <c r="H36" s="47">
        <v>0</v>
      </c>
      <c r="I36" s="106">
        <v>0</v>
      </c>
      <c r="J36" s="99"/>
      <c r="K36" s="75"/>
      <c r="L36" s="75"/>
      <c r="M36" s="208">
        <v>0</v>
      </c>
      <c r="N36" s="99"/>
      <c r="O36" s="103"/>
      <c r="P36" s="114">
        <v>0</v>
      </c>
    </row>
    <row r="37" spans="1:16" ht="12.75" customHeight="1" thickBot="1">
      <c r="A37" s="10">
        <v>9</v>
      </c>
      <c r="B37" s="11">
        <v>411</v>
      </c>
      <c r="C37" s="96" t="s">
        <v>55</v>
      </c>
      <c r="D37" s="97" t="s">
        <v>86</v>
      </c>
      <c r="E37" s="98" t="s">
        <v>112</v>
      </c>
      <c r="F37" s="107">
        <v>2</v>
      </c>
      <c r="G37" s="108">
        <v>2</v>
      </c>
      <c r="H37" s="109">
        <v>0</v>
      </c>
      <c r="I37" s="108">
        <v>0</v>
      </c>
      <c r="J37" s="100"/>
      <c r="K37" s="75"/>
      <c r="L37" s="75"/>
      <c r="M37" s="210">
        <v>0</v>
      </c>
      <c r="N37" s="100"/>
      <c r="O37" s="104"/>
      <c r="P37" s="115">
        <v>1</v>
      </c>
    </row>
    <row r="38" spans="1:16" ht="16.5" customHeight="1" thickBot="1">
      <c r="A38" s="18"/>
      <c r="B38" s="19">
        <v>1000</v>
      </c>
      <c r="C38" s="231" t="s">
        <v>9</v>
      </c>
      <c r="D38" s="232"/>
      <c r="E38" s="13"/>
      <c r="F38" s="110"/>
      <c r="G38" s="111"/>
      <c r="H38" s="112">
        <f>SUM(H7:H37)</f>
        <v>17</v>
      </c>
      <c r="I38" s="113">
        <f>SUM(I7:I37)</f>
        <v>13</v>
      </c>
      <c r="J38" s="139">
        <f>COUNTA(J7:J37)</f>
        <v>8</v>
      </c>
      <c r="K38" s="30"/>
      <c r="L38" s="30"/>
      <c r="M38" s="211"/>
      <c r="N38" s="112">
        <f>COUNTA(N7:N37)</f>
        <v>18</v>
      </c>
      <c r="O38" s="30"/>
      <c r="P38" s="116"/>
    </row>
  </sheetData>
  <mergeCells count="14">
    <mergeCell ref="J5:L5"/>
    <mergeCell ref="F4:F6"/>
    <mergeCell ref="I4:I6"/>
    <mergeCell ref="J4:M4"/>
    <mergeCell ref="N4:P4"/>
    <mergeCell ref="N5:O5"/>
    <mergeCell ref="C38:D38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&amp;R（栃木県）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0.625" style="2" customWidth="1"/>
    <col min="6" max="6" width="11.625" style="2" customWidth="1"/>
    <col min="7" max="7" width="8.625" style="2" customWidth="1"/>
    <col min="8" max="8" width="22.625" style="2" customWidth="1"/>
    <col min="9" max="9" width="12.625" style="2" customWidth="1"/>
    <col min="10" max="10" width="22.1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20</v>
      </c>
    </row>
    <row r="2" ht="22.5" customHeight="1">
      <c r="A2" s="27" t="s">
        <v>45</v>
      </c>
    </row>
    <row r="3" ht="12.75" thickBot="1"/>
    <row r="4" spans="1:20" s="1" customFormat="1" ht="19.5" customHeight="1">
      <c r="A4" s="271" t="s">
        <v>36</v>
      </c>
      <c r="B4" s="274" t="s">
        <v>178</v>
      </c>
      <c r="C4" s="277" t="s">
        <v>154</v>
      </c>
      <c r="D4" s="280" t="s">
        <v>155</v>
      </c>
      <c r="E4" s="226" t="s">
        <v>49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8"/>
      <c r="T4" s="264" t="s">
        <v>24</v>
      </c>
    </row>
    <row r="5" spans="1:20" s="1" customFormat="1" ht="19.5" customHeight="1">
      <c r="A5" s="272"/>
      <c r="B5" s="275"/>
      <c r="C5" s="278"/>
      <c r="D5" s="281"/>
      <c r="E5" s="71"/>
      <c r="F5" s="68"/>
      <c r="G5" s="72"/>
      <c r="H5" s="72"/>
      <c r="I5" s="72"/>
      <c r="J5" s="72"/>
      <c r="K5" s="229" t="s">
        <v>179</v>
      </c>
      <c r="L5" s="250"/>
      <c r="M5" s="250"/>
      <c r="N5" s="250"/>
      <c r="O5" s="250"/>
      <c r="P5" s="250"/>
      <c r="Q5" s="250"/>
      <c r="R5" s="250"/>
      <c r="S5" s="270"/>
      <c r="T5" s="265"/>
    </row>
    <row r="6" spans="1:20" s="1" customFormat="1" ht="19.5" customHeight="1">
      <c r="A6" s="272"/>
      <c r="B6" s="275"/>
      <c r="C6" s="278"/>
      <c r="D6" s="281"/>
      <c r="E6" s="267" t="s">
        <v>180</v>
      </c>
      <c r="F6" s="64"/>
      <c r="G6" s="257" t="s">
        <v>43</v>
      </c>
      <c r="H6" s="257"/>
      <c r="I6" s="257"/>
      <c r="J6" s="258"/>
      <c r="K6" s="259" t="s">
        <v>50</v>
      </c>
      <c r="L6" s="260"/>
      <c r="M6" s="261"/>
      <c r="N6" s="258" t="s">
        <v>51</v>
      </c>
      <c r="O6" s="260"/>
      <c r="P6" s="261"/>
      <c r="Q6" s="258" t="s">
        <v>181</v>
      </c>
      <c r="R6" s="260"/>
      <c r="S6" s="269"/>
      <c r="T6" s="265"/>
    </row>
    <row r="7" spans="1:20" ht="49.5" customHeight="1">
      <c r="A7" s="273"/>
      <c r="B7" s="276"/>
      <c r="C7" s="279"/>
      <c r="D7" s="282"/>
      <c r="E7" s="268"/>
      <c r="F7" s="66" t="s">
        <v>39</v>
      </c>
      <c r="G7" s="67" t="s">
        <v>40</v>
      </c>
      <c r="H7" s="67" t="s">
        <v>42</v>
      </c>
      <c r="I7" s="67" t="s">
        <v>41</v>
      </c>
      <c r="J7" s="69" t="s">
        <v>156</v>
      </c>
      <c r="K7" s="202" t="s">
        <v>182</v>
      </c>
      <c r="L7" s="203" t="s">
        <v>183</v>
      </c>
      <c r="M7" s="204" t="s">
        <v>44</v>
      </c>
      <c r="N7" s="205" t="s">
        <v>182</v>
      </c>
      <c r="O7" s="203" t="s">
        <v>183</v>
      </c>
      <c r="P7" s="206" t="s">
        <v>44</v>
      </c>
      <c r="Q7" s="204" t="s">
        <v>182</v>
      </c>
      <c r="R7" s="203" t="s">
        <v>183</v>
      </c>
      <c r="S7" s="204" t="s">
        <v>44</v>
      </c>
      <c r="T7" s="266"/>
    </row>
    <row r="8" spans="1:20" ht="40.5">
      <c r="A8" s="119">
        <v>9</v>
      </c>
      <c r="B8" s="120">
        <v>201</v>
      </c>
      <c r="C8" s="117" t="s">
        <v>55</v>
      </c>
      <c r="D8" s="146" t="s">
        <v>56</v>
      </c>
      <c r="E8" s="151" t="s">
        <v>90</v>
      </c>
      <c r="F8" s="147"/>
      <c r="G8" s="148" t="s">
        <v>133</v>
      </c>
      <c r="H8" s="149" t="s">
        <v>91</v>
      </c>
      <c r="I8" s="148" t="s">
        <v>135</v>
      </c>
      <c r="J8" s="212" t="s">
        <v>92</v>
      </c>
      <c r="K8" s="90" t="s">
        <v>137</v>
      </c>
      <c r="L8" s="4"/>
      <c r="M8" s="4"/>
      <c r="N8" s="63" t="s">
        <v>137</v>
      </c>
      <c r="O8" s="4"/>
      <c r="P8" s="78"/>
      <c r="Q8" s="78"/>
      <c r="R8" s="78"/>
      <c r="S8" s="77"/>
      <c r="T8" s="153">
        <v>1</v>
      </c>
    </row>
    <row r="9" spans="1:20" ht="14.25" customHeight="1">
      <c r="A9" s="8">
        <v>9</v>
      </c>
      <c r="B9" s="9">
        <v>202</v>
      </c>
      <c r="C9" s="94" t="s">
        <v>55</v>
      </c>
      <c r="D9" s="95" t="s">
        <v>57</v>
      </c>
      <c r="E9" s="152" t="s">
        <v>95</v>
      </c>
      <c r="F9" s="87"/>
      <c r="G9" s="88" t="s">
        <v>134</v>
      </c>
      <c r="H9" s="150" t="s">
        <v>96</v>
      </c>
      <c r="I9" s="88" t="s">
        <v>136</v>
      </c>
      <c r="J9" s="89"/>
      <c r="K9" s="12"/>
      <c r="L9" s="63" t="s">
        <v>137</v>
      </c>
      <c r="M9" s="4"/>
      <c r="N9" s="4"/>
      <c r="O9" s="63" t="s">
        <v>137</v>
      </c>
      <c r="P9" s="78"/>
      <c r="Q9" s="78"/>
      <c r="R9" s="78"/>
      <c r="S9" s="77"/>
      <c r="T9" s="153">
        <v>1</v>
      </c>
    </row>
    <row r="10" spans="1:20" ht="14.25" customHeight="1">
      <c r="A10" s="8">
        <v>9</v>
      </c>
      <c r="B10" s="9">
        <v>203</v>
      </c>
      <c r="C10" s="94" t="s">
        <v>55</v>
      </c>
      <c r="D10" s="95" t="s">
        <v>58</v>
      </c>
      <c r="E10" s="76"/>
      <c r="F10" s="78"/>
      <c r="G10" s="78"/>
      <c r="H10" s="78"/>
      <c r="I10" s="78"/>
      <c r="J10" s="79"/>
      <c r="K10" s="74"/>
      <c r="L10" s="78"/>
      <c r="M10" s="78"/>
      <c r="N10" s="78"/>
      <c r="O10" s="78"/>
      <c r="P10" s="78"/>
      <c r="Q10" s="78"/>
      <c r="R10" s="78"/>
      <c r="S10" s="77"/>
      <c r="T10" s="154">
        <v>1</v>
      </c>
    </row>
    <row r="11" spans="1:20" ht="14.25" customHeight="1">
      <c r="A11" s="8">
        <v>9</v>
      </c>
      <c r="B11" s="9">
        <v>204</v>
      </c>
      <c r="C11" s="94" t="s">
        <v>55</v>
      </c>
      <c r="D11" s="95" t="s">
        <v>59</v>
      </c>
      <c r="E11" s="76"/>
      <c r="F11" s="78"/>
      <c r="G11" s="78"/>
      <c r="H11" s="78"/>
      <c r="I11" s="78"/>
      <c r="J11" s="79"/>
      <c r="K11" s="74"/>
      <c r="L11" s="78"/>
      <c r="M11" s="78"/>
      <c r="N11" s="78"/>
      <c r="O11" s="78"/>
      <c r="P11" s="78"/>
      <c r="Q11" s="78"/>
      <c r="R11" s="78"/>
      <c r="S11" s="77"/>
      <c r="T11" s="154">
        <v>1</v>
      </c>
    </row>
    <row r="12" spans="1:20" ht="14.25" customHeight="1">
      <c r="A12" s="8">
        <v>9</v>
      </c>
      <c r="B12" s="9">
        <v>205</v>
      </c>
      <c r="C12" s="94" t="s">
        <v>55</v>
      </c>
      <c r="D12" s="95" t="s">
        <v>60</v>
      </c>
      <c r="E12" s="76"/>
      <c r="F12" s="78"/>
      <c r="G12" s="78"/>
      <c r="H12" s="78"/>
      <c r="I12" s="78"/>
      <c r="J12" s="79"/>
      <c r="K12" s="74"/>
      <c r="L12" s="78"/>
      <c r="M12" s="78"/>
      <c r="N12" s="78"/>
      <c r="O12" s="78"/>
      <c r="P12" s="78"/>
      <c r="Q12" s="78"/>
      <c r="R12" s="78"/>
      <c r="S12" s="77"/>
      <c r="T12" s="154">
        <v>0</v>
      </c>
    </row>
    <row r="13" spans="1:20" ht="14.25" customHeight="1">
      <c r="A13" s="8">
        <v>9</v>
      </c>
      <c r="B13" s="9">
        <v>206</v>
      </c>
      <c r="C13" s="94" t="s">
        <v>55</v>
      </c>
      <c r="D13" s="95" t="s">
        <v>61</v>
      </c>
      <c r="E13" s="76"/>
      <c r="F13" s="78"/>
      <c r="G13" s="78"/>
      <c r="H13" s="78"/>
      <c r="I13" s="78"/>
      <c r="J13" s="79"/>
      <c r="K13" s="74"/>
      <c r="L13" s="78"/>
      <c r="M13" s="78"/>
      <c r="N13" s="78"/>
      <c r="O13" s="78"/>
      <c r="P13" s="78"/>
      <c r="Q13" s="78"/>
      <c r="R13" s="78"/>
      <c r="S13" s="77"/>
      <c r="T13" s="154">
        <v>0</v>
      </c>
    </row>
    <row r="14" spans="1:20" ht="14.25" customHeight="1">
      <c r="A14" s="8">
        <v>9</v>
      </c>
      <c r="B14" s="9">
        <v>208</v>
      </c>
      <c r="C14" s="94" t="s">
        <v>55</v>
      </c>
      <c r="D14" s="95" t="s">
        <v>62</v>
      </c>
      <c r="E14" s="76"/>
      <c r="F14" s="78"/>
      <c r="G14" s="78"/>
      <c r="H14" s="78"/>
      <c r="I14" s="78"/>
      <c r="J14" s="79"/>
      <c r="K14" s="74"/>
      <c r="L14" s="78"/>
      <c r="M14" s="78"/>
      <c r="N14" s="78"/>
      <c r="O14" s="78"/>
      <c r="P14" s="78"/>
      <c r="Q14" s="78"/>
      <c r="R14" s="78"/>
      <c r="S14" s="77"/>
      <c r="T14" s="154">
        <v>1</v>
      </c>
    </row>
    <row r="15" spans="1:20" ht="14.25" customHeight="1">
      <c r="A15" s="8">
        <v>9</v>
      </c>
      <c r="B15" s="9">
        <v>209</v>
      </c>
      <c r="C15" s="94" t="s">
        <v>55</v>
      </c>
      <c r="D15" s="95" t="s">
        <v>63</v>
      </c>
      <c r="E15" s="76"/>
      <c r="F15" s="78"/>
      <c r="G15" s="78"/>
      <c r="H15" s="78"/>
      <c r="I15" s="78"/>
      <c r="J15" s="79"/>
      <c r="K15" s="74"/>
      <c r="L15" s="78"/>
      <c r="M15" s="78"/>
      <c r="N15" s="78"/>
      <c r="O15" s="78"/>
      <c r="P15" s="78"/>
      <c r="Q15" s="78"/>
      <c r="R15" s="78"/>
      <c r="S15" s="77"/>
      <c r="T15" s="154">
        <v>1</v>
      </c>
    </row>
    <row r="16" spans="1:20" ht="14.25" customHeight="1">
      <c r="A16" s="8">
        <v>9</v>
      </c>
      <c r="B16" s="9">
        <v>210</v>
      </c>
      <c r="C16" s="94" t="s">
        <v>55</v>
      </c>
      <c r="D16" s="95" t="s">
        <v>64</v>
      </c>
      <c r="E16" s="76"/>
      <c r="F16" s="78"/>
      <c r="G16" s="78"/>
      <c r="H16" s="78"/>
      <c r="I16" s="78"/>
      <c r="J16" s="79"/>
      <c r="K16" s="74"/>
      <c r="L16" s="78"/>
      <c r="M16" s="78"/>
      <c r="N16" s="78"/>
      <c r="O16" s="78"/>
      <c r="P16" s="78"/>
      <c r="Q16" s="78"/>
      <c r="R16" s="78"/>
      <c r="S16" s="77"/>
      <c r="T16" s="154">
        <v>1</v>
      </c>
    </row>
    <row r="17" spans="1:20" ht="14.25" customHeight="1">
      <c r="A17" s="8">
        <v>9</v>
      </c>
      <c r="B17" s="9">
        <v>211</v>
      </c>
      <c r="C17" s="94" t="s">
        <v>55</v>
      </c>
      <c r="D17" s="95" t="s">
        <v>65</v>
      </c>
      <c r="E17" s="76"/>
      <c r="F17" s="78"/>
      <c r="G17" s="78"/>
      <c r="H17" s="78"/>
      <c r="I17" s="78"/>
      <c r="J17" s="79"/>
      <c r="K17" s="74"/>
      <c r="L17" s="78"/>
      <c r="M17" s="78"/>
      <c r="N17" s="78"/>
      <c r="O17" s="78"/>
      <c r="P17" s="78"/>
      <c r="Q17" s="78"/>
      <c r="R17" s="78"/>
      <c r="S17" s="77"/>
      <c r="T17" s="154">
        <v>0</v>
      </c>
    </row>
    <row r="18" spans="1:20" ht="14.25" customHeight="1">
      <c r="A18" s="8">
        <v>9</v>
      </c>
      <c r="B18" s="9">
        <v>213</v>
      </c>
      <c r="C18" s="94" t="s">
        <v>55</v>
      </c>
      <c r="D18" s="95" t="s">
        <v>66</v>
      </c>
      <c r="E18" s="76"/>
      <c r="F18" s="78"/>
      <c r="G18" s="78"/>
      <c r="H18" s="78"/>
      <c r="I18" s="78"/>
      <c r="J18" s="79"/>
      <c r="K18" s="74"/>
      <c r="L18" s="78"/>
      <c r="M18" s="78"/>
      <c r="N18" s="78"/>
      <c r="O18" s="78"/>
      <c r="P18" s="78"/>
      <c r="Q18" s="78"/>
      <c r="R18" s="78"/>
      <c r="S18" s="77"/>
      <c r="T18" s="154">
        <v>1</v>
      </c>
    </row>
    <row r="19" spans="1:20" ht="14.25" customHeight="1">
      <c r="A19" s="8">
        <v>9</v>
      </c>
      <c r="B19" s="9">
        <v>214</v>
      </c>
      <c r="C19" s="94" t="s">
        <v>55</v>
      </c>
      <c r="D19" s="95" t="s">
        <v>67</v>
      </c>
      <c r="E19" s="76"/>
      <c r="F19" s="78"/>
      <c r="G19" s="78"/>
      <c r="H19" s="78"/>
      <c r="I19" s="78"/>
      <c r="J19" s="79"/>
      <c r="K19" s="74"/>
      <c r="L19" s="78"/>
      <c r="M19" s="78"/>
      <c r="N19" s="78"/>
      <c r="O19" s="78"/>
      <c r="P19" s="78"/>
      <c r="Q19" s="78"/>
      <c r="R19" s="78"/>
      <c r="S19" s="77"/>
      <c r="T19" s="154">
        <v>1</v>
      </c>
    </row>
    <row r="20" spans="1:20" ht="14.25" customHeight="1">
      <c r="A20" s="8">
        <v>9</v>
      </c>
      <c r="B20" s="9">
        <v>215</v>
      </c>
      <c r="C20" s="94" t="s">
        <v>55</v>
      </c>
      <c r="D20" s="95" t="s">
        <v>68</v>
      </c>
      <c r="E20" s="76"/>
      <c r="F20" s="78"/>
      <c r="G20" s="78"/>
      <c r="H20" s="78"/>
      <c r="I20" s="78"/>
      <c r="J20" s="79"/>
      <c r="K20" s="74"/>
      <c r="L20" s="78"/>
      <c r="M20" s="78"/>
      <c r="N20" s="78"/>
      <c r="O20" s="78"/>
      <c r="P20" s="78"/>
      <c r="Q20" s="78"/>
      <c r="R20" s="78"/>
      <c r="S20" s="77"/>
      <c r="T20" s="154">
        <v>1</v>
      </c>
    </row>
    <row r="21" spans="1:20" ht="14.25" customHeight="1">
      <c r="A21" s="8">
        <v>9</v>
      </c>
      <c r="B21" s="9">
        <v>216</v>
      </c>
      <c r="C21" s="94" t="s">
        <v>55</v>
      </c>
      <c r="D21" s="95" t="s">
        <v>69</v>
      </c>
      <c r="E21" s="76"/>
      <c r="F21" s="78"/>
      <c r="G21" s="78"/>
      <c r="H21" s="78"/>
      <c r="I21" s="78"/>
      <c r="J21" s="79"/>
      <c r="K21" s="74"/>
      <c r="L21" s="78"/>
      <c r="M21" s="78"/>
      <c r="N21" s="78"/>
      <c r="O21" s="78"/>
      <c r="P21" s="78"/>
      <c r="Q21" s="78"/>
      <c r="R21" s="78"/>
      <c r="S21" s="77"/>
      <c r="T21" s="154">
        <v>0</v>
      </c>
    </row>
    <row r="22" spans="1:20" ht="14.25" customHeight="1">
      <c r="A22" s="8">
        <v>9</v>
      </c>
      <c r="B22" s="9">
        <v>301</v>
      </c>
      <c r="C22" s="94" t="s">
        <v>55</v>
      </c>
      <c r="D22" s="95" t="s">
        <v>70</v>
      </c>
      <c r="E22" s="76"/>
      <c r="F22" s="78"/>
      <c r="G22" s="78"/>
      <c r="H22" s="78"/>
      <c r="I22" s="78"/>
      <c r="J22" s="79"/>
      <c r="K22" s="74"/>
      <c r="L22" s="78"/>
      <c r="M22" s="78"/>
      <c r="N22" s="78"/>
      <c r="O22" s="78"/>
      <c r="P22" s="78"/>
      <c r="Q22" s="78"/>
      <c r="R22" s="78"/>
      <c r="S22" s="77"/>
      <c r="T22" s="154">
        <v>0</v>
      </c>
    </row>
    <row r="23" spans="1:20" ht="14.25" customHeight="1">
      <c r="A23" s="8">
        <v>9</v>
      </c>
      <c r="B23" s="9">
        <v>321</v>
      </c>
      <c r="C23" s="94" t="s">
        <v>55</v>
      </c>
      <c r="D23" s="95" t="s">
        <v>71</v>
      </c>
      <c r="E23" s="76"/>
      <c r="F23" s="78"/>
      <c r="G23" s="78"/>
      <c r="H23" s="78"/>
      <c r="I23" s="78"/>
      <c r="J23" s="79"/>
      <c r="K23" s="74"/>
      <c r="L23" s="78"/>
      <c r="M23" s="78"/>
      <c r="N23" s="78"/>
      <c r="O23" s="78"/>
      <c r="P23" s="78"/>
      <c r="Q23" s="78"/>
      <c r="R23" s="78"/>
      <c r="S23" s="77"/>
      <c r="T23" s="153">
        <v>0</v>
      </c>
    </row>
    <row r="24" spans="1:20" ht="14.25" customHeight="1">
      <c r="A24" s="8">
        <v>9</v>
      </c>
      <c r="B24" s="9">
        <v>341</v>
      </c>
      <c r="C24" s="94" t="s">
        <v>55</v>
      </c>
      <c r="D24" s="95" t="s">
        <v>72</v>
      </c>
      <c r="E24" s="76"/>
      <c r="F24" s="78"/>
      <c r="G24" s="78"/>
      <c r="H24" s="78"/>
      <c r="I24" s="78"/>
      <c r="J24" s="79"/>
      <c r="K24" s="74"/>
      <c r="L24" s="78"/>
      <c r="M24" s="78"/>
      <c r="N24" s="78"/>
      <c r="O24" s="78"/>
      <c r="P24" s="78"/>
      <c r="Q24" s="78"/>
      <c r="R24" s="78"/>
      <c r="S24" s="77"/>
      <c r="T24" s="154">
        <v>0</v>
      </c>
    </row>
    <row r="25" spans="1:20" ht="14.25" customHeight="1">
      <c r="A25" s="8">
        <v>9</v>
      </c>
      <c r="B25" s="9">
        <v>342</v>
      </c>
      <c r="C25" s="94" t="s">
        <v>55</v>
      </c>
      <c r="D25" s="95" t="s">
        <v>73</v>
      </c>
      <c r="E25" s="76"/>
      <c r="F25" s="78"/>
      <c r="G25" s="78"/>
      <c r="H25" s="78"/>
      <c r="I25" s="78"/>
      <c r="J25" s="79"/>
      <c r="K25" s="74"/>
      <c r="L25" s="78"/>
      <c r="M25" s="78"/>
      <c r="N25" s="78"/>
      <c r="O25" s="78"/>
      <c r="P25" s="78"/>
      <c r="Q25" s="78"/>
      <c r="R25" s="78"/>
      <c r="S25" s="77"/>
      <c r="T25" s="154">
        <v>0</v>
      </c>
    </row>
    <row r="26" spans="1:20" ht="14.25" customHeight="1">
      <c r="A26" s="8">
        <v>9</v>
      </c>
      <c r="B26" s="9">
        <v>343</v>
      </c>
      <c r="C26" s="94" t="s">
        <v>55</v>
      </c>
      <c r="D26" s="95" t="s">
        <v>74</v>
      </c>
      <c r="E26" s="76"/>
      <c r="F26" s="78"/>
      <c r="G26" s="78"/>
      <c r="H26" s="78"/>
      <c r="I26" s="78"/>
      <c r="J26" s="79"/>
      <c r="K26" s="74"/>
      <c r="L26" s="78"/>
      <c r="M26" s="78"/>
      <c r="N26" s="78"/>
      <c r="O26" s="78"/>
      <c r="P26" s="78"/>
      <c r="Q26" s="78"/>
      <c r="R26" s="78"/>
      <c r="S26" s="77"/>
      <c r="T26" s="154">
        <v>0</v>
      </c>
    </row>
    <row r="27" spans="1:20" ht="14.25" customHeight="1">
      <c r="A27" s="8">
        <v>9</v>
      </c>
      <c r="B27" s="9">
        <v>344</v>
      </c>
      <c r="C27" s="94" t="s">
        <v>55</v>
      </c>
      <c r="D27" s="95" t="s">
        <v>75</v>
      </c>
      <c r="E27" s="76"/>
      <c r="F27" s="78"/>
      <c r="G27" s="78"/>
      <c r="H27" s="78"/>
      <c r="I27" s="78"/>
      <c r="J27" s="79"/>
      <c r="K27" s="74"/>
      <c r="L27" s="78"/>
      <c r="M27" s="78"/>
      <c r="N27" s="78"/>
      <c r="O27" s="78"/>
      <c r="P27" s="78"/>
      <c r="Q27" s="78"/>
      <c r="R27" s="78"/>
      <c r="S27" s="77"/>
      <c r="T27" s="154">
        <v>0</v>
      </c>
    </row>
    <row r="28" spans="1:20" ht="14.25" customHeight="1">
      <c r="A28" s="8">
        <v>9</v>
      </c>
      <c r="B28" s="9">
        <v>345</v>
      </c>
      <c r="C28" s="94" t="s">
        <v>55</v>
      </c>
      <c r="D28" s="95" t="s">
        <v>76</v>
      </c>
      <c r="E28" s="76"/>
      <c r="F28" s="78"/>
      <c r="G28" s="78"/>
      <c r="H28" s="78"/>
      <c r="I28" s="78"/>
      <c r="J28" s="79"/>
      <c r="K28" s="74"/>
      <c r="L28" s="78"/>
      <c r="M28" s="78"/>
      <c r="N28" s="78"/>
      <c r="O28" s="78"/>
      <c r="P28" s="78"/>
      <c r="Q28" s="78"/>
      <c r="R28" s="78"/>
      <c r="S28" s="77"/>
      <c r="T28" s="154">
        <v>0</v>
      </c>
    </row>
    <row r="29" spans="1:20" ht="14.25" customHeight="1">
      <c r="A29" s="8">
        <v>9</v>
      </c>
      <c r="B29" s="9">
        <v>361</v>
      </c>
      <c r="C29" s="94" t="s">
        <v>55</v>
      </c>
      <c r="D29" s="95" t="s">
        <v>77</v>
      </c>
      <c r="E29" s="76"/>
      <c r="F29" s="78"/>
      <c r="G29" s="78"/>
      <c r="H29" s="78"/>
      <c r="I29" s="78"/>
      <c r="J29" s="79"/>
      <c r="K29" s="74"/>
      <c r="L29" s="78"/>
      <c r="M29" s="78"/>
      <c r="N29" s="78"/>
      <c r="O29" s="78"/>
      <c r="P29" s="78"/>
      <c r="Q29" s="78"/>
      <c r="R29" s="78"/>
      <c r="S29" s="77"/>
      <c r="T29" s="154">
        <v>0</v>
      </c>
    </row>
    <row r="30" spans="1:20" ht="14.25" customHeight="1">
      <c r="A30" s="8">
        <v>9</v>
      </c>
      <c r="B30" s="9">
        <v>364</v>
      </c>
      <c r="C30" s="94" t="s">
        <v>55</v>
      </c>
      <c r="D30" s="95" t="s">
        <v>78</v>
      </c>
      <c r="E30" s="76"/>
      <c r="F30" s="78"/>
      <c r="G30" s="78"/>
      <c r="H30" s="78"/>
      <c r="I30" s="78"/>
      <c r="J30" s="79"/>
      <c r="K30" s="74"/>
      <c r="L30" s="78"/>
      <c r="M30" s="78"/>
      <c r="N30" s="78"/>
      <c r="O30" s="78"/>
      <c r="P30" s="78"/>
      <c r="Q30" s="78"/>
      <c r="R30" s="78"/>
      <c r="S30" s="77"/>
      <c r="T30" s="154">
        <v>1</v>
      </c>
    </row>
    <row r="31" spans="1:20" ht="14.25" customHeight="1">
      <c r="A31" s="8">
        <v>9</v>
      </c>
      <c r="B31" s="9">
        <v>365</v>
      </c>
      <c r="C31" s="94" t="s">
        <v>55</v>
      </c>
      <c r="D31" s="95" t="s">
        <v>79</v>
      </c>
      <c r="E31" s="76"/>
      <c r="F31" s="78"/>
      <c r="G31" s="78"/>
      <c r="H31" s="78"/>
      <c r="I31" s="78"/>
      <c r="J31" s="79"/>
      <c r="K31" s="74"/>
      <c r="L31" s="78"/>
      <c r="M31" s="78"/>
      <c r="N31" s="78"/>
      <c r="O31" s="78"/>
      <c r="P31" s="78"/>
      <c r="Q31" s="78"/>
      <c r="R31" s="78"/>
      <c r="S31" s="77"/>
      <c r="T31" s="154">
        <v>0</v>
      </c>
    </row>
    <row r="32" spans="1:20" ht="14.25" customHeight="1">
      <c r="A32" s="8">
        <v>9</v>
      </c>
      <c r="B32" s="9">
        <v>366</v>
      </c>
      <c r="C32" s="94" t="s">
        <v>55</v>
      </c>
      <c r="D32" s="95" t="s">
        <v>80</v>
      </c>
      <c r="E32" s="76"/>
      <c r="F32" s="78"/>
      <c r="G32" s="78"/>
      <c r="H32" s="78"/>
      <c r="I32" s="78"/>
      <c r="J32" s="79"/>
      <c r="K32" s="74"/>
      <c r="L32" s="78"/>
      <c r="M32" s="78"/>
      <c r="N32" s="78"/>
      <c r="O32" s="78"/>
      <c r="P32" s="78"/>
      <c r="Q32" s="78"/>
      <c r="R32" s="78"/>
      <c r="S32" s="77"/>
      <c r="T32" s="154">
        <v>0</v>
      </c>
    </row>
    <row r="33" spans="1:20" ht="14.25" customHeight="1">
      <c r="A33" s="8">
        <v>9</v>
      </c>
      <c r="B33" s="9">
        <v>367</v>
      </c>
      <c r="C33" s="94" t="s">
        <v>55</v>
      </c>
      <c r="D33" s="95" t="s">
        <v>81</v>
      </c>
      <c r="E33" s="76"/>
      <c r="F33" s="78"/>
      <c r="G33" s="78"/>
      <c r="H33" s="78"/>
      <c r="I33" s="78"/>
      <c r="J33" s="79"/>
      <c r="K33" s="74"/>
      <c r="L33" s="78"/>
      <c r="M33" s="78"/>
      <c r="N33" s="78"/>
      <c r="O33" s="78"/>
      <c r="P33" s="78"/>
      <c r="Q33" s="78"/>
      <c r="R33" s="78"/>
      <c r="S33" s="77"/>
      <c r="T33" s="154">
        <v>0</v>
      </c>
    </row>
    <row r="34" spans="1:20" ht="14.25" customHeight="1">
      <c r="A34" s="8">
        <v>9</v>
      </c>
      <c r="B34" s="9">
        <v>368</v>
      </c>
      <c r="C34" s="94" t="s">
        <v>55</v>
      </c>
      <c r="D34" s="95" t="s">
        <v>82</v>
      </c>
      <c r="E34" s="76"/>
      <c r="F34" s="78"/>
      <c r="G34" s="78"/>
      <c r="H34" s="78"/>
      <c r="I34" s="78"/>
      <c r="J34" s="79"/>
      <c r="K34" s="74"/>
      <c r="L34" s="78"/>
      <c r="M34" s="78"/>
      <c r="N34" s="78"/>
      <c r="O34" s="78"/>
      <c r="P34" s="78"/>
      <c r="Q34" s="78"/>
      <c r="R34" s="78"/>
      <c r="S34" s="77"/>
      <c r="T34" s="154">
        <v>0</v>
      </c>
    </row>
    <row r="35" spans="1:20" ht="14.25" customHeight="1">
      <c r="A35" s="8">
        <v>9</v>
      </c>
      <c r="B35" s="9">
        <v>384</v>
      </c>
      <c r="C35" s="94" t="s">
        <v>55</v>
      </c>
      <c r="D35" s="95" t="s">
        <v>83</v>
      </c>
      <c r="E35" s="76"/>
      <c r="F35" s="78"/>
      <c r="G35" s="78"/>
      <c r="H35" s="78"/>
      <c r="I35" s="78"/>
      <c r="J35" s="79"/>
      <c r="K35" s="74"/>
      <c r="L35" s="78"/>
      <c r="M35" s="78"/>
      <c r="N35" s="78"/>
      <c r="O35" s="78"/>
      <c r="P35" s="78"/>
      <c r="Q35" s="78"/>
      <c r="R35" s="78"/>
      <c r="S35" s="77"/>
      <c r="T35" s="154">
        <v>0</v>
      </c>
    </row>
    <row r="36" spans="1:20" ht="14.25" customHeight="1">
      <c r="A36" s="8">
        <v>9</v>
      </c>
      <c r="B36" s="9">
        <v>386</v>
      </c>
      <c r="C36" s="94" t="s">
        <v>55</v>
      </c>
      <c r="D36" s="95" t="s">
        <v>84</v>
      </c>
      <c r="E36" s="76"/>
      <c r="F36" s="78"/>
      <c r="G36" s="78"/>
      <c r="H36" s="78"/>
      <c r="I36" s="78"/>
      <c r="J36" s="79"/>
      <c r="K36" s="74"/>
      <c r="L36" s="78"/>
      <c r="M36" s="78"/>
      <c r="N36" s="78"/>
      <c r="O36" s="78"/>
      <c r="P36" s="78"/>
      <c r="Q36" s="78"/>
      <c r="R36" s="78"/>
      <c r="S36" s="77"/>
      <c r="T36" s="154">
        <v>0</v>
      </c>
    </row>
    <row r="37" spans="1:20" ht="14.25" customHeight="1">
      <c r="A37" s="8">
        <v>9</v>
      </c>
      <c r="B37" s="9">
        <v>407</v>
      </c>
      <c r="C37" s="94" t="s">
        <v>55</v>
      </c>
      <c r="D37" s="95" t="s">
        <v>85</v>
      </c>
      <c r="E37" s="76"/>
      <c r="F37" s="78"/>
      <c r="G37" s="78"/>
      <c r="H37" s="78"/>
      <c r="I37" s="78"/>
      <c r="J37" s="79"/>
      <c r="K37" s="74"/>
      <c r="L37" s="78"/>
      <c r="M37" s="78"/>
      <c r="N37" s="78"/>
      <c r="O37" s="78"/>
      <c r="P37" s="78"/>
      <c r="Q37" s="78"/>
      <c r="R37" s="78"/>
      <c r="S37" s="77"/>
      <c r="T37" s="154">
        <v>0</v>
      </c>
    </row>
    <row r="38" spans="1:20" ht="14.25" customHeight="1" thickBot="1">
      <c r="A38" s="10">
        <v>9</v>
      </c>
      <c r="B38" s="11">
        <v>411</v>
      </c>
      <c r="C38" s="96" t="s">
        <v>55</v>
      </c>
      <c r="D38" s="97" t="s">
        <v>86</v>
      </c>
      <c r="E38" s="80"/>
      <c r="F38" s="81"/>
      <c r="G38" s="81"/>
      <c r="H38" s="81"/>
      <c r="I38" s="81"/>
      <c r="J38" s="82"/>
      <c r="K38" s="83"/>
      <c r="L38" s="81"/>
      <c r="M38" s="81"/>
      <c r="N38" s="81"/>
      <c r="O38" s="81"/>
      <c r="P38" s="81"/>
      <c r="Q38" s="81"/>
      <c r="R38" s="81"/>
      <c r="S38" s="84"/>
      <c r="T38" s="155">
        <v>0</v>
      </c>
    </row>
    <row r="39" spans="1:20" ht="16.5" customHeight="1" thickBot="1">
      <c r="A39" s="18"/>
      <c r="B39" s="19">
        <v>1000</v>
      </c>
      <c r="C39" s="262" t="s">
        <v>9</v>
      </c>
      <c r="D39" s="263"/>
      <c r="E39" s="207">
        <f>COUNTA(E8:E38)</f>
        <v>2</v>
      </c>
      <c r="F39" s="65"/>
      <c r="G39" s="65"/>
      <c r="H39" s="65"/>
      <c r="I39" s="65"/>
      <c r="J39" s="70"/>
      <c r="K39" s="157">
        <f>COUNTA(K8:K38)</f>
        <v>1</v>
      </c>
      <c r="L39" s="158">
        <f aca="true" t="shared" si="0" ref="L39:S39">COUNTA(L8:L38)</f>
        <v>1</v>
      </c>
      <c r="M39" s="158">
        <f t="shared" si="0"/>
        <v>0</v>
      </c>
      <c r="N39" s="158">
        <f t="shared" si="0"/>
        <v>1</v>
      </c>
      <c r="O39" s="158">
        <f t="shared" si="0"/>
        <v>1</v>
      </c>
      <c r="P39" s="158">
        <f t="shared" si="0"/>
        <v>0</v>
      </c>
      <c r="Q39" s="158">
        <f t="shared" si="0"/>
        <v>0</v>
      </c>
      <c r="R39" s="158">
        <f t="shared" si="0"/>
        <v>0</v>
      </c>
      <c r="S39" s="159">
        <f t="shared" si="0"/>
        <v>0</v>
      </c>
      <c r="T39" s="156">
        <f>SUM(T8:T38)</f>
        <v>11</v>
      </c>
    </row>
    <row r="41" ht="12">
      <c r="D41" s="26"/>
    </row>
  </sheetData>
  <mergeCells count="13">
    <mergeCell ref="A4:A7"/>
    <mergeCell ref="B4:B7"/>
    <mergeCell ref="C4:C7"/>
    <mergeCell ref="D4:D7"/>
    <mergeCell ref="G6:J6"/>
    <mergeCell ref="K6:M6"/>
    <mergeCell ref="C39:D39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&amp;R（栃木県）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625" style="2" customWidth="1"/>
    <col min="4" max="4" width="10.125" style="2" customWidth="1"/>
    <col min="5" max="5" width="15.375" style="2" customWidth="1"/>
    <col min="6" max="6" width="32.625" style="2" customWidth="1"/>
    <col min="7" max="15" width="5.625" style="2" customWidth="1"/>
    <col min="16" max="19" width="5.875" style="2" customWidth="1"/>
    <col min="20" max="16384" width="9.00390625" style="2" customWidth="1"/>
  </cols>
  <sheetData>
    <row r="1" ht="12">
      <c r="A1" s="2" t="s">
        <v>29</v>
      </c>
    </row>
    <row r="2" spans="1:5" ht="22.5" customHeight="1">
      <c r="A2" s="27" t="s">
        <v>54</v>
      </c>
      <c r="E2" s="46"/>
    </row>
    <row r="3" ht="13.5" customHeight="1" thickBot="1"/>
    <row r="4" spans="1:19" s="1" customFormat="1" ht="19.5" customHeight="1">
      <c r="A4" s="307" t="s">
        <v>36</v>
      </c>
      <c r="B4" s="274" t="s">
        <v>189</v>
      </c>
      <c r="C4" s="311" t="s">
        <v>37</v>
      </c>
      <c r="D4" s="314" t="s">
        <v>22</v>
      </c>
      <c r="E4" s="287" t="s">
        <v>46</v>
      </c>
      <c r="F4" s="288"/>
      <c r="G4" s="288"/>
      <c r="H4" s="73"/>
      <c r="I4" s="291" t="s">
        <v>53</v>
      </c>
      <c r="J4" s="288"/>
      <c r="K4" s="288"/>
      <c r="L4" s="288"/>
      <c r="M4" s="288"/>
      <c r="N4" s="288"/>
      <c r="O4" s="288"/>
      <c r="P4" s="288"/>
      <c r="Q4" s="288"/>
      <c r="R4" s="288"/>
      <c r="S4" s="292"/>
    </row>
    <row r="5" spans="1:19" s="1" customFormat="1" ht="19.5" customHeight="1">
      <c r="A5" s="308"/>
      <c r="B5" s="309"/>
      <c r="C5" s="312"/>
      <c r="D5" s="315"/>
      <c r="E5" s="285" t="s">
        <v>168</v>
      </c>
      <c r="F5" s="257" t="s">
        <v>169</v>
      </c>
      <c r="G5" s="289" t="s">
        <v>10</v>
      </c>
      <c r="H5" s="283" t="s">
        <v>11</v>
      </c>
      <c r="I5" s="303" t="s">
        <v>170</v>
      </c>
      <c r="J5" s="305" t="s">
        <v>171</v>
      </c>
      <c r="K5" s="293" t="s">
        <v>172</v>
      </c>
      <c r="L5" s="295" t="s">
        <v>173</v>
      </c>
      <c r="M5" s="318" t="s">
        <v>174</v>
      </c>
      <c r="N5" s="297" t="s">
        <v>175</v>
      </c>
      <c r="O5" s="293" t="s">
        <v>176</v>
      </c>
      <c r="P5" s="319" t="s">
        <v>173</v>
      </c>
      <c r="Q5" s="316" t="s">
        <v>30</v>
      </c>
      <c r="R5" s="299" t="s">
        <v>177</v>
      </c>
      <c r="S5" s="301" t="s">
        <v>173</v>
      </c>
    </row>
    <row r="6" spans="1:19" ht="52.5" customHeight="1">
      <c r="A6" s="308"/>
      <c r="B6" s="310"/>
      <c r="C6" s="313"/>
      <c r="D6" s="315"/>
      <c r="E6" s="286"/>
      <c r="F6" s="257"/>
      <c r="G6" s="290"/>
      <c r="H6" s="284"/>
      <c r="I6" s="304"/>
      <c r="J6" s="306"/>
      <c r="K6" s="294"/>
      <c r="L6" s="296"/>
      <c r="M6" s="290"/>
      <c r="N6" s="298"/>
      <c r="O6" s="294"/>
      <c r="P6" s="320"/>
      <c r="Q6" s="317"/>
      <c r="R6" s="300"/>
      <c r="S6" s="302"/>
    </row>
    <row r="7" spans="1:19" ht="12.75" customHeight="1">
      <c r="A7" s="8">
        <v>9</v>
      </c>
      <c r="B7" s="9">
        <v>201</v>
      </c>
      <c r="C7" s="91" t="s">
        <v>55</v>
      </c>
      <c r="D7" s="92" t="s">
        <v>56</v>
      </c>
      <c r="E7" s="85"/>
      <c r="F7" s="103"/>
      <c r="G7" s="161"/>
      <c r="H7" s="162">
        <v>0</v>
      </c>
      <c r="I7" s="163">
        <v>1</v>
      </c>
      <c r="J7" s="164">
        <v>2</v>
      </c>
      <c r="K7" s="164">
        <v>0</v>
      </c>
      <c r="L7" s="49">
        <f aca="true" t="shared" si="0" ref="L7:L17">IF(J7=""," ",ROUND(K7/J7*100,1))</f>
        <v>0</v>
      </c>
      <c r="M7" s="29"/>
      <c r="N7" s="5"/>
      <c r="O7" s="17"/>
      <c r="P7" s="49" t="str">
        <f>IF(O7=""," ",ROUND(O7/N7*100,1))</f>
        <v> </v>
      </c>
      <c r="Q7" s="198">
        <v>827</v>
      </c>
      <c r="R7" s="199">
        <v>16</v>
      </c>
      <c r="S7" s="31">
        <f>IF(Q7=""," ",ROUND(R7/Q7*100,1))</f>
        <v>1.9</v>
      </c>
    </row>
    <row r="8" spans="1:19" ht="12.75" customHeight="1">
      <c r="A8" s="8">
        <v>9</v>
      </c>
      <c r="B8" s="9">
        <v>202</v>
      </c>
      <c r="C8" s="91" t="s">
        <v>55</v>
      </c>
      <c r="D8" s="92" t="s">
        <v>57</v>
      </c>
      <c r="E8" s="85"/>
      <c r="F8" s="103"/>
      <c r="G8" s="161"/>
      <c r="H8" s="162">
        <v>0</v>
      </c>
      <c r="I8" s="163">
        <v>1</v>
      </c>
      <c r="J8" s="164">
        <v>2</v>
      </c>
      <c r="K8" s="164">
        <v>0</v>
      </c>
      <c r="L8" s="49">
        <f t="shared" si="0"/>
        <v>0</v>
      </c>
      <c r="M8" s="29"/>
      <c r="N8" s="5"/>
      <c r="O8" s="17"/>
      <c r="P8" s="49" t="str">
        <f aca="true" t="shared" si="1" ref="P8:P18">IF(O8=""," ",ROUND(O8/N8*100,1))</f>
        <v> </v>
      </c>
      <c r="Q8" s="198">
        <v>223</v>
      </c>
      <c r="R8" s="199">
        <v>3</v>
      </c>
      <c r="S8" s="31">
        <f aca="true" t="shared" si="2" ref="S8:S18">IF(Q8=""," ",ROUND(R8/Q8*100,1))</f>
        <v>1.3</v>
      </c>
    </row>
    <row r="9" spans="1:19" ht="12.75" customHeight="1">
      <c r="A9" s="8">
        <v>9</v>
      </c>
      <c r="B9" s="9">
        <v>203</v>
      </c>
      <c r="C9" s="94" t="s">
        <v>55</v>
      </c>
      <c r="D9" s="95" t="s">
        <v>58</v>
      </c>
      <c r="E9" s="86">
        <v>39480</v>
      </c>
      <c r="F9" s="160" t="s">
        <v>101</v>
      </c>
      <c r="G9" s="161">
        <v>4</v>
      </c>
      <c r="H9" s="162">
        <v>1</v>
      </c>
      <c r="I9" s="163">
        <v>1</v>
      </c>
      <c r="J9" s="164">
        <v>1</v>
      </c>
      <c r="K9" s="164">
        <v>0</v>
      </c>
      <c r="L9" s="49">
        <f t="shared" si="0"/>
        <v>0</v>
      </c>
      <c r="M9" s="29"/>
      <c r="N9" s="5"/>
      <c r="O9" s="17"/>
      <c r="P9" s="49" t="str">
        <f t="shared" si="1"/>
        <v> </v>
      </c>
      <c r="Q9" s="198">
        <v>173</v>
      </c>
      <c r="R9" s="199">
        <v>2</v>
      </c>
      <c r="S9" s="31">
        <f t="shared" si="2"/>
        <v>1.2</v>
      </c>
    </row>
    <row r="10" spans="1:19" ht="12.75" customHeight="1">
      <c r="A10" s="8">
        <v>9</v>
      </c>
      <c r="B10" s="9">
        <v>204</v>
      </c>
      <c r="C10" s="94" t="s">
        <v>55</v>
      </c>
      <c r="D10" s="95" t="s">
        <v>59</v>
      </c>
      <c r="E10" s="74"/>
      <c r="F10" s="160"/>
      <c r="G10" s="161"/>
      <c r="H10" s="162">
        <v>0</v>
      </c>
      <c r="I10" s="163">
        <v>1</v>
      </c>
      <c r="J10" s="164">
        <v>2</v>
      </c>
      <c r="K10" s="164">
        <v>0</v>
      </c>
      <c r="L10" s="49">
        <f t="shared" si="0"/>
        <v>0</v>
      </c>
      <c r="M10" s="29"/>
      <c r="N10" s="5"/>
      <c r="O10" s="17"/>
      <c r="P10" s="49" t="str">
        <f t="shared" si="1"/>
        <v> </v>
      </c>
      <c r="Q10" s="198">
        <v>167</v>
      </c>
      <c r="R10" s="199">
        <v>0</v>
      </c>
      <c r="S10" s="31">
        <f t="shared" si="2"/>
        <v>0</v>
      </c>
    </row>
    <row r="11" spans="1:19" ht="12.75" customHeight="1">
      <c r="A11" s="8">
        <v>9</v>
      </c>
      <c r="B11" s="9">
        <v>205</v>
      </c>
      <c r="C11" s="94" t="s">
        <v>55</v>
      </c>
      <c r="D11" s="95" t="s">
        <v>60</v>
      </c>
      <c r="E11" s="74"/>
      <c r="F11" s="160"/>
      <c r="G11" s="161"/>
      <c r="H11" s="162">
        <v>0</v>
      </c>
      <c r="I11" s="163">
        <v>1</v>
      </c>
      <c r="J11" s="164">
        <v>1</v>
      </c>
      <c r="K11" s="164">
        <v>0</v>
      </c>
      <c r="L11" s="49">
        <f t="shared" si="0"/>
        <v>0</v>
      </c>
      <c r="M11" s="29"/>
      <c r="N11" s="5"/>
      <c r="O11" s="17"/>
      <c r="P11" s="49" t="str">
        <f t="shared" si="1"/>
        <v> </v>
      </c>
      <c r="Q11" s="198">
        <v>146</v>
      </c>
      <c r="R11" s="199">
        <v>1</v>
      </c>
      <c r="S11" s="31">
        <f t="shared" si="2"/>
        <v>0.7</v>
      </c>
    </row>
    <row r="12" spans="1:19" ht="12.75" customHeight="1">
      <c r="A12" s="8">
        <v>9</v>
      </c>
      <c r="B12" s="9">
        <v>206</v>
      </c>
      <c r="C12" s="94" t="s">
        <v>55</v>
      </c>
      <c r="D12" s="95" t="s">
        <v>61</v>
      </c>
      <c r="E12" s="86">
        <v>39522</v>
      </c>
      <c r="F12" s="160" t="s">
        <v>109</v>
      </c>
      <c r="G12" s="161">
        <v>2</v>
      </c>
      <c r="H12" s="162">
        <v>1</v>
      </c>
      <c r="I12" s="163">
        <v>1</v>
      </c>
      <c r="J12" s="164">
        <v>2</v>
      </c>
      <c r="K12" s="164">
        <v>0</v>
      </c>
      <c r="L12" s="49">
        <f t="shared" si="0"/>
        <v>0</v>
      </c>
      <c r="M12" s="29"/>
      <c r="N12" s="5"/>
      <c r="O12" s="17"/>
      <c r="P12" s="49" t="str">
        <f t="shared" si="1"/>
        <v> </v>
      </c>
      <c r="Q12" s="198">
        <v>228</v>
      </c>
      <c r="R12" s="199">
        <v>1</v>
      </c>
      <c r="S12" s="31">
        <f t="shared" si="2"/>
        <v>0.4</v>
      </c>
    </row>
    <row r="13" spans="1:19" ht="12.75" customHeight="1">
      <c r="A13" s="8">
        <v>9</v>
      </c>
      <c r="B13" s="9">
        <v>208</v>
      </c>
      <c r="C13" s="94" t="s">
        <v>55</v>
      </c>
      <c r="D13" s="95" t="s">
        <v>62</v>
      </c>
      <c r="E13" s="86">
        <v>37072</v>
      </c>
      <c r="F13" s="160" t="s">
        <v>111</v>
      </c>
      <c r="G13" s="161">
        <v>2</v>
      </c>
      <c r="H13" s="162">
        <v>1</v>
      </c>
      <c r="I13" s="163">
        <v>1</v>
      </c>
      <c r="J13" s="164">
        <v>1</v>
      </c>
      <c r="K13" s="164">
        <v>0</v>
      </c>
      <c r="L13" s="49">
        <f t="shared" si="0"/>
        <v>0</v>
      </c>
      <c r="M13" s="29"/>
      <c r="N13" s="5"/>
      <c r="O13" s="17"/>
      <c r="P13" s="49" t="str">
        <f t="shared" si="1"/>
        <v> </v>
      </c>
      <c r="Q13" s="198">
        <v>259</v>
      </c>
      <c r="R13" s="199">
        <v>4</v>
      </c>
      <c r="S13" s="31">
        <f t="shared" si="2"/>
        <v>1.5</v>
      </c>
    </row>
    <row r="14" spans="1:19" ht="12.75" customHeight="1">
      <c r="A14" s="8">
        <v>9</v>
      </c>
      <c r="B14" s="9">
        <v>209</v>
      </c>
      <c r="C14" s="94" t="s">
        <v>55</v>
      </c>
      <c r="D14" s="95" t="s">
        <v>63</v>
      </c>
      <c r="E14" s="74"/>
      <c r="F14" s="160"/>
      <c r="G14" s="161"/>
      <c r="H14" s="162">
        <v>0</v>
      </c>
      <c r="I14" s="163">
        <v>1</v>
      </c>
      <c r="J14" s="164">
        <v>1</v>
      </c>
      <c r="K14" s="164">
        <v>0</v>
      </c>
      <c r="L14" s="49">
        <f t="shared" si="0"/>
        <v>0</v>
      </c>
      <c r="M14" s="29"/>
      <c r="N14" s="5"/>
      <c r="O14" s="17"/>
      <c r="P14" s="49" t="str">
        <f t="shared" si="1"/>
        <v> </v>
      </c>
      <c r="Q14" s="198">
        <v>20</v>
      </c>
      <c r="R14" s="199">
        <v>0</v>
      </c>
      <c r="S14" s="31">
        <f t="shared" si="2"/>
        <v>0</v>
      </c>
    </row>
    <row r="15" spans="1:19" ht="12.75" customHeight="1">
      <c r="A15" s="8">
        <v>9</v>
      </c>
      <c r="B15" s="9">
        <v>210</v>
      </c>
      <c r="C15" s="94" t="s">
        <v>55</v>
      </c>
      <c r="D15" s="95" t="s">
        <v>64</v>
      </c>
      <c r="E15" s="74"/>
      <c r="F15" s="160"/>
      <c r="G15" s="161"/>
      <c r="H15" s="162">
        <v>0</v>
      </c>
      <c r="I15" s="163">
        <v>1</v>
      </c>
      <c r="J15" s="164">
        <v>2</v>
      </c>
      <c r="K15" s="164">
        <v>0</v>
      </c>
      <c r="L15" s="49">
        <f t="shared" si="0"/>
        <v>0</v>
      </c>
      <c r="M15" s="29"/>
      <c r="N15" s="5"/>
      <c r="O15" s="17"/>
      <c r="P15" s="49" t="str">
        <f t="shared" si="1"/>
        <v> </v>
      </c>
      <c r="Q15" s="198">
        <v>166</v>
      </c>
      <c r="R15" s="199">
        <v>0</v>
      </c>
      <c r="S15" s="31">
        <f t="shared" si="2"/>
        <v>0</v>
      </c>
    </row>
    <row r="16" spans="1:19" ht="12.75" customHeight="1">
      <c r="A16" s="8">
        <v>9</v>
      </c>
      <c r="B16" s="9">
        <v>211</v>
      </c>
      <c r="C16" s="94" t="s">
        <v>55</v>
      </c>
      <c r="D16" s="95" t="s">
        <v>65</v>
      </c>
      <c r="E16" s="74"/>
      <c r="F16" s="160"/>
      <c r="G16" s="161"/>
      <c r="H16" s="162">
        <v>0</v>
      </c>
      <c r="I16" s="163">
        <v>1</v>
      </c>
      <c r="J16" s="164">
        <v>1</v>
      </c>
      <c r="K16" s="164">
        <v>0</v>
      </c>
      <c r="L16" s="49">
        <f t="shared" si="0"/>
        <v>0</v>
      </c>
      <c r="M16" s="29"/>
      <c r="N16" s="5"/>
      <c r="O16" s="17"/>
      <c r="P16" s="49" t="str">
        <f t="shared" si="1"/>
        <v> </v>
      </c>
      <c r="Q16" s="198">
        <v>67</v>
      </c>
      <c r="R16" s="199">
        <v>1</v>
      </c>
      <c r="S16" s="31">
        <f t="shared" si="2"/>
        <v>1.5</v>
      </c>
    </row>
    <row r="17" spans="1:19" ht="12.75" customHeight="1">
      <c r="A17" s="8">
        <v>9</v>
      </c>
      <c r="B17" s="9">
        <v>213</v>
      </c>
      <c r="C17" s="94" t="s">
        <v>55</v>
      </c>
      <c r="D17" s="95" t="s">
        <v>66</v>
      </c>
      <c r="E17" s="74"/>
      <c r="F17" s="160"/>
      <c r="G17" s="161"/>
      <c r="H17" s="162">
        <v>0</v>
      </c>
      <c r="I17" s="163">
        <v>1</v>
      </c>
      <c r="J17" s="164">
        <v>2</v>
      </c>
      <c r="K17" s="164">
        <v>0</v>
      </c>
      <c r="L17" s="49">
        <f t="shared" si="0"/>
        <v>0</v>
      </c>
      <c r="M17" s="29"/>
      <c r="N17" s="5"/>
      <c r="O17" s="17"/>
      <c r="P17" s="49" t="str">
        <f t="shared" si="1"/>
        <v> </v>
      </c>
      <c r="Q17" s="198">
        <v>214</v>
      </c>
      <c r="R17" s="199">
        <v>6</v>
      </c>
      <c r="S17" s="31">
        <f t="shared" si="2"/>
        <v>2.8</v>
      </c>
    </row>
    <row r="18" spans="1:19" ht="12.75" customHeight="1">
      <c r="A18" s="8">
        <v>9</v>
      </c>
      <c r="B18" s="9">
        <v>214</v>
      </c>
      <c r="C18" s="94" t="s">
        <v>55</v>
      </c>
      <c r="D18" s="95" t="s">
        <v>67</v>
      </c>
      <c r="E18" s="74"/>
      <c r="F18" s="160"/>
      <c r="G18" s="161"/>
      <c r="H18" s="162">
        <v>0</v>
      </c>
      <c r="I18" s="163">
        <v>1</v>
      </c>
      <c r="J18" s="164">
        <v>0</v>
      </c>
      <c r="K18" s="164">
        <v>0</v>
      </c>
      <c r="L18" s="49"/>
      <c r="M18" s="29"/>
      <c r="N18" s="5"/>
      <c r="O18" s="17"/>
      <c r="P18" s="49" t="str">
        <f t="shared" si="1"/>
        <v> </v>
      </c>
      <c r="Q18" s="198">
        <v>74</v>
      </c>
      <c r="R18" s="199">
        <v>1</v>
      </c>
      <c r="S18" s="31">
        <f t="shared" si="2"/>
        <v>1.4</v>
      </c>
    </row>
    <row r="19" spans="1:19" ht="12.75" customHeight="1">
      <c r="A19" s="8">
        <v>9</v>
      </c>
      <c r="B19" s="9">
        <v>215</v>
      </c>
      <c r="C19" s="94" t="s">
        <v>55</v>
      </c>
      <c r="D19" s="95" t="s">
        <v>68</v>
      </c>
      <c r="E19" s="85"/>
      <c r="F19" s="103"/>
      <c r="G19" s="161"/>
      <c r="H19" s="162">
        <v>0</v>
      </c>
      <c r="I19" s="163">
        <v>1</v>
      </c>
      <c r="J19" s="164">
        <v>1</v>
      </c>
      <c r="K19" s="164">
        <v>0</v>
      </c>
      <c r="L19" s="49">
        <f aca="true" t="shared" si="3" ref="L19:L37">IF(J19=""," ",ROUND(K19/J19*100,1))</f>
        <v>0</v>
      </c>
      <c r="M19" s="29"/>
      <c r="N19" s="5"/>
      <c r="O19" s="17"/>
      <c r="P19" s="49" t="str">
        <f aca="true" t="shared" si="4" ref="P19:P37">IF(O19=""," ",ROUND(O19/N19*100,1))</f>
        <v> </v>
      </c>
      <c r="Q19" s="198">
        <v>95</v>
      </c>
      <c r="R19" s="199">
        <v>0</v>
      </c>
      <c r="S19" s="31">
        <f aca="true" t="shared" si="5" ref="S19:S37">IF(Q19=""," ",ROUND(R19/Q19*100,1))</f>
        <v>0</v>
      </c>
    </row>
    <row r="20" spans="1:19" ht="12.75" customHeight="1">
      <c r="A20" s="8">
        <v>9</v>
      </c>
      <c r="B20" s="9">
        <v>216</v>
      </c>
      <c r="C20" s="94" t="s">
        <v>55</v>
      </c>
      <c r="D20" s="95" t="s">
        <v>69</v>
      </c>
      <c r="E20" s="74"/>
      <c r="F20" s="160"/>
      <c r="G20" s="161"/>
      <c r="H20" s="162">
        <v>0</v>
      </c>
      <c r="I20" s="163">
        <v>1</v>
      </c>
      <c r="J20" s="164">
        <v>2</v>
      </c>
      <c r="K20" s="164">
        <v>0</v>
      </c>
      <c r="L20" s="49">
        <f t="shared" si="3"/>
        <v>0</v>
      </c>
      <c r="M20" s="29"/>
      <c r="N20" s="5"/>
      <c r="O20" s="17"/>
      <c r="P20" s="49" t="str">
        <f t="shared" si="4"/>
        <v> </v>
      </c>
      <c r="Q20" s="198">
        <v>144</v>
      </c>
      <c r="R20" s="199">
        <v>11</v>
      </c>
      <c r="S20" s="31">
        <f t="shared" si="5"/>
        <v>7.6</v>
      </c>
    </row>
    <row r="21" spans="1:19" ht="12.75" customHeight="1">
      <c r="A21" s="8">
        <v>9</v>
      </c>
      <c r="B21" s="9">
        <v>301</v>
      </c>
      <c r="C21" s="94" t="s">
        <v>55</v>
      </c>
      <c r="D21" s="95" t="s">
        <v>70</v>
      </c>
      <c r="E21" s="74"/>
      <c r="F21" s="160"/>
      <c r="G21" s="161"/>
      <c r="H21" s="162">
        <v>0</v>
      </c>
      <c r="I21" s="163"/>
      <c r="J21" s="164"/>
      <c r="K21" s="164"/>
      <c r="L21" s="49" t="str">
        <f t="shared" si="3"/>
        <v> </v>
      </c>
      <c r="M21" s="169">
        <v>1</v>
      </c>
      <c r="N21" s="170">
        <v>1</v>
      </c>
      <c r="O21" s="105">
        <v>0</v>
      </c>
      <c r="P21" s="49">
        <f t="shared" si="4"/>
        <v>0</v>
      </c>
      <c r="Q21" s="198">
        <v>94</v>
      </c>
      <c r="R21" s="199">
        <v>0</v>
      </c>
      <c r="S21" s="31">
        <f t="shared" si="5"/>
        <v>0</v>
      </c>
    </row>
    <row r="22" spans="1:19" ht="12.75" customHeight="1">
      <c r="A22" s="8">
        <v>9</v>
      </c>
      <c r="B22" s="9">
        <v>321</v>
      </c>
      <c r="C22" s="91" t="s">
        <v>55</v>
      </c>
      <c r="D22" s="92" t="s">
        <v>71</v>
      </c>
      <c r="E22" s="74"/>
      <c r="F22" s="160"/>
      <c r="G22" s="161"/>
      <c r="H22" s="162">
        <v>0</v>
      </c>
      <c r="I22" s="163"/>
      <c r="J22" s="164"/>
      <c r="K22" s="164"/>
      <c r="L22" s="49" t="str">
        <f t="shared" si="3"/>
        <v> </v>
      </c>
      <c r="M22" s="169">
        <v>1</v>
      </c>
      <c r="N22" s="170">
        <v>0</v>
      </c>
      <c r="O22" s="105">
        <v>0</v>
      </c>
      <c r="P22" s="49"/>
      <c r="Q22" s="198">
        <v>39</v>
      </c>
      <c r="R22" s="199">
        <v>0</v>
      </c>
      <c r="S22" s="31">
        <f t="shared" si="5"/>
        <v>0</v>
      </c>
    </row>
    <row r="23" spans="1:19" ht="12.75" customHeight="1">
      <c r="A23" s="8">
        <v>9</v>
      </c>
      <c r="B23" s="9">
        <v>341</v>
      </c>
      <c r="C23" s="94" t="s">
        <v>55</v>
      </c>
      <c r="D23" s="95" t="s">
        <v>72</v>
      </c>
      <c r="E23" s="74"/>
      <c r="F23" s="160"/>
      <c r="G23" s="161"/>
      <c r="H23" s="162">
        <v>0</v>
      </c>
      <c r="I23" s="163"/>
      <c r="J23" s="164"/>
      <c r="K23" s="164"/>
      <c r="L23" s="49" t="str">
        <f t="shared" si="3"/>
        <v> </v>
      </c>
      <c r="M23" s="169">
        <v>1</v>
      </c>
      <c r="N23" s="170">
        <v>1</v>
      </c>
      <c r="O23" s="105">
        <v>0</v>
      </c>
      <c r="P23" s="49">
        <f t="shared" si="4"/>
        <v>0</v>
      </c>
      <c r="Q23" s="198">
        <v>59</v>
      </c>
      <c r="R23" s="199">
        <v>0</v>
      </c>
      <c r="S23" s="31">
        <f t="shared" si="5"/>
        <v>0</v>
      </c>
    </row>
    <row r="24" spans="1:19" ht="12.75" customHeight="1">
      <c r="A24" s="8">
        <v>9</v>
      </c>
      <c r="B24" s="9">
        <v>342</v>
      </c>
      <c r="C24" s="94" t="s">
        <v>55</v>
      </c>
      <c r="D24" s="95" t="s">
        <v>73</v>
      </c>
      <c r="E24" s="74"/>
      <c r="F24" s="160"/>
      <c r="G24" s="161"/>
      <c r="H24" s="162">
        <v>0</v>
      </c>
      <c r="I24" s="163"/>
      <c r="J24" s="164"/>
      <c r="K24" s="164"/>
      <c r="L24" s="49" t="str">
        <f t="shared" si="3"/>
        <v> </v>
      </c>
      <c r="M24" s="169">
        <v>1</v>
      </c>
      <c r="N24" s="170">
        <v>1</v>
      </c>
      <c r="O24" s="105">
        <v>0</v>
      </c>
      <c r="P24" s="49">
        <f t="shared" si="4"/>
        <v>0</v>
      </c>
      <c r="Q24" s="198">
        <v>71</v>
      </c>
      <c r="R24" s="199">
        <v>0</v>
      </c>
      <c r="S24" s="31">
        <f t="shared" si="5"/>
        <v>0</v>
      </c>
    </row>
    <row r="25" spans="1:19" ht="12.75" customHeight="1">
      <c r="A25" s="8">
        <v>9</v>
      </c>
      <c r="B25" s="9">
        <v>343</v>
      </c>
      <c r="C25" s="94" t="s">
        <v>55</v>
      </c>
      <c r="D25" s="95" t="s">
        <v>74</v>
      </c>
      <c r="E25" s="74"/>
      <c r="F25" s="160"/>
      <c r="G25" s="161"/>
      <c r="H25" s="162">
        <v>0</v>
      </c>
      <c r="I25" s="163"/>
      <c r="J25" s="164"/>
      <c r="K25" s="164"/>
      <c r="L25" s="49" t="str">
        <f t="shared" si="3"/>
        <v> </v>
      </c>
      <c r="M25" s="169">
        <v>1</v>
      </c>
      <c r="N25" s="170">
        <v>1</v>
      </c>
      <c r="O25" s="105">
        <v>0</v>
      </c>
      <c r="P25" s="49">
        <f t="shared" si="4"/>
        <v>0</v>
      </c>
      <c r="Q25" s="198">
        <v>125</v>
      </c>
      <c r="R25" s="199">
        <v>0</v>
      </c>
      <c r="S25" s="31">
        <f t="shared" si="5"/>
        <v>0</v>
      </c>
    </row>
    <row r="26" spans="1:19" ht="12.75" customHeight="1">
      <c r="A26" s="8">
        <v>9</v>
      </c>
      <c r="B26" s="9">
        <v>344</v>
      </c>
      <c r="C26" s="94" t="s">
        <v>55</v>
      </c>
      <c r="D26" s="95" t="s">
        <v>75</v>
      </c>
      <c r="E26" s="74"/>
      <c r="F26" s="160"/>
      <c r="G26" s="161"/>
      <c r="H26" s="162">
        <v>0</v>
      </c>
      <c r="I26" s="163"/>
      <c r="J26" s="164"/>
      <c r="K26" s="164"/>
      <c r="L26" s="49" t="str">
        <f t="shared" si="3"/>
        <v> </v>
      </c>
      <c r="M26" s="169">
        <v>1</v>
      </c>
      <c r="N26" s="170">
        <v>1</v>
      </c>
      <c r="O26" s="105">
        <v>0</v>
      </c>
      <c r="P26" s="49">
        <f t="shared" si="4"/>
        <v>0</v>
      </c>
      <c r="Q26" s="198">
        <v>90</v>
      </c>
      <c r="R26" s="199">
        <v>1</v>
      </c>
      <c r="S26" s="31">
        <f t="shared" si="5"/>
        <v>1.1</v>
      </c>
    </row>
    <row r="27" spans="1:19" ht="12.75" customHeight="1">
      <c r="A27" s="8">
        <v>9</v>
      </c>
      <c r="B27" s="9">
        <v>345</v>
      </c>
      <c r="C27" s="94" t="s">
        <v>55</v>
      </c>
      <c r="D27" s="95" t="s">
        <v>76</v>
      </c>
      <c r="E27" s="74"/>
      <c r="F27" s="160"/>
      <c r="G27" s="161"/>
      <c r="H27" s="162">
        <v>0</v>
      </c>
      <c r="I27" s="163"/>
      <c r="J27" s="164"/>
      <c r="K27" s="164"/>
      <c r="L27" s="49" t="str">
        <f t="shared" si="3"/>
        <v> </v>
      </c>
      <c r="M27" s="169">
        <v>1</v>
      </c>
      <c r="N27" s="170">
        <v>1</v>
      </c>
      <c r="O27" s="105">
        <v>0</v>
      </c>
      <c r="P27" s="49">
        <f t="shared" si="4"/>
        <v>0</v>
      </c>
      <c r="Q27" s="198">
        <v>1</v>
      </c>
      <c r="R27" s="199">
        <v>0</v>
      </c>
      <c r="S27" s="31">
        <f t="shared" si="5"/>
        <v>0</v>
      </c>
    </row>
    <row r="28" spans="1:19" ht="12.75" customHeight="1">
      <c r="A28" s="8">
        <v>9</v>
      </c>
      <c r="B28" s="9">
        <v>361</v>
      </c>
      <c r="C28" s="94" t="s">
        <v>55</v>
      </c>
      <c r="D28" s="95" t="s">
        <v>77</v>
      </c>
      <c r="E28" s="74"/>
      <c r="F28" s="160"/>
      <c r="G28" s="161"/>
      <c r="H28" s="162">
        <v>0</v>
      </c>
      <c r="I28" s="163"/>
      <c r="J28" s="164"/>
      <c r="K28" s="164"/>
      <c r="L28" s="49" t="str">
        <f t="shared" si="3"/>
        <v> </v>
      </c>
      <c r="M28" s="169">
        <v>1</v>
      </c>
      <c r="N28" s="170">
        <v>1</v>
      </c>
      <c r="O28" s="105">
        <v>0</v>
      </c>
      <c r="P28" s="49">
        <f t="shared" si="4"/>
        <v>0</v>
      </c>
      <c r="Q28" s="198">
        <v>79</v>
      </c>
      <c r="R28" s="199">
        <v>1</v>
      </c>
      <c r="S28" s="31">
        <f t="shared" si="5"/>
        <v>1.3</v>
      </c>
    </row>
    <row r="29" spans="1:19" ht="12.75" customHeight="1">
      <c r="A29" s="8">
        <v>9</v>
      </c>
      <c r="B29" s="9">
        <v>364</v>
      </c>
      <c r="C29" s="94" t="s">
        <v>55</v>
      </c>
      <c r="D29" s="95" t="s">
        <v>78</v>
      </c>
      <c r="E29" s="74"/>
      <c r="F29" s="160"/>
      <c r="G29" s="161"/>
      <c r="H29" s="162">
        <v>0</v>
      </c>
      <c r="I29" s="163"/>
      <c r="J29" s="164"/>
      <c r="K29" s="164"/>
      <c r="L29" s="49" t="str">
        <f t="shared" si="3"/>
        <v> </v>
      </c>
      <c r="M29" s="169">
        <v>1</v>
      </c>
      <c r="N29" s="170">
        <v>1</v>
      </c>
      <c r="O29" s="105">
        <v>0</v>
      </c>
      <c r="P29" s="49">
        <f t="shared" si="4"/>
        <v>0</v>
      </c>
      <c r="Q29" s="198">
        <v>89</v>
      </c>
      <c r="R29" s="199">
        <v>2</v>
      </c>
      <c r="S29" s="31">
        <f t="shared" si="5"/>
        <v>2.2</v>
      </c>
    </row>
    <row r="30" spans="1:19" ht="12.75" customHeight="1">
      <c r="A30" s="8">
        <v>9</v>
      </c>
      <c r="B30" s="9">
        <v>365</v>
      </c>
      <c r="C30" s="94" t="s">
        <v>55</v>
      </c>
      <c r="D30" s="95" t="s">
        <v>79</v>
      </c>
      <c r="E30" s="85"/>
      <c r="F30" s="103"/>
      <c r="G30" s="161"/>
      <c r="H30" s="162">
        <v>0</v>
      </c>
      <c r="I30" s="163"/>
      <c r="J30" s="164"/>
      <c r="K30" s="164"/>
      <c r="L30" s="49" t="str">
        <f>IF(J30=""," ",ROUND(K30/J30*100,1))</f>
        <v> </v>
      </c>
      <c r="M30" s="169">
        <v>1</v>
      </c>
      <c r="N30" s="170">
        <v>1</v>
      </c>
      <c r="O30" s="105">
        <v>0</v>
      </c>
      <c r="P30" s="49">
        <f>IF(O30=""," ",ROUND(O30/N30*100,1))</f>
        <v>0</v>
      </c>
      <c r="Q30" s="198">
        <v>46</v>
      </c>
      <c r="R30" s="199">
        <v>2</v>
      </c>
      <c r="S30" s="31">
        <f>IF(Q30=""," ",ROUND(R30/Q30*100,1))</f>
        <v>4.3</v>
      </c>
    </row>
    <row r="31" spans="1:19" ht="12.75" customHeight="1">
      <c r="A31" s="8">
        <v>9</v>
      </c>
      <c r="B31" s="9">
        <v>366</v>
      </c>
      <c r="C31" s="94" t="s">
        <v>55</v>
      </c>
      <c r="D31" s="95" t="s">
        <v>80</v>
      </c>
      <c r="E31" s="74"/>
      <c r="F31" s="160"/>
      <c r="G31" s="161"/>
      <c r="H31" s="162">
        <v>0</v>
      </c>
      <c r="I31" s="163"/>
      <c r="J31" s="164"/>
      <c r="K31" s="164"/>
      <c r="L31" s="49" t="str">
        <f>IF(J31=""," ",ROUND(K31/J31*100,1))</f>
        <v> </v>
      </c>
      <c r="M31" s="169">
        <v>1</v>
      </c>
      <c r="N31" s="170">
        <v>1</v>
      </c>
      <c r="O31" s="105">
        <v>0</v>
      </c>
      <c r="P31" s="49">
        <f>IF(O31=""," ",ROUND(O31/N31*100,1))</f>
        <v>0</v>
      </c>
      <c r="Q31" s="198">
        <v>104</v>
      </c>
      <c r="R31" s="199">
        <v>3</v>
      </c>
      <c r="S31" s="31">
        <f>IF(Q31=""," ",ROUND(R31/Q31*100,1))</f>
        <v>2.9</v>
      </c>
    </row>
    <row r="32" spans="1:19" ht="12.75" customHeight="1">
      <c r="A32" s="8">
        <v>9</v>
      </c>
      <c r="B32" s="9">
        <v>367</v>
      </c>
      <c r="C32" s="94" t="s">
        <v>55</v>
      </c>
      <c r="D32" s="95" t="s">
        <v>81</v>
      </c>
      <c r="E32" s="74"/>
      <c r="F32" s="160"/>
      <c r="G32" s="161"/>
      <c r="H32" s="162">
        <v>0</v>
      </c>
      <c r="I32" s="163"/>
      <c r="J32" s="164"/>
      <c r="K32" s="164"/>
      <c r="L32" s="49" t="str">
        <f t="shared" si="3"/>
        <v> </v>
      </c>
      <c r="M32" s="169">
        <v>1</v>
      </c>
      <c r="N32" s="170">
        <v>1</v>
      </c>
      <c r="O32" s="105">
        <v>0</v>
      </c>
      <c r="P32" s="49">
        <f t="shared" si="4"/>
        <v>0</v>
      </c>
      <c r="Q32" s="198">
        <v>85</v>
      </c>
      <c r="R32" s="199">
        <v>0</v>
      </c>
      <c r="S32" s="31">
        <f t="shared" si="5"/>
        <v>0</v>
      </c>
    </row>
    <row r="33" spans="1:19" ht="12.75" customHeight="1">
      <c r="A33" s="8">
        <v>9</v>
      </c>
      <c r="B33" s="9">
        <v>368</v>
      </c>
      <c r="C33" s="94" t="s">
        <v>55</v>
      </c>
      <c r="D33" s="95" t="s">
        <v>82</v>
      </c>
      <c r="E33" s="74"/>
      <c r="F33" s="160"/>
      <c r="G33" s="161"/>
      <c r="H33" s="162">
        <v>0</v>
      </c>
      <c r="I33" s="163"/>
      <c r="J33" s="164"/>
      <c r="K33" s="164"/>
      <c r="L33" s="49" t="str">
        <f t="shared" si="3"/>
        <v> </v>
      </c>
      <c r="M33" s="169">
        <v>1</v>
      </c>
      <c r="N33" s="170">
        <v>0</v>
      </c>
      <c r="O33" s="105">
        <v>0</v>
      </c>
      <c r="P33" s="49"/>
      <c r="Q33" s="198">
        <v>30</v>
      </c>
      <c r="R33" s="199">
        <v>0</v>
      </c>
      <c r="S33" s="31">
        <f t="shared" si="5"/>
        <v>0</v>
      </c>
    </row>
    <row r="34" spans="1:19" ht="12.75" customHeight="1">
      <c r="A34" s="8">
        <v>9</v>
      </c>
      <c r="B34" s="9">
        <v>384</v>
      </c>
      <c r="C34" s="94" t="s">
        <v>55</v>
      </c>
      <c r="D34" s="95" t="s">
        <v>83</v>
      </c>
      <c r="E34" s="74"/>
      <c r="F34" s="160"/>
      <c r="G34" s="161"/>
      <c r="H34" s="162">
        <v>0</v>
      </c>
      <c r="I34" s="163"/>
      <c r="J34" s="164"/>
      <c r="K34" s="164"/>
      <c r="L34" s="49" t="str">
        <f t="shared" si="3"/>
        <v> </v>
      </c>
      <c r="M34" s="169">
        <v>1</v>
      </c>
      <c r="N34" s="170">
        <v>0</v>
      </c>
      <c r="O34" s="105">
        <v>0</v>
      </c>
      <c r="P34" s="49"/>
      <c r="Q34" s="198">
        <v>54</v>
      </c>
      <c r="R34" s="199">
        <v>0</v>
      </c>
      <c r="S34" s="31">
        <f t="shared" si="5"/>
        <v>0</v>
      </c>
    </row>
    <row r="35" spans="1:19" ht="12.75" customHeight="1">
      <c r="A35" s="8">
        <v>9</v>
      </c>
      <c r="B35" s="9">
        <v>386</v>
      </c>
      <c r="C35" s="94" t="s">
        <v>55</v>
      </c>
      <c r="D35" s="95" t="s">
        <v>84</v>
      </c>
      <c r="E35" s="74"/>
      <c r="F35" s="160"/>
      <c r="G35" s="161"/>
      <c r="H35" s="162">
        <v>0</v>
      </c>
      <c r="I35" s="163"/>
      <c r="J35" s="164"/>
      <c r="K35" s="164"/>
      <c r="L35" s="49" t="str">
        <f t="shared" si="3"/>
        <v> </v>
      </c>
      <c r="M35" s="169">
        <v>1</v>
      </c>
      <c r="N35" s="170">
        <v>1</v>
      </c>
      <c r="O35" s="105">
        <v>0</v>
      </c>
      <c r="P35" s="49">
        <f t="shared" si="4"/>
        <v>0</v>
      </c>
      <c r="Q35" s="198">
        <v>55</v>
      </c>
      <c r="R35" s="199">
        <v>0</v>
      </c>
      <c r="S35" s="31">
        <f t="shared" si="5"/>
        <v>0</v>
      </c>
    </row>
    <row r="36" spans="1:19" ht="12.75" customHeight="1">
      <c r="A36" s="8">
        <v>9</v>
      </c>
      <c r="B36" s="9">
        <v>407</v>
      </c>
      <c r="C36" s="94" t="s">
        <v>55</v>
      </c>
      <c r="D36" s="95" t="s">
        <v>85</v>
      </c>
      <c r="E36" s="74"/>
      <c r="F36" s="160"/>
      <c r="G36" s="161"/>
      <c r="H36" s="162">
        <v>0</v>
      </c>
      <c r="I36" s="163"/>
      <c r="J36" s="164"/>
      <c r="K36" s="164"/>
      <c r="L36" s="49" t="str">
        <f t="shared" si="3"/>
        <v> </v>
      </c>
      <c r="M36" s="169">
        <v>1</v>
      </c>
      <c r="N36" s="170">
        <v>1</v>
      </c>
      <c r="O36" s="105">
        <v>0</v>
      </c>
      <c r="P36" s="49">
        <f t="shared" si="4"/>
        <v>0</v>
      </c>
      <c r="Q36" s="198">
        <v>86</v>
      </c>
      <c r="R36" s="199">
        <v>0</v>
      </c>
      <c r="S36" s="31">
        <f t="shared" si="5"/>
        <v>0</v>
      </c>
    </row>
    <row r="37" spans="1:19" ht="12.75" customHeight="1" thickBot="1">
      <c r="A37" s="10">
        <v>9</v>
      </c>
      <c r="B37" s="11">
        <v>411</v>
      </c>
      <c r="C37" s="96" t="s">
        <v>55</v>
      </c>
      <c r="D37" s="97" t="s">
        <v>86</v>
      </c>
      <c r="E37" s="74"/>
      <c r="F37" s="160"/>
      <c r="G37" s="161"/>
      <c r="H37" s="162">
        <v>0</v>
      </c>
      <c r="I37" s="163"/>
      <c r="J37" s="164"/>
      <c r="K37" s="164"/>
      <c r="L37" s="49" t="str">
        <f t="shared" si="3"/>
        <v> </v>
      </c>
      <c r="M37" s="169">
        <v>1</v>
      </c>
      <c r="N37" s="170">
        <v>1</v>
      </c>
      <c r="O37" s="105">
        <v>0</v>
      </c>
      <c r="P37" s="49">
        <f t="shared" si="4"/>
        <v>0</v>
      </c>
      <c r="Q37" s="198">
        <v>37</v>
      </c>
      <c r="R37" s="199">
        <v>0</v>
      </c>
      <c r="S37" s="31">
        <f t="shared" si="5"/>
        <v>0</v>
      </c>
    </row>
    <row r="38" spans="1:19" ht="16.5" customHeight="1" thickBot="1">
      <c r="A38" s="18"/>
      <c r="B38" s="19">
        <v>1000</v>
      </c>
      <c r="C38" s="262" t="s">
        <v>9</v>
      </c>
      <c r="D38" s="263"/>
      <c r="E38" s="13"/>
      <c r="F38" s="56">
        <f>COUNTA(F7:F37)</f>
        <v>3</v>
      </c>
      <c r="G38" s="165"/>
      <c r="H38" s="166">
        <f>SUM(H7:H37)</f>
        <v>3</v>
      </c>
      <c r="I38" s="167">
        <f>COUNTA(I7:I37)</f>
        <v>14</v>
      </c>
      <c r="J38" s="168">
        <f>SUM(J7:J37)</f>
        <v>20</v>
      </c>
      <c r="K38" s="168">
        <f>SUM(K7:K37)</f>
        <v>0</v>
      </c>
      <c r="L38" s="50">
        <f>IF(J38=""," ",ROUND(K38/J38*100,1))</f>
        <v>0</v>
      </c>
      <c r="M38" s="171">
        <f>COUNTA(M7:M37)</f>
        <v>17</v>
      </c>
      <c r="N38" s="158">
        <f>SUM(N7:N37)</f>
        <v>14</v>
      </c>
      <c r="O38" s="158">
        <f>SUM(O7:O37)</f>
        <v>0</v>
      </c>
      <c r="P38" s="50">
        <f>IF(N38=""," ",ROUND(O38/N38*100,1))</f>
        <v>0</v>
      </c>
      <c r="Q38" s="200">
        <f>SUM(Q7:Q37)</f>
        <v>3947</v>
      </c>
      <c r="R38" s="201">
        <f>SUM(R7:R37)</f>
        <v>55</v>
      </c>
      <c r="S38" s="34">
        <f>IF(Q38=""," ",ROUND(R38/Q38*100,1))</f>
        <v>1.4</v>
      </c>
    </row>
    <row r="39" ht="19.5" customHeight="1"/>
    <row r="40" spans="6:9" ht="12" hidden="1">
      <c r="F40" s="55"/>
      <c r="I40" s="55"/>
    </row>
    <row r="41" spans="6:9" ht="12" hidden="1">
      <c r="F41" s="55"/>
      <c r="I41" s="2" t="s">
        <v>38</v>
      </c>
    </row>
    <row r="42" ht="12" hidden="1">
      <c r="F42" s="28"/>
    </row>
    <row r="43" ht="12" hidden="1">
      <c r="F43" s="55"/>
    </row>
    <row r="44" ht="12" hidden="1">
      <c r="F44" s="55"/>
    </row>
    <row r="45" ht="12" hidden="1">
      <c r="F45" s="2" t="s">
        <v>38</v>
      </c>
    </row>
    <row r="46" ht="12" hidden="1"/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38:D38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&amp;R（栃木県）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5.625" style="2" customWidth="1"/>
    <col min="6" max="6" width="10.625" style="2" customWidth="1"/>
    <col min="7" max="8" width="5.375" style="2" customWidth="1"/>
    <col min="9" max="9" width="6.375" style="2" customWidth="1"/>
    <col min="10" max="11" width="5.375" style="2" customWidth="1"/>
    <col min="12" max="13" width="5.625" style="2" customWidth="1"/>
    <col min="14" max="14" width="6.50390625" style="2" customWidth="1"/>
    <col min="15" max="27" width="5.625" style="2" customWidth="1"/>
    <col min="28" max="16384" width="9.00390625" style="2" customWidth="1"/>
  </cols>
  <sheetData>
    <row r="1" ht="12">
      <c r="A1" s="2" t="s">
        <v>48</v>
      </c>
    </row>
    <row r="2" spans="1:2" ht="22.5" customHeight="1">
      <c r="A2" s="27" t="s">
        <v>21</v>
      </c>
      <c r="B2" s="3"/>
    </row>
    <row r="3" spans="1:2" ht="15" thickBot="1">
      <c r="A3" s="27"/>
      <c r="B3" s="54" t="s">
        <v>28</v>
      </c>
    </row>
    <row r="4" spans="1:27" s="52" customFormat="1" ht="19.5" customHeight="1" thickBot="1">
      <c r="A4" s="51"/>
      <c r="B4" s="173">
        <v>1</v>
      </c>
      <c r="C4" s="341">
        <v>39539</v>
      </c>
      <c r="D4" s="342"/>
      <c r="E4" s="174">
        <v>2</v>
      </c>
      <c r="F4" s="343">
        <v>39569</v>
      </c>
      <c r="G4" s="342"/>
      <c r="H4" s="344"/>
      <c r="I4" s="175">
        <v>3</v>
      </c>
      <c r="J4" s="341" t="s">
        <v>27</v>
      </c>
      <c r="K4" s="342"/>
      <c r="L4" s="342"/>
      <c r="M4" s="344"/>
      <c r="AA4" s="53"/>
    </row>
    <row r="5" spans="1:27" ht="9.75" customHeight="1" thickBot="1">
      <c r="A5"/>
      <c r="B5" s="41"/>
      <c r="C5" s="41"/>
      <c r="D5" s="41"/>
      <c r="E5" s="41"/>
      <c r="F5" s="41"/>
      <c r="G5" s="41"/>
      <c r="H5" s="41"/>
      <c r="I5" s="42"/>
      <c r="J5" s="43"/>
      <c r="K5" s="43"/>
      <c r="L5" s="41"/>
      <c r="M5" s="41"/>
      <c r="N5" s="41"/>
      <c r="O5" s="41"/>
      <c r="P5" s="41"/>
      <c r="Q5" s="41"/>
      <c r="R5" s="41"/>
      <c r="S5" s="42"/>
      <c r="T5" s="43"/>
      <c r="U5" s="43"/>
      <c r="V5" s="41"/>
      <c r="W5" s="41"/>
      <c r="X5" s="43"/>
      <c r="Y5" s="43"/>
      <c r="Z5" s="43"/>
      <c r="AA5"/>
    </row>
    <row r="6" spans="1:27" ht="13.5" customHeight="1" thickBot="1">
      <c r="A6"/>
      <c r="B6" s="41"/>
      <c r="C6" s="41"/>
      <c r="D6" s="41"/>
      <c r="E6" s="321" t="s">
        <v>157</v>
      </c>
      <c r="F6" s="322"/>
      <c r="G6" s="45">
        <v>1</v>
      </c>
      <c r="H6" s="44"/>
      <c r="I6" s="44"/>
      <c r="J6" s="44"/>
      <c r="K6" s="44"/>
      <c r="L6" s="321" t="s">
        <v>25</v>
      </c>
      <c r="M6" s="356"/>
      <c r="N6" s="322"/>
      <c r="O6" s="45">
        <v>1</v>
      </c>
      <c r="P6" s="41"/>
      <c r="Q6" s="321" t="s">
        <v>25</v>
      </c>
      <c r="R6" s="356"/>
      <c r="S6" s="322"/>
      <c r="T6" s="45">
        <v>1</v>
      </c>
      <c r="U6" s="43"/>
      <c r="V6" s="321" t="s">
        <v>25</v>
      </c>
      <c r="W6" s="356"/>
      <c r="X6" s="322"/>
      <c r="Y6" s="45">
        <v>1</v>
      </c>
      <c r="Z6" s="43"/>
      <c r="AA6"/>
    </row>
    <row r="7" spans="1:27" ht="31.5" customHeight="1">
      <c r="A7" s="271" t="s">
        <v>36</v>
      </c>
      <c r="B7" s="345" t="s">
        <v>158</v>
      </c>
      <c r="C7" s="311" t="s">
        <v>0</v>
      </c>
      <c r="D7" s="280" t="s">
        <v>22</v>
      </c>
      <c r="E7" s="323" t="s">
        <v>159</v>
      </c>
      <c r="F7" s="324"/>
      <c r="G7" s="324"/>
      <c r="H7" s="324"/>
      <c r="I7" s="324"/>
      <c r="J7" s="324"/>
      <c r="K7" s="325"/>
      <c r="L7" s="323" t="s">
        <v>5</v>
      </c>
      <c r="M7" s="324"/>
      <c r="N7" s="324"/>
      <c r="O7" s="324"/>
      <c r="P7" s="325"/>
      <c r="Q7" s="323" t="s">
        <v>2</v>
      </c>
      <c r="R7" s="324"/>
      <c r="S7" s="324"/>
      <c r="T7" s="324"/>
      <c r="U7" s="325"/>
      <c r="V7" s="326" t="s">
        <v>47</v>
      </c>
      <c r="W7" s="327"/>
      <c r="X7" s="327"/>
      <c r="Y7" s="327"/>
      <c r="Z7" s="327"/>
      <c r="AA7" s="328"/>
    </row>
    <row r="8" spans="1:27" ht="16.5" customHeight="1">
      <c r="A8" s="272"/>
      <c r="B8" s="346"/>
      <c r="C8" s="312"/>
      <c r="D8" s="281"/>
      <c r="E8" s="331" t="s">
        <v>160</v>
      </c>
      <c r="F8" s="335" t="s">
        <v>161</v>
      </c>
      <c r="G8" s="333" t="s">
        <v>1</v>
      </c>
      <c r="H8" s="176"/>
      <c r="I8" s="337" t="s">
        <v>167</v>
      </c>
      <c r="J8" s="176"/>
      <c r="K8" s="329" t="s">
        <v>162</v>
      </c>
      <c r="L8" s="333" t="s">
        <v>1</v>
      </c>
      <c r="M8" s="176"/>
      <c r="N8" s="337" t="s">
        <v>167</v>
      </c>
      <c r="O8" s="176"/>
      <c r="P8" s="329" t="s">
        <v>162</v>
      </c>
      <c r="Q8" s="333" t="s">
        <v>1</v>
      </c>
      <c r="R8" s="176"/>
      <c r="S8" s="337" t="s">
        <v>167</v>
      </c>
      <c r="T8" s="176"/>
      <c r="U8" s="329" t="s">
        <v>162</v>
      </c>
      <c r="V8" s="351" t="s">
        <v>15</v>
      </c>
      <c r="W8" s="176"/>
      <c r="X8" s="353" t="s">
        <v>162</v>
      </c>
      <c r="Y8" s="348" t="s">
        <v>16</v>
      </c>
      <c r="Z8" s="349"/>
      <c r="AA8" s="350"/>
    </row>
    <row r="9" spans="1:27" ht="61.5" customHeight="1">
      <c r="A9" s="273"/>
      <c r="B9" s="347"/>
      <c r="C9" s="313"/>
      <c r="D9" s="282"/>
      <c r="E9" s="332"/>
      <c r="F9" s="336"/>
      <c r="G9" s="334"/>
      <c r="H9" s="177" t="s">
        <v>163</v>
      </c>
      <c r="I9" s="338"/>
      <c r="J9" s="177" t="s">
        <v>164</v>
      </c>
      <c r="K9" s="330"/>
      <c r="L9" s="334"/>
      <c r="M9" s="177" t="s">
        <v>163</v>
      </c>
      <c r="N9" s="338"/>
      <c r="O9" s="358" t="s">
        <v>164</v>
      </c>
      <c r="P9" s="330"/>
      <c r="Q9" s="334"/>
      <c r="R9" s="177" t="s">
        <v>163</v>
      </c>
      <c r="S9" s="338"/>
      <c r="T9" s="177" t="s">
        <v>164</v>
      </c>
      <c r="U9" s="330"/>
      <c r="V9" s="352"/>
      <c r="W9" s="177" t="s">
        <v>165</v>
      </c>
      <c r="X9" s="354"/>
      <c r="Y9" s="178" t="s">
        <v>166</v>
      </c>
      <c r="Z9" s="177" t="s">
        <v>165</v>
      </c>
      <c r="AA9" s="179" t="s">
        <v>162</v>
      </c>
    </row>
    <row r="10" spans="1:27" ht="13.5" customHeight="1">
      <c r="A10" s="8">
        <v>9</v>
      </c>
      <c r="B10" s="9">
        <v>201</v>
      </c>
      <c r="C10" s="91" t="s">
        <v>55</v>
      </c>
      <c r="D10" s="92" t="s">
        <v>56</v>
      </c>
      <c r="E10" s="180">
        <v>30</v>
      </c>
      <c r="F10" s="357" t="s">
        <v>93</v>
      </c>
      <c r="G10" s="184">
        <v>98</v>
      </c>
      <c r="H10" s="184">
        <v>74</v>
      </c>
      <c r="I10" s="184">
        <v>1399</v>
      </c>
      <c r="J10" s="184">
        <v>329</v>
      </c>
      <c r="K10" s="31">
        <f>IF(G10=""," ",ROUND(J10/I10*100,1))</f>
        <v>23.5</v>
      </c>
      <c r="L10" s="192">
        <v>65</v>
      </c>
      <c r="M10" s="184">
        <v>49</v>
      </c>
      <c r="N10" s="184">
        <v>1034</v>
      </c>
      <c r="O10" s="184">
        <v>253</v>
      </c>
      <c r="P10" s="31">
        <f>IF(L10=""," ",ROUND(O10/N10*100,1))</f>
        <v>24.5</v>
      </c>
      <c r="Q10" s="192">
        <v>6</v>
      </c>
      <c r="R10" s="184">
        <v>4</v>
      </c>
      <c r="S10" s="184">
        <v>69</v>
      </c>
      <c r="T10" s="184">
        <v>11</v>
      </c>
      <c r="U10" s="31">
        <f>IF(Q10=""," ",ROUND(T10/S10*100,1))</f>
        <v>15.9</v>
      </c>
      <c r="V10" s="188">
        <v>279</v>
      </c>
      <c r="W10" s="184">
        <v>15</v>
      </c>
      <c r="X10" s="38">
        <f>IF(V10=""," ",ROUND(W10/V10*100,1))</f>
        <v>5.4</v>
      </c>
      <c r="Y10" s="184">
        <v>248</v>
      </c>
      <c r="Z10" s="184">
        <v>14</v>
      </c>
      <c r="AA10" s="35">
        <f>IF(Y10=""," ",ROUND(Z10/Y10*100,1))</f>
        <v>5.6</v>
      </c>
    </row>
    <row r="11" spans="1:27" ht="13.5" customHeight="1">
      <c r="A11" s="8">
        <v>9</v>
      </c>
      <c r="B11" s="9">
        <v>202</v>
      </c>
      <c r="C11" s="91" t="s">
        <v>55</v>
      </c>
      <c r="D11" s="92" t="s">
        <v>57</v>
      </c>
      <c r="E11" s="180">
        <v>35</v>
      </c>
      <c r="F11" s="357" t="s">
        <v>97</v>
      </c>
      <c r="G11" s="184">
        <v>102</v>
      </c>
      <c r="H11" s="184">
        <v>25</v>
      </c>
      <c r="I11" s="184">
        <v>1823</v>
      </c>
      <c r="J11" s="184">
        <v>557</v>
      </c>
      <c r="K11" s="31">
        <f aca="true" t="shared" si="0" ref="K11:K40">IF(G11=""," ",ROUND(J11/I11*100,1))</f>
        <v>30.6</v>
      </c>
      <c r="L11" s="192">
        <v>37</v>
      </c>
      <c r="M11" s="184">
        <v>32</v>
      </c>
      <c r="N11" s="184">
        <v>609</v>
      </c>
      <c r="O11" s="184">
        <v>107</v>
      </c>
      <c r="P11" s="31">
        <f>IF(L11=""," ",ROUND(O11/N11*100,1))</f>
        <v>17.6</v>
      </c>
      <c r="Q11" s="192">
        <v>6</v>
      </c>
      <c r="R11" s="184">
        <v>4</v>
      </c>
      <c r="S11" s="184">
        <v>42</v>
      </c>
      <c r="T11" s="184">
        <v>8</v>
      </c>
      <c r="U11" s="31">
        <f>IF(Q11=""," ",ROUND(T11/S11*100,1))</f>
        <v>19</v>
      </c>
      <c r="V11" s="188">
        <v>73</v>
      </c>
      <c r="W11" s="184">
        <v>1</v>
      </c>
      <c r="X11" s="38">
        <f>IF(V11=""," ",ROUND(W11/V11*100,1))</f>
        <v>1.4</v>
      </c>
      <c r="Y11" s="184">
        <v>60</v>
      </c>
      <c r="Z11" s="184">
        <v>1</v>
      </c>
      <c r="AA11" s="35">
        <f>IF(Y11=""," ",ROUND(Z11/Y11*100,1))</f>
        <v>1.7</v>
      </c>
    </row>
    <row r="12" spans="1:27" ht="13.5" customHeight="1">
      <c r="A12" s="8">
        <v>9</v>
      </c>
      <c r="B12" s="9">
        <v>203</v>
      </c>
      <c r="C12" s="94" t="s">
        <v>55</v>
      </c>
      <c r="D12" s="95" t="s">
        <v>58</v>
      </c>
      <c r="E12" s="180">
        <v>35</v>
      </c>
      <c r="F12" s="357" t="s">
        <v>97</v>
      </c>
      <c r="G12" s="184">
        <v>40</v>
      </c>
      <c r="H12" s="184">
        <v>33</v>
      </c>
      <c r="I12" s="184">
        <v>512</v>
      </c>
      <c r="J12" s="184">
        <v>128</v>
      </c>
      <c r="K12" s="31">
        <f t="shared" si="0"/>
        <v>25</v>
      </c>
      <c r="L12" s="192">
        <v>34</v>
      </c>
      <c r="M12" s="184">
        <v>28</v>
      </c>
      <c r="N12" s="184">
        <v>476</v>
      </c>
      <c r="O12" s="184">
        <v>120</v>
      </c>
      <c r="P12" s="31">
        <f aca="true" t="shared" si="1" ref="P12:P40">IF(L12=""," ",ROUND(O12/N12*100,1))</f>
        <v>25.2</v>
      </c>
      <c r="Q12" s="192">
        <v>6</v>
      </c>
      <c r="R12" s="184">
        <v>5</v>
      </c>
      <c r="S12" s="184">
        <v>36</v>
      </c>
      <c r="T12" s="184">
        <v>8</v>
      </c>
      <c r="U12" s="31">
        <f aca="true" t="shared" si="2" ref="U12:U40">IF(Q12=""," ",ROUND(T12/S12*100,1))</f>
        <v>22.2</v>
      </c>
      <c r="V12" s="188">
        <v>86</v>
      </c>
      <c r="W12" s="184">
        <v>5</v>
      </c>
      <c r="X12" s="38">
        <f aca="true" t="shared" si="3" ref="X12:X40">IF(V12=""," ",ROUND(W12/V12*100,1))</f>
        <v>5.8</v>
      </c>
      <c r="Y12" s="184">
        <v>86</v>
      </c>
      <c r="Z12" s="184">
        <v>5</v>
      </c>
      <c r="AA12" s="35">
        <f aca="true" t="shared" si="4" ref="AA12:AA21">IF(Y12=""," ",ROUND(Z12/Y12*100,1))</f>
        <v>5.8</v>
      </c>
    </row>
    <row r="13" spans="1:27" ht="13.5" customHeight="1">
      <c r="A13" s="8">
        <v>9</v>
      </c>
      <c r="B13" s="9">
        <v>204</v>
      </c>
      <c r="C13" s="94" t="s">
        <v>55</v>
      </c>
      <c r="D13" s="95" t="s">
        <v>59</v>
      </c>
      <c r="E13" s="180">
        <v>30</v>
      </c>
      <c r="F13" s="357" t="s">
        <v>93</v>
      </c>
      <c r="G13" s="184">
        <v>51</v>
      </c>
      <c r="H13" s="184">
        <v>40</v>
      </c>
      <c r="I13" s="184">
        <v>712</v>
      </c>
      <c r="J13" s="184">
        <v>214</v>
      </c>
      <c r="K13" s="31">
        <f t="shared" si="0"/>
        <v>30.1</v>
      </c>
      <c r="L13" s="192">
        <v>45</v>
      </c>
      <c r="M13" s="184">
        <v>38</v>
      </c>
      <c r="N13" s="184">
        <v>667</v>
      </c>
      <c r="O13" s="184">
        <v>140</v>
      </c>
      <c r="P13" s="31">
        <f t="shared" si="1"/>
        <v>21</v>
      </c>
      <c r="Q13" s="192">
        <v>6</v>
      </c>
      <c r="R13" s="184">
        <v>2</v>
      </c>
      <c r="S13" s="184">
        <v>45</v>
      </c>
      <c r="T13" s="184">
        <v>2</v>
      </c>
      <c r="U13" s="31">
        <f t="shared" si="2"/>
        <v>4.4</v>
      </c>
      <c r="V13" s="188">
        <v>106</v>
      </c>
      <c r="W13" s="184">
        <v>16</v>
      </c>
      <c r="X13" s="38">
        <f t="shared" si="3"/>
        <v>15.1</v>
      </c>
      <c r="Y13" s="184">
        <v>88</v>
      </c>
      <c r="Z13" s="184">
        <v>4</v>
      </c>
      <c r="AA13" s="35">
        <f t="shared" si="4"/>
        <v>4.5</v>
      </c>
    </row>
    <row r="14" spans="1:27" ht="13.5" customHeight="1">
      <c r="A14" s="8">
        <v>9</v>
      </c>
      <c r="B14" s="9">
        <v>205</v>
      </c>
      <c r="C14" s="94" t="s">
        <v>55</v>
      </c>
      <c r="D14" s="95" t="s">
        <v>60</v>
      </c>
      <c r="E14" s="180">
        <v>30</v>
      </c>
      <c r="F14" s="357" t="s">
        <v>107</v>
      </c>
      <c r="G14" s="184">
        <v>32</v>
      </c>
      <c r="H14" s="184">
        <v>31</v>
      </c>
      <c r="I14" s="184">
        <v>561</v>
      </c>
      <c r="J14" s="184">
        <v>160</v>
      </c>
      <c r="K14" s="31">
        <f t="shared" si="0"/>
        <v>28.5</v>
      </c>
      <c r="L14" s="192">
        <v>41</v>
      </c>
      <c r="M14" s="184">
        <v>31</v>
      </c>
      <c r="N14" s="184">
        <v>665</v>
      </c>
      <c r="O14" s="184">
        <v>160</v>
      </c>
      <c r="P14" s="31">
        <f t="shared" si="1"/>
        <v>24.1</v>
      </c>
      <c r="Q14" s="192">
        <v>6</v>
      </c>
      <c r="R14" s="184">
        <v>2</v>
      </c>
      <c r="S14" s="184">
        <v>62</v>
      </c>
      <c r="T14" s="184">
        <v>3</v>
      </c>
      <c r="U14" s="31">
        <f t="shared" si="2"/>
        <v>4.8</v>
      </c>
      <c r="V14" s="188">
        <v>111</v>
      </c>
      <c r="W14" s="184">
        <v>6</v>
      </c>
      <c r="X14" s="38">
        <f t="shared" si="3"/>
        <v>5.4</v>
      </c>
      <c r="Y14" s="184">
        <v>97</v>
      </c>
      <c r="Z14" s="184">
        <v>5</v>
      </c>
      <c r="AA14" s="35">
        <f t="shared" si="4"/>
        <v>5.2</v>
      </c>
    </row>
    <row r="15" spans="1:27" ht="13.5" customHeight="1">
      <c r="A15" s="8">
        <v>9</v>
      </c>
      <c r="B15" s="9">
        <v>206</v>
      </c>
      <c r="C15" s="94" t="s">
        <v>55</v>
      </c>
      <c r="D15" s="95" t="s">
        <v>61</v>
      </c>
      <c r="E15" s="180">
        <v>35</v>
      </c>
      <c r="F15" s="357" t="s">
        <v>107</v>
      </c>
      <c r="G15" s="184">
        <v>108</v>
      </c>
      <c r="H15" s="184">
        <v>89</v>
      </c>
      <c r="I15" s="184">
        <v>2836</v>
      </c>
      <c r="J15" s="184">
        <v>776</v>
      </c>
      <c r="K15" s="31">
        <f t="shared" si="0"/>
        <v>27.4</v>
      </c>
      <c r="L15" s="192">
        <v>34</v>
      </c>
      <c r="M15" s="184">
        <v>32</v>
      </c>
      <c r="N15" s="184">
        <v>885</v>
      </c>
      <c r="O15" s="184">
        <v>344</v>
      </c>
      <c r="P15" s="31">
        <f t="shared" si="1"/>
        <v>38.9</v>
      </c>
      <c r="Q15" s="192">
        <v>6</v>
      </c>
      <c r="R15" s="184">
        <v>5</v>
      </c>
      <c r="S15" s="184">
        <v>54</v>
      </c>
      <c r="T15" s="184">
        <v>7</v>
      </c>
      <c r="U15" s="31">
        <f t="shared" si="2"/>
        <v>13</v>
      </c>
      <c r="V15" s="188">
        <v>110</v>
      </c>
      <c r="W15" s="184">
        <v>13</v>
      </c>
      <c r="X15" s="38">
        <f t="shared" si="3"/>
        <v>11.8</v>
      </c>
      <c r="Y15" s="184">
        <v>102</v>
      </c>
      <c r="Z15" s="184">
        <v>13</v>
      </c>
      <c r="AA15" s="35">
        <f t="shared" si="4"/>
        <v>12.7</v>
      </c>
    </row>
    <row r="16" spans="1:27" ht="13.5" customHeight="1">
      <c r="A16" s="8">
        <v>9</v>
      </c>
      <c r="B16" s="9">
        <v>208</v>
      </c>
      <c r="C16" s="94" t="s">
        <v>55</v>
      </c>
      <c r="D16" s="95" t="s">
        <v>62</v>
      </c>
      <c r="E16" s="180">
        <v>40</v>
      </c>
      <c r="F16" s="357" t="s">
        <v>97</v>
      </c>
      <c r="G16" s="184">
        <v>113</v>
      </c>
      <c r="H16" s="184">
        <v>107</v>
      </c>
      <c r="I16" s="184">
        <v>1283</v>
      </c>
      <c r="J16" s="184">
        <v>447</v>
      </c>
      <c r="K16" s="31">
        <f t="shared" si="0"/>
        <v>34.8</v>
      </c>
      <c r="L16" s="192">
        <v>37</v>
      </c>
      <c r="M16" s="184">
        <v>35</v>
      </c>
      <c r="N16" s="184">
        <v>565</v>
      </c>
      <c r="O16" s="184">
        <v>203</v>
      </c>
      <c r="P16" s="31">
        <f t="shared" si="1"/>
        <v>35.9</v>
      </c>
      <c r="Q16" s="192">
        <v>6</v>
      </c>
      <c r="R16" s="184">
        <v>5</v>
      </c>
      <c r="S16" s="184">
        <v>62</v>
      </c>
      <c r="T16" s="184">
        <v>10</v>
      </c>
      <c r="U16" s="31">
        <f t="shared" si="2"/>
        <v>16.1</v>
      </c>
      <c r="V16" s="188">
        <v>152</v>
      </c>
      <c r="W16" s="184">
        <v>24</v>
      </c>
      <c r="X16" s="38">
        <f t="shared" si="3"/>
        <v>15.8</v>
      </c>
      <c r="Y16" s="184">
        <v>108</v>
      </c>
      <c r="Z16" s="184">
        <v>14</v>
      </c>
      <c r="AA16" s="35">
        <f t="shared" si="4"/>
        <v>13</v>
      </c>
    </row>
    <row r="17" spans="1:27" ht="13.5" customHeight="1">
      <c r="A17" s="8">
        <v>9</v>
      </c>
      <c r="B17" s="9">
        <v>209</v>
      </c>
      <c r="C17" s="94" t="s">
        <v>55</v>
      </c>
      <c r="D17" s="95" t="s">
        <v>63</v>
      </c>
      <c r="E17" s="180">
        <v>30</v>
      </c>
      <c r="F17" s="357" t="s">
        <v>107</v>
      </c>
      <c r="G17" s="184">
        <v>28</v>
      </c>
      <c r="H17" s="184">
        <v>24</v>
      </c>
      <c r="I17" s="184">
        <v>380</v>
      </c>
      <c r="J17" s="184">
        <v>95</v>
      </c>
      <c r="K17" s="31">
        <f t="shared" si="0"/>
        <v>25</v>
      </c>
      <c r="L17" s="192">
        <v>28</v>
      </c>
      <c r="M17" s="184">
        <v>24</v>
      </c>
      <c r="N17" s="184">
        <v>380</v>
      </c>
      <c r="O17" s="184">
        <v>95</v>
      </c>
      <c r="P17" s="31">
        <f t="shared" si="1"/>
        <v>25</v>
      </c>
      <c r="Q17" s="192">
        <v>5</v>
      </c>
      <c r="R17" s="184">
        <v>3</v>
      </c>
      <c r="S17" s="184">
        <v>41</v>
      </c>
      <c r="T17" s="184">
        <v>4</v>
      </c>
      <c r="U17" s="31">
        <f t="shared" si="2"/>
        <v>9.8</v>
      </c>
      <c r="V17" s="188">
        <v>44</v>
      </c>
      <c r="W17" s="184">
        <v>0</v>
      </c>
      <c r="X17" s="38">
        <f t="shared" si="3"/>
        <v>0</v>
      </c>
      <c r="Y17" s="184">
        <v>44</v>
      </c>
      <c r="Z17" s="184">
        <v>0</v>
      </c>
      <c r="AA17" s="35">
        <f t="shared" si="4"/>
        <v>0</v>
      </c>
    </row>
    <row r="18" spans="1:27" ht="13.5" customHeight="1">
      <c r="A18" s="8">
        <v>9</v>
      </c>
      <c r="B18" s="9">
        <v>210</v>
      </c>
      <c r="C18" s="94" t="s">
        <v>55</v>
      </c>
      <c r="D18" s="95" t="s">
        <v>64</v>
      </c>
      <c r="E18" s="180">
        <v>30</v>
      </c>
      <c r="F18" s="357" t="s">
        <v>107</v>
      </c>
      <c r="G18" s="184">
        <v>48</v>
      </c>
      <c r="H18" s="184">
        <v>34</v>
      </c>
      <c r="I18" s="184">
        <v>707</v>
      </c>
      <c r="J18" s="184">
        <v>148</v>
      </c>
      <c r="K18" s="31">
        <f t="shared" si="0"/>
        <v>20.9</v>
      </c>
      <c r="L18" s="192">
        <v>32</v>
      </c>
      <c r="M18" s="184">
        <v>23</v>
      </c>
      <c r="N18" s="184">
        <v>489</v>
      </c>
      <c r="O18" s="184">
        <v>93</v>
      </c>
      <c r="P18" s="31">
        <f t="shared" si="1"/>
        <v>19</v>
      </c>
      <c r="Q18" s="192">
        <v>6</v>
      </c>
      <c r="R18" s="184">
        <v>3</v>
      </c>
      <c r="S18" s="184">
        <v>49</v>
      </c>
      <c r="T18" s="184">
        <v>3</v>
      </c>
      <c r="U18" s="31">
        <f t="shared" si="2"/>
        <v>6.1</v>
      </c>
      <c r="V18" s="188">
        <v>50</v>
      </c>
      <c r="W18" s="184">
        <v>4</v>
      </c>
      <c r="X18" s="38">
        <f t="shared" si="3"/>
        <v>8</v>
      </c>
      <c r="Y18" s="184">
        <v>50</v>
      </c>
      <c r="Z18" s="184">
        <v>4</v>
      </c>
      <c r="AA18" s="35">
        <f t="shared" si="4"/>
        <v>8</v>
      </c>
    </row>
    <row r="19" spans="1:27" ht="13.5" customHeight="1">
      <c r="A19" s="8">
        <v>9</v>
      </c>
      <c r="B19" s="9">
        <v>211</v>
      </c>
      <c r="C19" s="94" t="s">
        <v>55</v>
      </c>
      <c r="D19" s="95" t="s">
        <v>65</v>
      </c>
      <c r="E19" s="180">
        <v>30</v>
      </c>
      <c r="F19" s="357" t="s">
        <v>93</v>
      </c>
      <c r="G19" s="184">
        <v>26</v>
      </c>
      <c r="H19" s="184">
        <v>22</v>
      </c>
      <c r="I19" s="184">
        <v>379</v>
      </c>
      <c r="J19" s="184">
        <v>91</v>
      </c>
      <c r="K19" s="31">
        <f t="shared" si="0"/>
        <v>24</v>
      </c>
      <c r="L19" s="192">
        <v>26</v>
      </c>
      <c r="M19" s="184">
        <v>22</v>
      </c>
      <c r="N19" s="184">
        <v>379</v>
      </c>
      <c r="O19" s="184">
        <v>91</v>
      </c>
      <c r="P19" s="31">
        <f t="shared" si="1"/>
        <v>24</v>
      </c>
      <c r="Q19" s="192">
        <v>5</v>
      </c>
      <c r="R19" s="184">
        <v>3</v>
      </c>
      <c r="S19" s="184">
        <v>35</v>
      </c>
      <c r="T19" s="184">
        <v>4</v>
      </c>
      <c r="U19" s="31">
        <f t="shared" si="2"/>
        <v>11.4</v>
      </c>
      <c r="V19" s="188">
        <v>30</v>
      </c>
      <c r="W19" s="184">
        <v>1</v>
      </c>
      <c r="X19" s="38">
        <f t="shared" si="3"/>
        <v>3.3</v>
      </c>
      <c r="Y19" s="184">
        <v>27</v>
      </c>
      <c r="Z19" s="184">
        <v>1</v>
      </c>
      <c r="AA19" s="35">
        <f t="shared" si="4"/>
        <v>3.7</v>
      </c>
    </row>
    <row r="20" spans="1:27" ht="13.5" customHeight="1">
      <c r="A20" s="8">
        <v>9</v>
      </c>
      <c r="B20" s="9">
        <v>213</v>
      </c>
      <c r="C20" s="94" t="s">
        <v>55</v>
      </c>
      <c r="D20" s="182" t="s">
        <v>66</v>
      </c>
      <c r="E20" s="180">
        <v>30</v>
      </c>
      <c r="F20" s="357" t="s">
        <v>97</v>
      </c>
      <c r="G20" s="184">
        <v>21</v>
      </c>
      <c r="H20" s="184">
        <v>19</v>
      </c>
      <c r="I20" s="184">
        <v>409</v>
      </c>
      <c r="J20" s="184">
        <v>108</v>
      </c>
      <c r="K20" s="31">
        <f t="shared" si="0"/>
        <v>26.4</v>
      </c>
      <c r="L20" s="192">
        <v>21</v>
      </c>
      <c r="M20" s="184">
        <v>19</v>
      </c>
      <c r="N20" s="184">
        <v>409</v>
      </c>
      <c r="O20" s="184">
        <v>108</v>
      </c>
      <c r="P20" s="31">
        <f t="shared" si="1"/>
        <v>26.4</v>
      </c>
      <c r="Q20" s="192">
        <v>6</v>
      </c>
      <c r="R20" s="184">
        <v>4</v>
      </c>
      <c r="S20" s="184">
        <v>54</v>
      </c>
      <c r="T20" s="184">
        <v>5</v>
      </c>
      <c r="U20" s="31">
        <f t="shared" si="2"/>
        <v>9.3</v>
      </c>
      <c r="V20" s="188">
        <v>73</v>
      </c>
      <c r="W20" s="184">
        <v>0</v>
      </c>
      <c r="X20" s="38">
        <f t="shared" si="3"/>
        <v>0</v>
      </c>
      <c r="Y20" s="184">
        <v>73</v>
      </c>
      <c r="Z20" s="184">
        <v>0</v>
      </c>
      <c r="AA20" s="35">
        <f t="shared" si="4"/>
        <v>0</v>
      </c>
    </row>
    <row r="21" spans="1:27" ht="13.5" customHeight="1">
      <c r="A21" s="8">
        <v>9</v>
      </c>
      <c r="B21" s="9">
        <v>214</v>
      </c>
      <c r="C21" s="94" t="s">
        <v>55</v>
      </c>
      <c r="D21" s="95" t="s">
        <v>67</v>
      </c>
      <c r="E21" s="180">
        <v>35</v>
      </c>
      <c r="F21" s="357" t="s">
        <v>122</v>
      </c>
      <c r="G21" s="184">
        <v>31</v>
      </c>
      <c r="H21" s="184">
        <v>21</v>
      </c>
      <c r="I21" s="184">
        <v>456</v>
      </c>
      <c r="J21" s="184">
        <v>103</v>
      </c>
      <c r="K21" s="31">
        <f t="shared" si="0"/>
        <v>22.6</v>
      </c>
      <c r="L21" s="192">
        <v>27</v>
      </c>
      <c r="M21" s="184">
        <v>19</v>
      </c>
      <c r="N21" s="184">
        <v>415</v>
      </c>
      <c r="O21" s="184">
        <v>96</v>
      </c>
      <c r="P21" s="31">
        <f t="shared" si="1"/>
        <v>23.1</v>
      </c>
      <c r="Q21" s="192">
        <v>4</v>
      </c>
      <c r="R21" s="184">
        <v>2</v>
      </c>
      <c r="S21" s="184">
        <v>41</v>
      </c>
      <c r="T21" s="184">
        <v>7</v>
      </c>
      <c r="U21" s="31">
        <f t="shared" si="2"/>
        <v>17.1</v>
      </c>
      <c r="V21" s="188">
        <v>35</v>
      </c>
      <c r="W21" s="184">
        <v>3</v>
      </c>
      <c r="X21" s="38">
        <f t="shared" si="3"/>
        <v>8.6</v>
      </c>
      <c r="Y21" s="184">
        <v>35</v>
      </c>
      <c r="Z21" s="184">
        <v>3</v>
      </c>
      <c r="AA21" s="35">
        <f t="shared" si="4"/>
        <v>8.6</v>
      </c>
    </row>
    <row r="22" spans="1:27" ht="13.5" customHeight="1">
      <c r="A22" s="8">
        <v>9</v>
      </c>
      <c r="B22" s="9">
        <v>215</v>
      </c>
      <c r="C22" s="94" t="s">
        <v>55</v>
      </c>
      <c r="D22" s="182" t="s">
        <v>68</v>
      </c>
      <c r="E22" s="180"/>
      <c r="F22" s="357"/>
      <c r="G22" s="184"/>
      <c r="H22" s="184"/>
      <c r="I22" s="184"/>
      <c r="J22" s="184"/>
      <c r="K22" s="31" t="str">
        <f t="shared" si="0"/>
        <v> </v>
      </c>
      <c r="L22" s="192">
        <v>13</v>
      </c>
      <c r="M22" s="184">
        <v>7</v>
      </c>
      <c r="N22" s="184">
        <v>174</v>
      </c>
      <c r="O22" s="184">
        <v>28</v>
      </c>
      <c r="P22" s="31">
        <f t="shared" si="1"/>
        <v>16.1</v>
      </c>
      <c r="Q22" s="192">
        <v>5</v>
      </c>
      <c r="R22" s="184">
        <v>2</v>
      </c>
      <c r="S22" s="184">
        <v>41</v>
      </c>
      <c r="T22" s="184">
        <v>6</v>
      </c>
      <c r="U22" s="31">
        <f t="shared" si="2"/>
        <v>14.6</v>
      </c>
      <c r="V22" s="188">
        <v>47</v>
      </c>
      <c r="W22" s="184">
        <v>0</v>
      </c>
      <c r="X22" s="38">
        <f t="shared" si="3"/>
        <v>0</v>
      </c>
      <c r="Y22" s="184">
        <v>47</v>
      </c>
      <c r="Z22" s="184">
        <v>0</v>
      </c>
      <c r="AA22" s="35">
        <f aca="true" t="shared" si="5" ref="AA22:AA40">IF(Y22=0," ",ROUND(Z22/Y22*100,1))</f>
        <v>0</v>
      </c>
    </row>
    <row r="23" spans="1:27" ht="13.5" customHeight="1">
      <c r="A23" s="8">
        <v>9</v>
      </c>
      <c r="B23" s="9">
        <v>216</v>
      </c>
      <c r="C23" s="94" t="s">
        <v>55</v>
      </c>
      <c r="D23" s="95" t="s">
        <v>69</v>
      </c>
      <c r="E23" s="180">
        <v>30</v>
      </c>
      <c r="F23" s="357"/>
      <c r="G23" s="184">
        <v>44</v>
      </c>
      <c r="H23" s="184">
        <v>28</v>
      </c>
      <c r="I23" s="184">
        <v>653</v>
      </c>
      <c r="J23" s="184">
        <v>146</v>
      </c>
      <c r="K23" s="31">
        <f t="shared" si="0"/>
        <v>22.4</v>
      </c>
      <c r="L23" s="192">
        <v>17</v>
      </c>
      <c r="M23" s="184">
        <v>12</v>
      </c>
      <c r="N23" s="184">
        <v>209</v>
      </c>
      <c r="O23" s="184">
        <v>50</v>
      </c>
      <c r="P23" s="31">
        <f t="shared" si="1"/>
        <v>23.9</v>
      </c>
      <c r="Q23" s="192">
        <v>5</v>
      </c>
      <c r="R23" s="184">
        <v>3</v>
      </c>
      <c r="S23" s="184">
        <v>43</v>
      </c>
      <c r="T23" s="184">
        <v>5</v>
      </c>
      <c r="U23" s="31">
        <f t="shared" si="2"/>
        <v>11.6</v>
      </c>
      <c r="V23" s="188">
        <v>38</v>
      </c>
      <c r="W23" s="184">
        <v>2</v>
      </c>
      <c r="X23" s="38">
        <f t="shared" si="3"/>
        <v>5.3</v>
      </c>
      <c r="Y23" s="184">
        <v>38</v>
      </c>
      <c r="Z23" s="184">
        <v>2</v>
      </c>
      <c r="AA23" s="35">
        <f t="shared" si="5"/>
        <v>5.3</v>
      </c>
    </row>
    <row r="24" spans="1:27" ht="13.5" customHeight="1">
      <c r="A24" s="8">
        <v>9</v>
      </c>
      <c r="B24" s="9">
        <v>301</v>
      </c>
      <c r="C24" s="94" t="s">
        <v>55</v>
      </c>
      <c r="D24" s="95" t="s">
        <v>70</v>
      </c>
      <c r="E24" s="180">
        <v>30</v>
      </c>
      <c r="F24" s="357" t="s">
        <v>97</v>
      </c>
      <c r="G24" s="184">
        <v>33</v>
      </c>
      <c r="H24" s="184">
        <v>26</v>
      </c>
      <c r="I24" s="184">
        <v>369</v>
      </c>
      <c r="J24" s="184">
        <v>90</v>
      </c>
      <c r="K24" s="31">
        <f t="shared" si="0"/>
        <v>24.4</v>
      </c>
      <c r="L24" s="192">
        <v>28</v>
      </c>
      <c r="M24" s="184">
        <v>24</v>
      </c>
      <c r="N24" s="184">
        <v>332</v>
      </c>
      <c r="O24" s="184">
        <v>86</v>
      </c>
      <c r="P24" s="31">
        <f t="shared" si="1"/>
        <v>25.9</v>
      </c>
      <c r="Q24" s="192">
        <v>5</v>
      </c>
      <c r="R24" s="184">
        <v>2</v>
      </c>
      <c r="S24" s="184">
        <v>37</v>
      </c>
      <c r="T24" s="184">
        <v>4</v>
      </c>
      <c r="U24" s="31">
        <f t="shared" si="2"/>
        <v>10.8</v>
      </c>
      <c r="V24" s="188">
        <v>25</v>
      </c>
      <c r="W24" s="184">
        <v>0</v>
      </c>
      <c r="X24" s="38">
        <f t="shared" si="3"/>
        <v>0</v>
      </c>
      <c r="Y24" s="184">
        <v>25</v>
      </c>
      <c r="Z24" s="184">
        <v>0</v>
      </c>
      <c r="AA24" s="35">
        <f t="shared" si="5"/>
        <v>0</v>
      </c>
    </row>
    <row r="25" spans="1:27" ht="13.5" customHeight="1">
      <c r="A25" s="8">
        <v>9</v>
      </c>
      <c r="B25" s="9">
        <v>321</v>
      </c>
      <c r="C25" s="91" t="s">
        <v>55</v>
      </c>
      <c r="D25" s="92" t="s">
        <v>71</v>
      </c>
      <c r="E25" s="180"/>
      <c r="F25" s="181"/>
      <c r="G25" s="184"/>
      <c r="H25" s="184"/>
      <c r="I25" s="184"/>
      <c r="J25" s="184"/>
      <c r="K25" s="31" t="str">
        <f t="shared" si="0"/>
        <v> </v>
      </c>
      <c r="L25" s="192">
        <v>13</v>
      </c>
      <c r="M25" s="184">
        <v>7</v>
      </c>
      <c r="N25" s="184">
        <v>182</v>
      </c>
      <c r="O25" s="184">
        <v>30</v>
      </c>
      <c r="P25" s="31">
        <f t="shared" si="1"/>
        <v>16.5</v>
      </c>
      <c r="Q25" s="192">
        <v>5</v>
      </c>
      <c r="R25" s="184">
        <v>2</v>
      </c>
      <c r="S25" s="184">
        <v>30</v>
      </c>
      <c r="T25" s="184">
        <v>3</v>
      </c>
      <c r="U25" s="31">
        <f t="shared" si="2"/>
        <v>10</v>
      </c>
      <c r="V25" s="188">
        <v>26</v>
      </c>
      <c r="W25" s="184">
        <v>0</v>
      </c>
      <c r="X25" s="38">
        <f t="shared" si="3"/>
        <v>0</v>
      </c>
      <c r="Y25" s="184">
        <v>26</v>
      </c>
      <c r="Z25" s="184">
        <v>0</v>
      </c>
      <c r="AA25" s="35">
        <f t="shared" si="5"/>
        <v>0</v>
      </c>
    </row>
    <row r="26" spans="1:27" ht="13.5" customHeight="1">
      <c r="A26" s="8">
        <v>9</v>
      </c>
      <c r="B26" s="9">
        <v>341</v>
      </c>
      <c r="C26" s="94" t="s">
        <v>55</v>
      </c>
      <c r="D26" s="95" t="s">
        <v>72</v>
      </c>
      <c r="E26" s="180"/>
      <c r="F26" s="181"/>
      <c r="G26" s="184"/>
      <c r="H26" s="184"/>
      <c r="I26" s="184"/>
      <c r="J26" s="184"/>
      <c r="K26" s="31" t="str">
        <f t="shared" si="0"/>
        <v> </v>
      </c>
      <c r="L26" s="192">
        <v>12</v>
      </c>
      <c r="M26" s="184">
        <v>7</v>
      </c>
      <c r="N26" s="184">
        <v>171</v>
      </c>
      <c r="O26" s="184">
        <v>28</v>
      </c>
      <c r="P26" s="31">
        <f t="shared" si="1"/>
        <v>16.4</v>
      </c>
      <c r="Q26" s="192">
        <v>5</v>
      </c>
      <c r="R26" s="184">
        <v>2</v>
      </c>
      <c r="S26" s="184">
        <v>36</v>
      </c>
      <c r="T26" s="184">
        <v>2</v>
      </c>
      <c r="U26" s="31">
        <f t="shared" si="2"/>
        <v>5.6</v>
      </c>
      <c r="V26" s="188">
        <v>9</v>
      </c>
      <c r="W26" s="184">
        <v>0</v>
      </c>
      <c r="X26" s="38">
        <f t="shared" si="3"/>
        <v>0</v>
      </c>
      <c r="Y26" s="184">
        <v>9</v>
      </c>
      <c r="Z26" s="184">
        <v>0</v>
      </c>
      <c r="AA26" s="35">
        <f t="shared" si="5"/>
        <v>0</v>
      </c>
    </row>
    <row r="27" spans="1:27" ht="13.5" customHeight="1">
      <c r="A27" s="8">
        <v>9</v>
      </c>
      <c r="B27" s="9">
        <v>342</v>
      </c>
      <c r="C27" s="94" t="s">
        <v>55</v>
      </c>
      <c r="D27" s="95" t="s">
        <v>73</v>
      </c>
      <c r="E27" s="180"/>
      <c r="F27" s="181"/>
      <c r="G27" s="184"/>
      <c r="H27" s="184"/>
      <c r="I27" s="184"/>
      <c r="J27" s="184"/>
      <c r="K27" s="31" t="str">
        <f t="shared" si="0"/>
        <v> </v>
      </c>
      <c r="L27" s="192">
        <v>13</v>
      </c>
      <c r="M27" s="184">
        <v>8</v>
      </c>
      <c r="N27" s="184">
        <v>197</v>
      </c>
      <c r="O27" s="184">
        <v>21</v>
      </c>
      <c r="P27" s="31">
        <f t="shared" si="1"/>
        <v>10.7</v>
      </c>
      <c r="Q27" s="192">
        <v>5</v>
      </c>
      <c r="R27" s="184">
        <v>2</v>
      </c>
      <c r="S27" s="184">
        <v>39</v>
      </c>
      <c r="T27" s="184">
        <v>3</v>
      </c>
      <c r="U27" s="31">
        <f t="shared" si="2"/>
        <v>7.7</v>
      </c>
      <c r="V27" s="188">
        <v>12</v>
      </c>
      <c r="W27" s="184">
        <v>0</v>
      </c>
      <c r="X27" s="38">
        <f t="shared" si="3"/>
        <v>0</v>
      </c>
      <c r="Y27" s="184">
        <v>12</v>
      </c>
      <c r="Z27" s="184">
        <v>0</v>
      </c>
      <c r="AA27" s="35">
        <f t="shared" si="5"/>
        <v>0</v>
      </c>
    </row>
    <row r="28" spans="1:27" ht="13.5" customHeight="1">
      <c r="A28" s="8">
        <v>9</v>
      </c>
      <c r="B28" s="9">
        <v>343</v>
      </c>
      <c r="C28" s="94" t="s">
        <v>55</v>
      </c>
      <c r="D28" s="95" t="s">
        <v>74</v>
      </c>
      <c r="E28" s="180"/>
      <c r="F28" s="181"/>
      <c r="G28" s="184"/>
      <c r="H28" s="184"/>
      <c r="I28" s="184"/>
      <c r="J28" s="184"/>
      <c r="K28" s="31" t="str">
        <f t="shared" si="0"/>
        <v> </v>
      </c>
      <c r="L28" s="192">
        <v>9</v>
      </c>
      <c r="M28" s="184">
        <v>7</v>
      </c>
      <c r="N28" s="184">
        <v>178</v>
      </c>
      <c r="O28" s="184">
        <v>61</v>
      </c>
      <c r="P28" s="31">
        <f t="shared" si="1"/>
        <v>34.3</v>
      </c>
      <c r="Q28" s="192">
        <v>5</v>
      </c>
      <c r="R28" s="184">
        <v>2</v>
      </c>
      <c r="S28" s="184">
        <v>30</v>
      </c>
      <c r="T28" s="184">
        <v>5</v>
      </c>
      <c r="U28" s="31">
        <f t="shared" si="2"/>
        <v>16.7</v>
      </c>
      <c r="V28" s="188">
        <v>12</v>
      </c>
      <c r="W28" s="184">
        <v>0</v>
      </c>
      <c r="X28" s="38">
        <f t="shared" si="3"/>
        <v>0</v>
      </c>
      <c r="Y28" s="184">
        <v>12</v>
      </c>
      <c r="Z28" s="184">
        <v>0</v>
      </c>
      <c r="AA28" s="35">
        <f t="shared" si="5"/>
        <v>0</v>
      </c>
    </row>
    <row r="29" spans="1:27" ht="13.5" customHeight="1">
      <c r="A29" s="8">
        <v>9</v>
      </c>
      <c r="B29" s="9">
        <v>344</v>
      </c>
      <c r="C29" s="94" t="s">
        <v>55</v>
      </c>
      <c r="D29" s="95" t="s">
        <v>75</v>
      </c>
      <c r="E29" s="180"/>
      <c r="F29" s="181"/>
      <c r="G29" s="184"/>
      <c r="H29" s="184"/>
      <c r="I29" s="184"/>
      <c r="J29" s="184"/>
      <c r="K29" s="31" t="str">
        <f t="shared" si="0"/>
        <v> </v>
      </c>
      <c r="L29" s="192">
        <v>16</v>
      </c>
      <c r="M29" s="184">
        <v>12</v>
      </c>
      <c r="N29" s="184">
        <v>183</v>
      </c>
      <c r="O29" s="184">
        <v>54</v>
      </c>
      <c r="P29" s="31">
        <f t="shared" si="1"/>
        <v>29.5</v>
      </c>
      <c r="Q29" s="192">
        <v>5</v>
      </c>
      <c r="R29" s="184">
        <v>2</v>
      </c>
      <c r="S29" s="184">
        <v>35</v>
      </c>
      <c r="T29" s="184">
        <v>3</v>
      </c>
      <c r="U29" s="31">
        <f t="shared" si="2"/>
        <v>8.6</v>
      </c>
      <c r="V29" s="188">
        <v>9</v>
      </c>
      <c r="W29" s="184">
        <v>1</v>
      </c>
      <c r="X29" s="38">
        <f t="shared" si="3"/>
        <v>11.1</v>
      </c>
      <c r="Y29" s="184">
        <v>9</v>
      </c>
      <c r="Z29" s="184">
        <v>1</v>
      </c>
      <c r="AA29" s="35">
        <f t="shared" si="5"/>
        <v>11.1</v>
      </c>
    </row>
    <row r="30" spans="1:27" ht="13.5" customHeight="1">
      <c r="A30" s="8">
        <v>9</v>
      </c>
      <c r="B30" s="9">
        <v>345</v>
      </c>
      <c r="C30" s="94" t="s">
        <v>55</v>
      </c>
      <c r="D30" s="95" t="s">
        <v>76</v>
      </c>
      <c r="E30" s="180"/>
      <c r="F30" s="181"/>
      <c r="G30" s="184"/>
      <c r="H30" s="184"/>
      <c r="I30" s="184"/>
      <c r="J30" s="184"/>
      <c r="K30" s="31" t="str">
        <f t="shared" si="0"/>
        <v> </v>
      </c>
      <c r="L30" s="192">
        <v>16</v>
      </c>
      <c r="M30" s="184">
        <v>10</v>
      </c>
      <c r="N30" s="184">
        <v>309</v>
      </c>
      <c r="O30" s="184">
        <v>71</v>
      </c>
      <c r="P30" s="31">
        <f t="shared" si="1"/>
        <v>23</v>
      </c>
      <c r="Q30" s="192">
        <v>5</v>
      </c>
      <c r="R30" s="184">
        <v>3</v>
      </c>
      <c r="S30" s="184">
        <v>34</v>
      </c>
      <c r="T30" s="184">
        <v>6</v>
      </c>
      <c r="U30" s="31">
        <f t="shared" si="2"/>
        <v>17.6</v>
      </c>
      <c r="V30" s="188">
        <v>17</v>
      </c>
      <c r="W30" s="184">
        <v>1</v>
      </c>
      <c r="X30" s="38">
        <f t="shared" si="3"/>
        <v>5.9</v>
      </c>
      <c r="Y30" s="184">
        <v>17</v>
      </c>
      <c r="Z30" s="184">
        <v>1</v>
      </c>
      <c r="AA30" s="35">
        <f t="shared" si="5"/>
        <v>5.9</v>
      </c>
    </row>
    <row r="31" spans="1:27" ht="13.5" customHeight="1">
      <c r="A31" s="8">
        <v>9</v>
      </c>
      <c r="B31" s="9">
        <v>361</v>
      </c>
      <c r="C31" s="94" t="s">
        <v>55</v>
      </c>
      <c r="D31" s="95" t="s">
        <v>77</v>
      </c>
      <c r="E31" s="180"/>
      <c r="F31" s="181"/>
      <c r="G31" s="184"/>
      <c r="H31" s="184"/>
      <c r="I31" s="184"/>
      <c r="J31" s="184"/>
      <c r="K31" s="31" t="str">
        <f t="shared" si="0"/>
        <v> </v>
      </c>
      <c r="L31" s="192">
        <v>18</v>
      </c>
      <c r="M31" s="184">
        <v>13</v>
      </c>
      <c r="N31" s="184">
        <v>198</v>
      </c>
      <c r="O31" s="184">
        <v>43</v>
      </c>
      <c r="P31" s="31">
        <f t="shared" si="1"/>
        <v>21.7</v>
      </c>
      <c r="Q31" s="192">
        <v>5</v>
      </c>
      <c r="R31" s="184">
        <v>1</v>
      </c>
      <c r="S31" s="184">
        <v>37</v>
      </c>
      <c r="T31" s="184">
        <v>1</v>
      </c>
      <c r="U31" s="31">
        <f t="shared" si="2"/>
        <v>2.7</v>
      </c>
      <c r="V31" s="188">
        <v>88</v>
      </c>
      <c r="W31" s="184">
        <v>9</v>
      </c>
      <c r="X31" s="38">
        <f t="shared" si="3"/>
        <v>10.2</v>
      </c>
      <c r="Y31" s="184">
        <v>78</v>
      </c>
      <c r="Z31" s="184">
        <v>9</v>
      </c>
      <c r="AA31" s="35">
        <f t="shared" si="5"/>
        <v>11.5</v>
      </c>
    </row>
    <row r="32" spans="1:27" ht="13.5" customHeight="1">
      <c r="A32" s="8">
        <v>9</v>
      </c>
      <c r="B32" s="9">
        <v>364</v>
      </c>
      <c r="C32" s="94" t="s">
        <v>55</v>
      </c>
      <c r="D32" s="95" t="s">
        <v>78</v>
      </c>
      <c r="E32" s="180"/>
      <c r="F32" s="181"/>
      <c r="G32" s="184"/>
      <c r="H32" s="184"/>
      <c r="I32" s="184"/>
      <c r="J32" s="184"/>
      <c r="K32" s="31" t="str">
        <f>IF(G32=""," ",ROUND(J32/I32*100,1))</f>
        <v> </v>
      </c>
      <c r="L32" s="192">
        <v>12</v>
      </c>
      <c r="M32" s="184">
        <v>8</v>
      </c>
      <c r="N32" s="184">
        <v>217</v>
      </c>
      <c r="O32" s="184">
        <v>52</v>
      </c>
      <c r="P32" s="31">
        <f>IF(L32=""," ",ROUND(O32/N32*100,1))</f>
        <v>24</v>
      </c>
      <c r="Q32" s="192">
        <v>5</v>
      </c>
      <c r="R32" s="184">
        <v>1</v>
      </c>
      <c r="S32" s="184">
        <v>31</v>
      </c>
      <c r="T32" s="184">
        <v>2</v>
      </c>
      <c r="U32" s="31">
        <f>IF(Q32=""," ",ROUND(T32/S32*100,1))</f>
        <v>6.5</v>
      </c>
      <c r="V32" s="188">
        <v>16</v>
      </c>
      <c r="W32" s="184">
        <v>1</v>
      </c>
      <c r="X32" s="38">
        <f>IF(V32=""," ",ROUND(W32/V32*100,1))</f>
        <v>6.3</v>
      </c>
      <c r="Y32" s="184">
        <v>16</v>
      </c>
      <c r="Z32" s="184">
        <v>1</v>
      </c>
      <c r="AA32" s="35">
        <f>IF(Y32=""," ",ROUND(Z32/Y32*100,1))</f>
        <v>6.3</v>
      </c>
    </row>
    <row r="33" spans="1:27" ht="13.5" customHeight="1">
      <c r="A33" s="8">
        <v>9</v>
      </c>
      <c r="B33" s="9">
        <v>365</v>
      </c>
      <c r="C33" s="94" t="s">
        <v>55</v>
      </c>
      <c r="D33" s="95" t="s">
        <v>79</v>
      </c>
      <c r="E33" s="180"/>
      <c r="F33" s="181"/>
      <c r="G33" s="184"/>
      <c r="H33" s="184"/>
      <c r="I33" s="184"/>
      <c r="J33" s="184"/>
      <c r="K33" s="31" t="str">
        <f>IF(G33=""," ",ROUND(J33/I33*100,1))</f>
        <v> </v>
      </c>
      <c r="L33" s="192">
        <v>22</v>
      </c>
      <c r="M33" s="184">
        <v>19</v>
      </c>
      <c r="N33" s="184">
        <v>271</v>
      </c>
      <c r="O33" s="184">
        <v>53</v>
      </c>
      <c r="P33" s="31">
        <f>IF(L33=""," ",ROUND(O33/N33*100,1))</f>
        <v>19.6</v>
      </c>
      <c r="Q33" s="192">
        <v>5</v>
      </c>
      <c r="R33" s="184">
        <v>2</v>
      </c>
      <c r="S33" s="184">
        <v>32</v>
      </c>
      <c r="T33" s="184">
        <v>3</v>
      </c>
      <c r="U33" s="31">
        <f>IF(Q33=""," ",ROUND(T33/S33*100,1))</f>
        <v>9.4</v>
      </c>
      <c r="V33" s="188">
        <v>17</v>
      </c>
      <c r="W33" s="184">
        <v>1</v>
      </c>
      <c r="X33" s="38">
        <f>IF(V33=""," ",ROUND(W33/V33*100,1))</f>
        <v>5.9</v>
      </c>
      <c r="Y33" s="184">
        <v>17</v>
      </c>
      <c r="Z33" s="184">
        <v>1</v>
      </c>
      <c r="AA33" s="35">
        <f>IF(Y33=""," ",ROUND(Z33/Y33*100,1))</f>
        <v>5.9</v>
      </c>
    </row>
    <row r="34" spans="1:27" ht="13.5" customHeight="1">
      <c r="A34" s="8">
        <v>9</v>
      </c>
      <c r="B34" s="9">
        <v>366</v>
      </c>
      <c r="C34" s="94" t="s">
        <v>55</v>
      </c>
      <c r="D34" s="95" t="s">
        <v>80</v>
      </c>
      <c r="E34" s="180"/>
      <c r="F34" s="181"/>
      <c r="G34" s="184"/>
      <c r="H34" s="184"/>
      <c r="I34" s="184"/>
      <c r="J34" s="184"/>
      <c r="K34" s="31" t="str">
        <f>IF(G34=""," ",ROUND(J34/I34*100,1))</f>
        <v> </v>
      </c>
      <c r="L34" s="192">
        <v>23</v>
      </c>
      <c r="M34" s="184">
        <v>17</v>
      </c>
      <c r="N34" s="184">
        <v>292</v>
      </c>
      <c r="O34" s="184">
        <v>63</v>
      </c>
      <c r="P34" s="31">
        <f>IF(L34=""," ",ROUND(O34/N34*100,1))</f>
        <v>21.6</v>
      </c>
      <c r="Q34" s="192">
        <v>5</v>
      </c>
      <c r="R34" s="184">
        <v>2</v>
      </c>
      <c r="S34" s="184">
        <v>42</v>
      </c>
      <c r="T34" s="184">
        <v>3</v>
      </c>
      <c r="U34" s="31">
        <f>IF(Q34=""," ",ROUND(T34/S34*100,1))</f>
        <v>7.1</v>
      </c>
      <c r="V34" s="188">
        <v>15</v>
      </c>
      <c r="W34" s="184">
        <v>0</v>
      </c>
      <c r="X34" s="38">
        <f>IF(V34=""," ",ROUND(W34/V34*100,1))</f>
        <v>0</v>
      </c>
      <c r="Y34" s="184">
        <v>15</v>
      </c>
      <c r="Z34" s="184">
        <v>0</v>
      </c>
      <c r="AA34" s="35">
        <f>IF(Y34=""," ",ROUND(Z34/Y34*100,1))</f>
        <v>0</v>
      </c>
    </row>
    <row r="35" spans="1:27" ht="13.5" customHeight="1">
      <c r="A35" s="8">
        <v>9</v>
      </c>
      <c r="B35" s="9">
        <v>367</v>
      </c>
      <c r="C35" s="94" t="s">
        <v>55</v>
      </c>
      <c r="D35" s="95" t="s">
        <v>81</v>
      </c>
      <c r="E35" s="180"/>
      <c r="F35" s="181"/>
      <c r="G35" s="184"/>
      <c r="H35" s="184"/>
      <c r="I35" s="184"/>
      <c r="J35" s="184"/>
      <c r="K35" s="31" t="str">
        <f>IF(G35=""," ",ROUND(J35/I35*100,1))</f>
        <v> </v>
      </c>
      <c r="L35" s="192">
        <v>19</v>
      </c>
      <c r="M35" s="184">
        <v>12</v>
      </c>
      <c r="N35" s="184">
        <v>235</v>
      </c>
      <c r="O35" s="184">
        <v>55</v>
      </c>
      <c r="P35" s="31">
        <f>IF(L35=""," ",ROUND(O35/N35*100,1))</f>
        <v>23.4</v>
      </c>
      <c r="Q35" s="192">
        <v>5</v>
      </c>
      <c r="R35" s="184">
        <v>4</v>
      </c>
      <c r="S35" s="184">
        <v>34</v>
      </c>
      <c r="T35" s="184">
        <v>7</v>
      </c>
      <c r="U35" s="31">
        <f>IF(Q35=""," ",ROUND(T35/S35*100,1))</f>
        <v>20.6</v>
      </c>
      <c r="V35" s="188">
        <v>14</v>
      </c>
      <c r="W35" s="184">
        <v>0</v>
      </c>
      <c r="X35" s="38">
        <f>IF(V35=""," ",ROUND(W35/V35*100,1))</f>
        <v>0</v>
      </c>
      <c r="Y35" s="184">
        <v>14</v>
      </c>
      <c r="Z35" s="184">
        <v>0</v>
      </c>
      <c r="AA35" s="35">
        <f>IF(Y35=""," ",ROUND(Z35/Y35*100,1))</f>
        <v>0</v>
      </c>
    </row>
    <row r="36" spans="1:27" ht="13.5" customHeight="1">
      <c r="A36" s="8">
        <v>9</v>
      </c>
      <c r="B36" s="9">
        <v>368</v>
      </c>
      <c r="C36" s="94" t="s">
        <v>55</v>
      </c>
      <c r="D36" s="95" t="s">
        <v>82</v>
      </c>
      <c r="E36" s="180"/>
      <c r="F36" s="181"/>
      <c r="G36" s="184"/>
      <c r="H36" s="184"/>
      <c r="I36" s="184"/>
      <c r="J36" s="184"/>
      <c r="K36" s="31" t="str">
        <f>IF(G36=""," ",ROUND(J36/I36*100,1))</f>
        <v> </v>
      </c>
      <c r="L36" s="192">
        <v>14</v>
      </c>
      <c r="M36" s="184">
        <v>8</v>
      </c>
      <c r="N36" s="184">
        <v>151</v>
      </c>
      <c r="O36" s="184">
        <v>24</v>
      </c>
      <c r="P36" s="31">
        <f>IF(L36=""," ",ROUND(O36/N36*100,1))</f>
        <v>15.9</v>
      </c>
      <c r="Q36" s="192">
        <v>5</v>
      </c>
      <c r="R36" s="184">
        <v>1</v>
      </c>
      <c r="S36" s="184">
        <v>34</v>
      </c>
      <c r="T36" s="184">
        <v>1</v>
      </c>
      <c r="U36" s="31">
        <f>IF(Q36=""," ",ROUND(T36/S36*100,1))</f>
        <v>2.9</v>
      </c>
      <c r="V36" s="188">
        <v>33</v>
      </c>
      <c r="W36" s="184">
        <v>2</v>
      </c>
      <c r="X36" s="38">
        <f>IF(V36=""," ",ROUND(W36/V36*100,1))</f>
        <v>6.1</v>
      </c>
      <c r="Y36" s="184">
        <v>33</v>
      </c>
      <c r="Z36" s="184">
        <v>2</v>
      </c>
      <c r="AA36" s="35">
        <f>IF(Y36=""," ",ROUND(Z36/Y36*100,1))</f>
        <v>6.1</v>
      </c>
    </row>
    <row r="37" spans="1:27" ht="13.5" customHeight="1">
      <c r="A37" s="8">
        <v>9</v>
      </c>
      <c r="B37" s="9">
        <v>384</v>
      </c>
      <c r="C37" s="94" t="s">
        <v>55</v>
      </c>
      <c r="D37" s="95" t="s">
        <v>83</v>
      </c>
      <c r="E37" s="180"/>
      <c r="F37" s="181"/>
      <c r="G37" s="184"/>
      <c r="H37" s="184"/>
      <c r="I37" s="184"/>
      <c r="J37" s="184"/>
      <c r="K37" s="31" t="str">
        <f t="shared" si="0"/>
        <v> </v>
      </c>
      <c r="L37" s="192">
        <v>20</v>
      </c>
      <c r="M37" s="184">
        <v>12</v>
      </c>
      <c r="N37" s="184">
        <v>275</v>
      </c>
      <c r="O37" s="184">
        <v>48</v>
      </c>
      <c r="P37" s="31">
        <f t="shared" si="1"/>
        <v>17.5</v>
      </c>
      <c r="Q37" s="192">
        <v>5</v>
      </c>
      <c r="R37" s="184">
        <v>2</v>
      </c>
      <c r="S37" s="184">
        <v>32</v>
      </c>
      <c r="T37" s="184">
        <v>2</v>
      </c>
      <c r="U37" s="31">
        <f t="shared" si="2"/>
        <v>6.3</v>
      </c>
      <c r="V37" s="188">
        <v>26</v>
      </c>
      <c r="W37" s="184">
        <v>0</v>
      </c>
      <c r="X37" s="38">
        <f t="shared" si="3"/>
        <v>0</v>
      </c>
      <c r="Y37" s="184">
        <v>26</v>
      </c>
      <c r="Z37" s="184">
        <v>0</v>
      </c>
      <c r="AA37" s="35">
        <f t="shared" si="5"/>
        <v>0</v>
      </c>
    </row>
    <row r="38" spans="1:27" ht="13.5" customHeight="1">
      <c r="A38" s="8">
        <v>9</v>
      </c>
      <c r="B38" s="9">
        <v>386</v>
      </c>
      <c r="C38" s="94" t="s">
        <v>55</v>
      </c>
      <c r="D38" s="95" t="s">
        <v>84</v>
      </c>
      <c r="E38" s="180"/>
      <c r="F38" s="181"/>
      <c r="G38" s="184"/>
      <c r="H38" s="184"/>
      <c r="I38" s="184"/>
      <c r="J38" s="184"/>
      <c r="K38" s="31" t="str">
        <f t="shared" si="0"/>
        <v> </v>
      </c>
      <c r="L38" s="192">
        <v>16</v>
      </c>
      <c r="M38" s="184">
        <v>11</v>
      </c>
      <c r="N38" s="184">
        <v>201</v>
      </c>
      <c r="O38" s="184">
        <v>34</v>
      </c>
      <c r="P38" s="31">
        <f t="shared" si="1"/>
        <v>16.9</v>
      </c>
      <c r="Q38" s="192">
        <v>5</v>
      </c>
      <c r="R38" s="184">
        <v>3</v>
      </c>
      <c r="S38" s="184">
        <v>37</v>
      </c>
      <c r="T38" s="184">
        <v>5</v>
      </c>
      <c r="U38" s="31">
        <f t="shared" si="2"/>
        <v>13.5</v>
      </c>
      <c r="V38" s="188">
        <v>18</v>
      </c>
      <c r="W38" s="184">
        <v>0</v>
      </c>
      <c r="X38" s="38">
        <f t="shared" si="3"/>
        <v>0</v>
      </c>
      <c r="Y38" s="184">
        <v>18</v>
      </c>
      <c r="Z38" s="184">
        <v>0</v>
      </c>
      <c r="AA38" s="35">
        <f t="shared" si="5"/>
        <v>0</v>
      </c>
    </row>
    <row r="39" spans="1:27" ht="13.5" customHeight="1">
      <c r="A39" s="8">
        <v>9</v>
      </c>
      <c r="B39" s="9">
        <v>407</v>
      </c>
      <c r="C39" s="94" t="s">
        <v>55</v>
      </c>
      <c r="D39" s="95" t="s">
        <v>85</v>
      </c>
      <c r="E39" s="180"/>
      <c r="F39" s="181"/>
      <c r="G39" s="184"/>
      <c r="H39" s="184"/>
      <c r="I39" s="184"/>
      <c r="J39" s="184"/>
      <c r="K39" s="31" t="str">
        <f t="shared" si="0"/>
        <v> </v>
      </c>
      <c r="L39" s="192">
        <v>20</v>
      </c>
      <c r="M39" s="184">
        <v>16</v>
      </c>
      <c r="N39" s="184">
        <v>304</v>
      </c>
      <c r="O39" s="184">
        <v>65</v>
      </c>
      <c r="P39" s="31">
        <f t="shared" si="1"/>
        <v>21.4</v>
      </c>
      <c r="Q39" s="192">
        <v>5</v>
      </c>
      <c r="R39" s="184">
        <v>2</v>
      </c>
      <c r="S39" s="184">
        <v>36</v>
      </c>
      <c r="T39" s="184">
        <v>3</v>
      </c>
      <c r="U39" s="31">
        <f t="shared" si="2"/>
        <v>8.3</v>
      </c>
      <c r="V39" s="188">
        <v>14</v>
      </c>
      <c r="W39" s="184">
        <v>0</v>
      </c>
      <c r="X39" s="38">
        <f t="shared" si="3"/>
        <v>0</v>
      </c>
      <c r="Y39" s="184">
        <v>14</v>
      </c>
      <c r="Z39" s="184">
        <v>0</v>
      </c>
      <c r="AA39" s="35">
        <f t="shared" si="5"/>
        <v>0</v>
      </c>
    </row>
    <row r="40" spans="1:27" ht="13.5" customHeight="1">
      <c r="A40" s="8">
        <v>9</v>
      </c>
      <c r="B40" s="9">
        <v>411</v>
      </c>
      <c r="C40" s="94" t="s">
        <v>55</v>
      </c>
      <c r="D40" s="95" t="s">
        <v>86</v>
      </c>
      <c r="E40" s="180"/>
      <c r="F40" s="181"/>
      <c r="G40" s="184"/>
      <c r="H40" s="184"/>
      <c r="I40" s="184"/>
      <c r="J40" s="184"/>
      <c r="K40" s="31" t="str">
        <f t="shared" si="0"/>
        <v> </v>
      </c>
      <c r="L40" s="192">
        <v>18</v>
      </c>
      <c r="M40" s="184">
        <v>13</v>
      </c>
      <c r="N40" s="184">
        <v>246</v>
      </c>
      <c r="O40" s="184">
        <v>44</v>
      </c>
      <c r="P40" s="31">
        <f t="shared" si="1"/>
        <v>17.9</v>
      </c>
      <c r="Q40" s="192">
        <v>5</v>
      </c>
      <c r="R40" s="184">
        <v>2</v>
      </c>
      <c r="S40" s="184">
        <v>41</v>
      </c>
      <c r="T40" s="184">
        <v>5</v>
      </c>
      <c r="U40" s="31">
        <f t="shared" si="2"/>
        <v>12.2</v>
      </c>
      <c r="V40" s="188">
        <v>31</v>
      </c>
      <c r="W40" s="184">
        <v>4</v>
      </c>
      <c r="X40" s="38">
        <f t="shared" si="3"/>
        <v>12.9</v>
      </c>
      <c r="Y40" s="184">
        <v>31</v>
      </c>
      <c r="Z40" s="184">
        <v>4</v>
      </c>
      <c r="AA40" s="35">
        <f t="shared" si="5"/>
        <v>12.9</v>
      </c>
    </row>
    <row r="41" spans="1:27" ht="13.5" customHeight="1" thickBot="1">
      <c r="A41" s="213"/>
      <c r="B41" s="214">
        <v>900</v>
      </c>
      <c r="C41" s="215"/>
      <c r="D41" s="216" t="s">
        <v>18</v>
      </c>
      <c r="E41" s="217"/>
      <c r="F41" s="218"/>
      <c r="G41" s="219"/>
      <c r="H41" s="219"/>
      <c r="I41" s="219"/>
      <c r="J41" s="219"/>
      <c r="K41" s="220"/>
      <c r="L41" s="221">
        <f>SUM(L10:L40)</f>
        <v>746</v>
      </c>
      <c r="M41" s="221">
        <f>SUM(M10:M40)</f>
        <v>575</v>
      </c>
      <c r="N41" s="221">
        <f>SUM(N10:N40)</f>
        <v>11298</v>
      </c>
      <c r="O41" s="221">
        <f>SUM(O10:O40)</f>
        <v>2720</v>
      </c>
      <c r="P41" s="222">
        <f>IF(L41=" "," ",ROUND(O41/N41*100,1))</f>
        <v>24.1</v>
      </c>
      <c r="Q41" s="221">
        <f>SUM(Q10:Q40)</f>
        <v>163</v>
      </c>
      <c r="R41" s="221">
        <f>SUM(R10:R40)</f>
        <v>82</v>
      </c>
      <c r="S41" s="221">
        <f>SUM(S10:S40)</f>
        <v>1271</v>
      </c>
      <c r="T41" s="221">
        <f>SUM(T10:T40)</f>
        <v>141</v>
      </c>
      <c r="U41" s="222">
        <f>IF(Q41=""," ",ROUND(T41/S41*100,1))</f>
        <v>11.1</v>
      </c>
      <c r="V41" s="223"/>
      <c r="W41" s="219"/>
      <c r="X41" s="224"/>
      <c r="Y41" s="219"/>
      <c r="Z41" s="219"/>
      <c r="AA41" s="225"/>
    </row>
    <row r="42" spans="1:27" ht="12.75" customHeight="1">
      <c r="A42" s="359"/>
      <c r="B42" s="360"/>
      <c r="C42" s="361"/>
      <c r="D42" s="362"/>
      <c r="E42" s="363"/>
      <c r="F42" s="364"/>
      <c r="G42" s="365"/>
      <c r="H42" s="365"/>
      <c r="I42" s="365"/>
      <c r="J42" s="365"/>
      <c r="K42" s="366"/>
      <c r="L42" s="367"/>
      <c r="M42" s="368"/>
      <c r="N42" s="368"/>
      <c r="O42" s="368"/>
      <c r="P42" s="48" t="str">
        <f>IF(L42=""," ",ROUND(O42/N42*100,1))</f>
        <v> </v>
      </c>
      <c r="Q42" s="367"/>
      <c r="R42" s="368"/>
      <c r="S42" s="368"/>
      <c r="T42" s="368"/>
      <c r="U42" s="48" t="str">
        <f>IF(Q42=""," ",ROUND(T42/S42*100,1))</f>
        <v> </v>
      </c>
      <c r="V42" s="369"/>
      <c r="W42" s="365"/>
      <c r="X42" s="370"/>
      <c r="Y42" s="365"/>
      <c r="Z42" s="365"/>
      <c r="AA42" s="371"/>
    </row>
    <row r="43" spans="1:27" ht="14.25" customHeight="1">
      <c r="A43" s="8"/>
      <c r="B43" s="6"/>
      <c r="C43" s="7"/>
      <c r="D43" s="15"/>
      <c r="E43" s="24"/>
      <c r="F43" s="25"/>
      <c r="G43" s="185"/>
      <c r="H43" s="185"/>
      <c r="I43" s="185"/>
      <c r="J43" s="185"/>
      <c r="K43" s="33"/>
      <c r="L43" s="193"/>
      <c r="M43" s="184"/>
      <c r="N43" s="194"/>
      <c r="O43" s="184"/>
      <c r="P43" s="31" t="str">
        <f>IF(L43=""," ",ROUND(O43/N43*100,1))</f>
        <v> </v>
      </c>
      <c r="Q43" s="193"/>
      <c r="R43" s="184"/>
      <c r="S43" s="194"/>
      <c r="T43" s="184"/>
      <c r="U43" s="31" t="str">
        <f>IF(Q43=""," ",ROUND(T43/S43*100,1))</f>
        <v> </v>
      </c>
      <c r="V43" s="189"/>
      <c r="W43" s="185"/>
      <c r="X43" s="40"/>
      <c r="Y43" s="185"/>
      <c r="Z43" s="185"/>
      <c r="AA43" s="37"/>
    </row>
    <row r="44" spans="1:27" ht="16.5" customHeight="1" thickBot="1">
      <c r="A44" s="372"/>
      <c r="B44" s="373"/>
      <c r="C44" s="374"/>
      <c r="D44" s="375"/>
      <c r="E44" s="376"/>
      <c r="F44" s="377"/>
      <c r="G44" s="378"/>
      <c r="H44" s="378"/>
      <c r="I44" s="378"/>
      <c r="J44" s="378"/>
      <c r="K44" s="379"/>
      <c r="L44" s="380"/>
      <c r="M44" s="381"/>
      <c r="N44" s="381"/>
      <c r="O44" s="381"/>
      <c r="P44" s="382" t="str">
        <f>IF(L44=""," ",ROUND(O44/N44*100,1))</f>
        <v> </v>
      </c>
      <c r="Q44" s="380"/>
      <c r="R44" s="381"/>
      <c r="S44" s="381"/>
      <c r="T44" s="381"/>
      <c r="U44" s="382" t="str">
        <f>IF(Q44=""," ",ROUND(T44/S44*100,1))</f>
        <v> </v>
      </c>
      <c r="V44" s="383"/>
      <c r="W44" s="378"/>
      <c r="X44" s="384"/>
      <c r="Y44" s="378"/>
      <c r="Z44" s="378"/>
      <c r="AA44" s="385"/>
    </row>
    <row r="45" spans="1:27" ht="12.75" thickBot="1">
      <c r="A45" s="16"/>
      <c r="B45" s="21">
        <v>999</v>
      </c>
      <c r="C45" s="22"/>
      <c r="D45" s="23" t="s">
        <v>17</v>
      </c>
      <c r="E45" s="13"/>
      <c r="F45" s="14"/>
      <c r="G45" s="186"/>
      <c r="H45" s="186"/>
      <c r="I45" s="186"/>
      <c r="J45" s="186"/>
      <c r="K45" s="32"/>
      <c r="L45" s="195">
        <f>SUM(L42:L44)</f>
        <v>0</v>
      </c>
      <c r="M45" s="195">
        <f>SUM(M42:M44)</f>
        <v>0</v>
      </c>
      <c r="N45" s="195">
        <f>SUM(N42:N44)</f>
        <v>0</v>
      </c>
      <c r="O45" s="195">
        <f>SUM(O42:O44)</f>
        <v>0</v>
      </c>
      <c r="P45" s="34">
        <f>IF(L45=0,"",ROUND(O45/N45*100,1))</f>
      </c>
      <c r="Q45" s="195">
        <f>SUM(Q42:Q44)</f>
        <v>0</v>
      </c>
      <c r="R45" s="195">
        <f>SUM(R42:R44)</f>
        <v>0</v>
      </c>
      <c r="S45" s="195">
        <f>SUM(S42:S44)</f>
        <v>0</v>
      </c>
      <c r="T45" s="195">
        <f>SUM(T42:T44)</f>
        <v>0</v>
      </c>
      <c r="U45" s="34" t="str">
        <f>IF(Q45=0," ",ROUND(T45/S45*100,1))</f>
        <v> </v>
      </c>
      <c r="V45" s="190"/>
      <c r="W45" s="186"/>
      <c r="X45" s="39"/>
      <c r="Y45" s="186"/>
      <c r="Z45" s="186"/>
      <c r="AA45" s="36"/>
    </row>
    <row r="46" spans="1:27" ht="14.25" thickBot="1">
      <c r="A46" s="16"/>
      <c r="B46" s="20">
        <v>1000</v>
      </c>
      <c r="C46" s="339" t="s">
        <v>8</v>
      </c>
      <c r="D46" s="340"/>
      <c r="E46" s="13"/>
      <c r="F46" s="14"/>
      <c r="G46" s="187">
        <f>SUM(G10:G40)</f>
        <v>775</v>
      </c>
      <c r="H46" s="187">
        <f>SUM(H10:H40)</f>
        <v>573</v>
      </c>
      <c r="I46" s="187">
        <f>SUM(I10:I40)</f>
        <v>12479</v>
      </c>
      <c r="J46" s="187">
        <f>SUM(J10:J40)</f>
        <v>3392</v>
      </c>
      <c r="K46" s="34">
        <f>IF(G46=" "," ",ROUND(J46/I46*100,1))</f>
        <v>27.2</v>
      </c>
      <c r="L46" s="196">
        <f>L41+L45</f>
        <v>746</v>
      </c>
      <c r="M46" s="187">
        <f>M41+M45</f>
        <v>575</v>
      </c>
      <c r="N46" s="187">
        <f>N41+N45</f>
        <v>11298</v>
      </c>
      <c r="O46" s="187">
        <f>O41+O45</f>
        <v>2720</v>
      </c>
      <c r="P46" s="34">
        <f>IF(L46=""," ",ROUND(O46/N46*100,1))</f>
        <v>24.1</v>
      </c>
      <c r="Q46" s="196">
        <f>Q41+Q45</f>
        <v>163</v>
      </c>
      <c r="R46" s="187">
        <f>R41+R45</f>
        <v>82</v>
      </c>
      <c r="S46" s="187">
        <f>S41+S45</f>
        <v>1271</v>
      </c>
      <c r="T46" s="187">
        <f>T41+T45</f>
        <v>141</v>
      </c>
      <c r="U46" s="34">
        <f>IF(Q46=""," ",ROUND(T46/S46*100,1))</f>
        <v>11.1</v>
      </c>
      <c r="V46" s="191">
        <f>SUM(V10:V40)</f>
        <v>1616</v>
      </c>
      <c r="W46" s="187">
        <f>SUM(W10:W40)</f>
        <v>109</v>
      </c>
      <c r="X46" s="355">
        <f>IF(V46=""," ",ROUND(W46/V46*100,1))</f>
        <v>6.7</v>
      </c>
      <c r="Y46" s="187">
        <f>SUM(Y10:Y40)</f>
        <v>1475</v>
      </c>
      <c r="Z46" s="187">
        <f>SUM(Z10:Z40)</f>
        <v>85</v>
      </c>
      <c r="AA46" s="172">
        <f>IF(Y46=0," ",ROUND(Z46/Y46*100,1))</f>
        <v>5.8</v>
      </c>
    </row>
  </sheetData>
  <sheetProtection/>
  <mergeCells count="30">
    <mergeCell ref="Q8:Q9"/>
    <mergeCell ref="S8:S9"/>
    <mergeCell ref="Y8:AA8"/>
    <mergeCell ref="U8:U9"/>
    <mergeCell ref="X8:X9"/>
    <mergeCell ref="V8:V9"/>
    <mergeCell ref="A7:A9"/>
    <mergeCell ref="C7:C9"/>
    <mergeCell ref="D7:D9"/>
    <mergeCell ref="B7:B9"/>
    <mergeCell ref="C4:D4"/>
    <mergeCell ref="F4:H4"/>
    <mergeCell ref="J4:M4"/>
    <mergeCell ref="E6:F6"/>
    <mergeCell ref="L6:N6"/>
    <mergeCell ref="C46:D46"/>
    <mergeCell ref="E7:K7"/>
    <mergeCell ref="I8:I9"/>
    <mergeCell ref="K8:K9"/>
    <mergeCell ref="P8:P9"/>
    <mergeCell ref="E8:E9"/>
    <mergeCell ref="G8:G9"/>
    <mergeCell ref="F8:F9"/>
    <mergeCell ref="N8:N9"/>
    <mergeCell ref="L8:L9"/>
    <mergeCell ref="L7:P7"/>
    <mergeCell ref="Q7:U7"/>
    <mergeCell ref="V7:AA7"/>
    <mergeCell ref="V6:X6"/>
    <mergeCell ref="Q6:S6"/>
  </mergeCells>
  <conditionalFormatting sqref="T42:T44 R42:R44 O42:O44 M42:M44 Z10:Z40 W10:W40 R10:R40 T10:T40 M10:M40 O10:O40 H10:H40 J10:J40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&amp;R（栃木県）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2008-10-23T08:12:11Z</cp:lastPrinted>
  <dcterms:created xsi:type="dcterms:W3CDTF">2002-01-07T10:53:07Z</dcterms:created>
  <dcterms:modified xsi:type="dcterms:W3CDTF">2008-10-23T08:12:19Z</dcterms:modified>
  <cp:category/>
  <cp:version/>
  <cp:contentType/>
  <cp:contentStatus/>
</cp:coreProperties>
</file>