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70" windowHeight="8310" activeTab="3"/>
  </bookViews>
  <sheets>
    <sheet name="市町村４－１ (フォーマット)" sheetId="1" r:id="rId1"/>
    <sheet name="市町村４－２ (フォーマット)" sheetId="2" r:id="rId2"/>
    <sheet name="市町村４－３ (フォーマット)" sheetId="3" r:id="rId3"/>
    <sheet name="市町村４－４ (フォーマット)" sheetId="4" r:id="rId4"/>
  </sheets>
  <definedNames>
    <definedName name="_xlnm.Print_Titles" localSheetId="0">'市町村４－１ (フォーマット)'!$4:$6</definedName>
    <definedName name="_xlnm.Print_Titles" localSheetId="1">'市町村４－２ (フォーマット)'!$4:$7</definedName>
    <definedName name="_xlnm.Print_Titles" localSheetId="2">'市町村４－３ (フォーマット)'!$4:$6</definedName>
    <definedName name="_xlnm.Print_Titles" localSheetId="3">'市町村４－４ (フォーマット)'!$7:$9</definedName>
  </definedNames>
  <calcPr fullCalcOnLoad="1"/>
</workbook>
</file>

<file path=xl/sharedStrings.xml><?xml version="1.0" encoding="utf-8"?>
<sst xmlns="http://schemas.openxmlformats.org/spreadsheetml/2006/main" count="710" uniqueCount="297">
  <si>
    <t>都道府県名</t>
  </si>
  <si>
    <t>総委員数</t>
  </si>
  <si>
    <t>審議会等数</t>
  </si>
  <si>
    <t>地方自治法(第180条の５）に基づく委員会等における登用状況</t>
  </si>
  <si>
    <t>諮問機関の有無</t>
  </si>
  <si>
    <t>担当課（室）名</t>
  </si>
  <si>
    <t>地方自治法（第202条の３）に基づく審議会等における登用状況</t>
  </si>
  <si>
    <t>公布日</t>
  </si>
  <si>
    <t>施行日</t>
  </si>
  <si>
    <t>合　　　　計</t>
  </si>
  <si>
    <t>合　　　計</t>
  </si>
  <si>
    <t>宣言の形態</t>
  </si>
  <si>
    <t>国との共催</t>
  </si>
  <si>
    <t>有</t>
  </si>
  <si>
    <t>無</t>
  </si>
  <si>
    <t>有</t>
  </si>
  <si>
    <t>管理職総数</t>
  </si>
  <si>
    <t>うち一般行政職</t>
  </si>
  <si>
    <t>広域小計</t>
  </si>
  <si>
    <t>小計</t>
  </si>
  <si>
    <t>調査票４－１</t>
  </si>
  <si>
    <t>調査票４－２</t>
  </si>
  <si>
    <t>市（区）町村別集計項目（女性の登用）　</t>
  </si>
  <si>
    <t>市（区）町村名</t>
  </si>
  <si>
    <t>市（区）町村別集計項目（推進体制等）　</t>
  </si>
  <si>
    <t>男女共同参画関係施策についての苦情の処理を行う体制の有無</t>
  </si>
  <si>
    <t>調査時点コード</t>
  </si>
  <si>
    <r>
      <t>男女共同参画に関する条例</t>
    </r>
    <r>
      <rPr>
        <sz val="10"/>
        <color indexed="10"/>
        <rFont val="ＭＳ Ｐゴシック"/>
        <family val="3"/>
      </rPr>
      <t>（可決済のもの）</t>
    </r>
  </si>
  <si>
    <t>その他：平成　年　月　日</t>
  </si>
  <si>
    <t>調査時点ｺｰﾄﾞ</t>
  </si>
  <si>
    <t>調査票４－３</t>
  </si>
  <si>
    <t>自治会長数</t>
  </si>
  <si>
    <t>条　　　例　　　名　　　称</t>
  </si>
  <si>
    <t>計　　　　　画　　　　　名</t>
  </si>
  <si>
    <t>計　画　期　間</t>
  </si>
  <si>
    <t>所　　　　属</t>
  </si>
  <si>
    <r>
      <t>事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務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所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掌</t>
    </r>
  </si>
  <si>
    <t>都道府県コード</t>
  </si>
  <si>
    <r>
      <t>都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道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府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県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名</t>
    </r>
  </si>
  <si>
    <t>愛称・通称</t>
  </si>
  <si>
    <t>郵便番号</t>
  </si>
  <si>
    <t>電話番号</t>
  </si>
  <si>
    <t>住　所</t>
  </si>
  <si>
    <t>所　　　　　在　　　　　地　　　　　等</t>
  </si>
  <si>
    <t>その他</t>
  </si>
  <si>
    <t>市（区）町村別集計項目（総合的な施設、苦情処理体制）　</t>
  </si>
  <si>
    <t>男 女 共 同 参 画 に 関 す る 宣 言</t>
  </si>
  <si>
    <t>管　理　職　の　在　職　状　況</t>
  </si>
  <si>
    <t>調査票４－４</t>
  </si>
  <si>
    <t>男　女　共　同　参　画　・　女　性　の　た　め　の　総　合　的　な　施　設　　(平　成　20　年　４　月　１　日　現　在　で　開　設　済　の　施　設)</t>
  </si>
  <si>
    <t>施　設　管　理</t>
  </si>
  <si>
    <t>事　業　運　営</t>
  </si>
  <si>
    <t>男女共同参画に関する計画
（平成20年4月1日現在で有効なもの）</t>
  </si>
  <si>
    <t>首　　長　、　自　　治　　会　　長　　等　　の　　状　　況</t>
  </si>
  <si>
    <t>市（区）町村別集計項目（男女共同参画に関する宣言、首長、自治会長等の状況）　</t>
  </si>
  <si>
    <t>茨城県</t>
  </si>
  <si>
    <t>水戸市</t>
  </si>
  <si>
    <t>水戸市男女平等参画基本条例</t>
  </si>
  <si>
    <t>水戸市男女平等参画推進基本計画</t>
  </si>
  <si>
    <t>日立市</t>
  </si>
  <si>
    <t>日立市男女共同参画社会基本条例</t>
  </si>
  <si>
    <t>ひたち男女共同参画計画</t>
  </si>
  <si>
    <t>常陸太田市</t>
  </si>
  <si>
    <t>企画課</t>
  </si>
  <si>
    <t>ひたちおおた男女共同参画プラン</t>
  </si>
  <si>
    <t>高萩市</t>
  </si>
  <si>
    <t>高萩市男女共同参画プラン</t>
  </si>
  <si>
    <t>北茨城市</t>
  </si>
  <si>
    <t>企画政策課</t>
  </si>
  <si>
    <t>きたいばらき男女共同参画プラン</t>
  </si>
  <si>
    <t>笠間市</t>
  </si>
  <si>
    <t>笠間市男女共同参画計画</t>
  </si>
  <si>
    <t>ひたちなか市</t>
  </si>
  <si>
    <t>女性生活課</t>
  </si>
  <si>
    <t>ひたちなか市男女共同参画推進条例</t>
  </si>
  <si>
    <t>ひたちなか市男女共同参画計画</t>
  </si>
  <si>
    <t>常陸大宮市</t>
  </si>
  <si>
    <t>常陸大宮市男女共同参画計画</t>
  </si>
  <si>
    <t>那珂市</t>
  </si>
  <si>
    <t>市民活動課</t>
  </si>
  <si>
    <t>那珂市男女共同参画プラン</t>
  </si>
  <si>
    <t>小美玉市</t>
  </si>
  <si>
    <t>茨城町</t>
  </si>
  <si>
    <t>茨城町男女共同参画推進計画</t>
  </si>
  <si>
    <t>大洗町</t>
  </si>
  <si>
    <t>町長公室</t>
  </si>
  <si>
    <t>大洗町男女共同参画計画</t>
  </si>
  <si>
    <t>城里町</t>
  </si>
  <si>
    <t>総務課</t>
  </si>
  <si>
    <t>城里町男女共同参画基本計画</t>
  </si>
  <si>
    <t>東海村</t>
  </si>
  <si>
    <t>東海村男女共同参画推進条例</t>
  </si>
  <si>
    <t>大子町</t>
  </si>
  <si>
    <t>大子町男女共同参画計画</t>
  </si>
  <si>
    <t>水戸市男女文化センター</t>
  </si>
  <si>
    <t>310-0063</t>
  </si>
  <si>
    <t>http://www.city.mito.lg.jp</t>
  </si>
  <si>
    <t>日立市女性センター</t>
  </si>
  <si>
    <t>316-0036</t>
  </si>
  <si>
    <t>http://www.rapporthitachi.jp/</t>
  </si>
  <si>
    <t>ひたちなか市男女共同参画センター</t>
  </si>
  <si>
    <t>312-0018</t>
  </si>
  <si>
    <t>http://file01.honcho01/Internet/0611jyoseiseikatu/index.html</t>
  </si>
  <si>
    <t>男女共同参画都市宣言</t>
  </si>
  <si>
    <t>平成26年度</t>
  </si>
  <si>
    <t>平成24年度</t>
  </si>
  <si>
    <t>平成22年度</t>
  </si>
  <si>
    <t>茨城県</t>
  </si>
  <si>
    <t>鹿嶋市</t>
  </si>
  <si>
    <t>まちづくり推進課</t>
  </si>
  <si>
    <t>鹿嶋市男女共同参画計画</t>
  </si>
  <si>
    <t>潮来市</t>
  </si>
  <si>
    <t>秘書広聴課</t>
  </si>
  <si>
    <t>潮来市男女共同参画基本条例</t>
  </si>
  <si>
    <t>潮来市男女共同参画基本計画</t>
  </si>
  <si>
    <t>神栖市</t>
  </si>
  <si>
    <t>市民協働課</t>
  </si>
  <si>
    <t>神栖市男女共同参画推進条例</t>
  </si>
  <si>
    <t>行方市</t>
  </si>
  <si>
    <t>企画課</t>
  </si>
  <si>
    <t>行方市男女共同参画推進計画</t>
  </si>
  <si>
    <t>鉾田市</t>
  </si>
  <si>
    <t>鉾田市男女共同参画計画</t>
  </si>
  <si>
    <t>潮来市男女共同参画都市宣言</t>
  </si>
  <si>
    <t>土浦市</t>
  </si>
  <si>
    <t>男女共同参画課</t>
  </si>
  <si>
    <t>第２次つちうら女性プラン２１</t>
  </si>
  <si>
    <t>石岡市</t>
  </si>
  <si>
    <t>石岡市男女共同参画条例</t>
  </si>
  <si>
    <t>石岡市男女共同参画基本計画</t>
  </si>
  <si>
    <t>龍ケ崎市</t>
  </si>
  <si>
    <t>龍ケ崎市男女共同参画推進条例</t>
  </si>
  <si>
    <t>取手市</t>
  </si>
  <si>
    <t>秘書課</t>
  </si>
  <si>
    <t>取手市男女共同参画推進条例</t>
  </si>
  <si>
    <t>第二次取手市男女共同参画計画</t>
  </si>
  <si>
    <t>牛久市</t>
  </si>
  <si>
    <t>男女共同参画推進室</t>
  </si>
  <si>
    <t>牛久市男女共同参画推進条例</t>
  </si>
  <si>
    <t>牛久市男女共同参画基本計画</t>
  </si>
  <si>
    <t>つくば市</t>
  </si>
  <si>
    <t>男女共同参画室</t>
  </si>
  <si>
    <t>つくば市男女共同参画社会基本条例</t>
  </si>
  <si>
    <t>守谷市</t>
  </si>
  <si>
    <t>くらしの支援課</t>
  </si>
  <si>
    <t>守谷市男女共同参画推進計画</t>
  </si>
  <si>
    <t>稲敷市</t>
  </si>
  <si>
    <t>稲敷市男女共同参画推進条例</t>
  </si>
  <si>
    <t>稲敷市男女共同参画推進計画</t>
  </si>
  <si>
    <t>かすみがうら市</t>
  </si>
  <si>
    <t>広聴広報課</t>
  </si>
  <si>
    <t>かすみがうら市男女共同参画計画</t>
  </si>
  <si>
    <t>つくばみらい市</t>
  </si>
  <si>
    <t>つくばみらい市男女共同参画計画</t>
  </si>
  <si>
    <t>美浦村</t>
  </si>
  <si>
    <t>企画財政課</t>
  </si>
  <si>
    <t>美浦村男女共同参画計画</t>
  </si>
  <si>
    <t>阿見町</t>
  </si>
  <si>
    <t>町民活動推進課</t>
  </si>
  <si>
    <t>阿見町男女共同参画プラン</t>
  </si>
  <si>
    <t>河内町</t>
  </si>
  <si>
    <t>町民課</t>
  </si>
  <si>
    <t>利根町</t>
  </si>
  <si>
    <t>土浦市男女共同参画センター</t>
  </si>
  <si>
    <t>守谷市</t>
  </si>
  <si>
    <t>つくば市男女共同参画都市宣言</t>
  </si>
  <si>
    <t>男女共同参画都市宣言</t>
  </si>
  <si>
    <t>平成22年度</t>
  </si>
  <si>
    <t>平成23年度</t>
  </si>
  <si>
    <t>平成21年度</t>
  </si>
  <si>
    <t>古河市</t>
  </si>
  <si>
    <t>男女共同参画課</t>
  </si>
  <si>
    <t>結城市</t>
  </si>
  <si>
    <t>女性政策室</t>
  </si>
  <si>
    <t>下妻市</t>
  </si>
  <si>
    <t>下妻市男女共同参画推進プラン</t>
  </si>
  <si>
    <t>常総市</t>
  </si>
  <si>
    <t>常総市男女共同参画推進条例</t>
  </si>
  <si>
    <t>常総市男女共同参画計画</t>
  </si>
  <si>
    <t>筑西市</t>
  </si>
  <si>
    <t>筑西市男女共同参画推進条例</t>
  </si>
  <si>
    <t>～女と男すてきにパートナー
下館市男女平等参画プラン</t>
  </si>
  <si>
    <t>坂東市</t>
  </si>
  <si>
    <t>ばんどう男女共同参画プラン改訂版</t>
  </si>
  <si>
    <t>桜川市</t>
  </si>
  <si>
    <t>市民協働推進室</t>
  </si>
  <si>
    <t>桜川市男女共同参画推進プラン</t>
  </si>
  <si>
    <t>八千代町</t>
  </si>
  <si>
    <t>五霞町</t>
  </si>
  <si>
    <t>人権・同和対策室</t>
  </si>
  <si>
    <t>境町</t>
  </si>
  <si>
    <t>企画広聴課</t>
  </si>
  <si>
    <t>さかい男女共同参画プラン</t>
  </si>
  <si>
    <t>男女共同参画ルーム</t>
  </si>
  <si>
    <t>307-0001</t>
  </si>
  <si>
    <t>○</t>
  </si>
  <si>
    <t>○</t>
  </si>
  <si>
    <t>坂東市女性センター</t>
  </si>
  <si>
    <t>306-0631</t>
  </si>
  <si>
    <t>○</t>
  </si>
  <si>
    <t>結城市男女共同参画都市宣言</t>
  </si>
  <si>
    <t>男女平等参画推進課</t>
  </si>
  <si>
    <t>女性政策課</t>
  </si>
  <si>
    <t>男女共同参画推進室</t>
  </si>
  <si>
    <t>企画調整課</t>
  </si>
  <si>
    <t>自治推進課</t>
  </si>
  <si>
    <t>水戸市五軒町1-2-12</t>
  </si>
  <si>
    <t>日立市鮎川町1-1-10</t>
  </si>
  <si>
    <t>ひたちなか市笹野町2-8-2</t>
  </si>
  <si>
    <t>300-0036</t>
  </si>
  <si>
    <t>○</t>
  </si>
  <si>
    <t>0296-32-1111</t>
  </si>
  <si>
    <t>0297-35-
2121</t>
  </si>
  <si>
    <t>平成20年度</t>
  </si>
  <si>
    <t>少子化対策・男女共同参画推進室</t>
  </si>
  <si>
    <t>平成23年度</t>
  </si>
  <si>
    <t>平成25年度</t>
  </si>
  <si>
    <t>平成24年度</t>
  </si>
  <si>
    <t>平成25年度</t>
  </si>
  <si>
    <t>平成27年度</t>
  </si>
  <si>
    <t>平成32年度</t>
  </si>
  <si>
    <t>http://www.city.
yuki.lg.jp/</t>
  </si>
  <si>
    <t>稲敷市</t>
  </si>
  <si>
    <t>つくば市男女共同参画推進基本計画（つくばAPPLEプログラム2008～2012）</t>
  </si>
  <si>
    <t>結城市国府町1丁目1番１</t>
  </si>
  <si>
    <t>坂東市岩井3108</t>
  </si>
  <si>
    <t>029-226-3161</t>
  </si>
  <si>
    <t>0294-36-0554</t>
  </si>
  <si>
    <t>029-354-0167</t>
  </si>
  <si>
    <t>http://www.city.bando.lg.jp/</t>
  </si>
  <si>
    <t>平成16～26年度</t>
  </si>
  <si>
    <t>平成14～23年度</t>
  </si>
  <si>
    <t>平成13～22年度</t>
  </si>
  <si>
    <t>平成19～28年度</t>
  </si>
  <si>
    <t>平成20～29年度</t>
  </si>
  <si>
    <t>平成18～22年度</t>
  </si>
  <si>
    <t>平成11～20年度</t>
  </si>
  <si>
    <t>平成19～23年度</t>
  </si>
  <si>
    <t>平成16～25年度</t>
  </si>
  <si>
    <t>平成18～27年度</t>
  </si>
  <si>
    <t>平成15～24年度</t>
  </si>
  <si>
    <t>平成20～24年度</t>
  </si>
  <si>
    <t>平成16～22年度</t>
  </si>
  <si>
    <t>平成18～32年度
（基本構想）
平成18～22年度
（実施計画）</t>
  </si>
  <si>
    <t>平成17～26年度</t>
  </si>
  <si>
    <t>平成14～28年度</t>
  </si>
  <si>
    <t>平成20～25年度</t>
  </si>
  <si>
    <t>平成18～21年度</t>
  </si>
  <si>
    <t>平成17～21年度</t>
  </si>
  <si>
    <t>平成15～22年度</t>
  </si>
  <si>
    <t>コード
市(区)町村</t>
  </si>
  <si>
    <t>有無
庁内連絡会議の</t>
  </si>
  <si>
    <t>現在
の
状況</t>
  </si>
  <si>
    <t>びよんど</t>
  </si>
  <si>
    <t>らぽーるひたち</t>
  </si>
  <si>
    <t>ウィズユー・つちうら</t>
  </si>
  <si>
    <t>ジョイナス</t>
  </si>
  <si>
    <t>都道府県名</t>
  </si>
  <si>
    <t>市(区)町村名</t>
  </si>
  <si>
    <t>ﾎｰﾑﾍﾟｰｼﾞ</t>
  </si>
  <si>
    <t>　調査時点コード</t>
  </si>
  <si>
    <t>　　　　 コード
　 市（区）町村　</t>
  </si>
  <si>
    <t>審議会等委員の目標
（目標を設定している市（区）町村のみ記入）</t>
  </si>
  <si>
    <t>目
標
値
（％）</t>
  </si>
  <si>
    <t xml:space="preserve">目標年度
</t>
  </si>
  <si>
    <t>女
性
比
率
（％）</t>
  </si>
  <si>
    <t>うち
　女性
　委員
　を含
　む数</t>
  </si>
  <si>
    <t>うち
　女性
　委員
　等数</t>
  </si>
  <si>
    <t xml:space="preserve">うち
　女性
　管理
　職数
</t>
  </si>
  <si>
    <t>管
理
職
総
数</t>
  </si>
  <si>
    <t>まちづくり推進課</t>
  </si>
  <si>
    <t>～あなたと私のいきいき古河～
　　男女共同参画プラン</t>
  </si>
  <si>
    <t>笠間市男女共同参画推進条例</t>
  </si>
  <si>
    <t>土浦市大和町9-2</t>
  </si>
  <si>
    <t>029-827-1107</t>
  </si>
  <si>
    <t>http://www.city.tsuchiura.ibaraki.jp/section/soumu/4013/</t>
  </si>
  <si>
    <t xml:space="preserve">  コ　ー　ド
  市（区）町</t>
  </si>
  <si>
    <t>管　理　・　運　営　主　体</t>
  </si>
  <si>
    <t xml:space="preserve">
名　　称</t>
  </si>
  <si>
    <t>そ　の　他</t>
  </si>
  <si>
    <t>直 営</t>
  </si>
  <si>
    <t>管理者
指 定</t>
  </si>
  <si>
    <t xml:space="preserve">
宣　 言
年月日</t>
  </si>
  <si>
    <t xml:space="preserve">
宣言名称</t>
  </si>
  <si>
    <t xml:space="preserve">市
（区）
長　 </t>
  </si>
  <si>
    <t xml:space="preserve">副
市
(区)
長
数 </t>
  </si>
  <si>
    <t>うち
  女性
　副市
  （区）
　長数　</t>
  </si>
  <si>
    <t>女性
比率
（％）</t>
  </si>
  <si>
    <t>町 村 長　</t>
  </si>
  <si>
    <t>副町村長数　</t>
  </si>
  <si>
    <t xml:space="preserve"> 
うち
　女性
　副町
　村長
　数</t>
  </si>
  <si>
    <t xml:space="preserve">
うち
　女性
　自治
　会長
　数</t>
  </si>
  <si>
    <t>結城市男女共同参画後期基本計画
「たままゆプラン」</t>
  </si>
  <si>
    <t>龍ケ崎市女性プラン
～いまから、いまこそ。～</t>
  </si>
  <si>
    <t>神栖市男女共同参画計画
「かみすハートフルプラン」</t>
  </si>
  <si>
    <t>第２次東海村男女共同参画行動計画
（レインボー・ビジョン２１）</t>
  </si>
  <si>
    <t>　　　　コード
　市(区)町村　　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</si>
</sst>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  <numFmt numFmtId="187" formatCode="0_);[Red]\(0\)"/>
    <numFmt numFmtId="188" formatCode="#,##0_);[Red]\(#,##0\)"/>
    <numFmt numFmtId="189" formatCode="#,##0_ 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i/>
      <sz val="14"/>
      <name val="ＭＳ Ｐゴシック"/>
      <family val="3"/>
    </font>
    <font>
      <sz val="3"/>
      <name val="ＭＳ Ｐゴシック"/>
      <family val="3"/>
    </font>
    <font>
      <sz val="9"/>
      <color indexed="10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 diagonalUp="1">
      <left style="medium"/>
      <right style="thin"/>
      <top style="medium"/>
      <bottom style="medium"/>
      <diagonal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 diagonalUp="1">
      <left style="thin"/>
      <right style="medium"/>
      <top style="medium"/>
      <bottom style="medium"/>
      <diagonal style="thin"/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 diagonalUp="1">
      <left style="thin"/>
      <right style="medium"/>
      <top style="medium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 diagonalUp="1">
      <left style="thin"/>
      <right style="thin"/>
      <top style="medium"/>
      <bottom style="medium"/>
      <diagonal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 diagonalUp="1">
      <left style="medium"/>
      <right style="thin"/>
      <top style="medium"/>
      <bottom style="thin"/>
      <diagonal style="thin"/>
    </border>
    <border diagonalUp="1">
      <left style="thin"/>
      <right style="thin"/>
      <top style="medium"/>
      <bottom style="thin"/>
      <diagonal style="thin"/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97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0" borderId="3" xfId="0" applyFont="1" applyBorder="1" applyAlignment="1">
      <alignment/>
    </xf>
    <xf numFmtId="0" fontId="2" fillId="2" borderId="4" xfId="0" applyFont="1" applyFill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2" borderId="9" xfId="0" applyFont="1" applyFill="1" applyBorder="1" applyAlignment="1">
      <alignment wrapText="1"/>
    </xf>
    <xf numFmtId="0" fontId="2" fillId="2" borderId="8" xfId="0" applyFont="1" applyFill="1" applyBorder="1" applyAlignment="1">
      <alignment horizontal="right"/>
    </xf>
    <xf numFmtId="0" fontId="2" fillId="0" borderId="10" xfId="0" applyFont="1" applyBorder="1" applyAlignment="1">
      <alignment/>
    </xf>
    <xf numFmtId="0" fontId="2" fillId="2" borderId="7" xfId="0" applyFont="1" applyFill="1" applyBorder="1" applyAlignment="1">
      <alignment/>
    </xf>
    <xf numFmtId="0" fontId="2" fillId="0" borderId="11" xfId="0" applyFont="1" applyBorder="1" applyAlignment="1">
      <alignment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5" fillId="0" borderId="0" xfId="0" applyFont="1" applyAlignment="1">
      <alignment/>
    </xf>
    <xf numFmtId="57" fontId="2" fillId="2" borderId="4" xfId="0" applyNumberFormat="1" applyFont="1" applyFill="1" applyBorder="1" applyAlignment="1">
      <alignment/>
    </xf>
    <xf numFmtId="179" fontId="2" fillId="3" borderId="5" xfId="0" applyNumberFormat="1" applyFont="1" applyFill="1" applyBorder="1" applyAlignment="1">
      <alignment/>
    </xf>
    <xf numFmtId="179" fontId="2" fillId="3" borderId="12" xfId="0" applyNumberFormat="1" applyFont="1" applyFill="1" applyBorder="1" applyAlignment="1">
      <alignment/>
    </xf>
    <xf numFmtId="179" fontId="2" fillId="3" borderId="13" xfId="0" applyNumberFormat="1" applyFont="1" applyFill="1" applyBorder="1" applyAlignment="1">
      <alignment/>
    </xf>
    <xf numFmtId="179" fontId="2" fillId="3" borderId="14" xfId="0" applyNumberFormat="1" applyFont="1" applyFill="1" applyBorder="1" applyAlignment="1">
      <alignment/>
    </xf>
    <xf numFmtId="179" fontId="2" fillId="3" borderId="8" xfId="0" applyNumberFormat="1" applyFont="1" applyFill="1" applyBorder="1" applyAlignment="1">
      <alignment/>
    </xf>
    <xf numFmtId="180" fontId="2" fillId="3" borderId="8" xfId="0" applyNumberFormat="1" applyFont="1" applyFill="1" applyBorder="1" applyAlignment="1">
      <alignment/>
    </xf>
    <xf numFmtId="180" fontId="2" fillId="3" borderId="5" xfId="0" applyNumberFormat="1" applyFont="1" applyFill="1" applyBorder="1" applyAlignment="1">
      <alignment/>
    </xf>
    <xf numFmtId="180" fontId="2" fillId="3" borderId="12" xfId="0" applyNumberFormat="1" applyFont="1" applyFill="1" applyBorder="1" applyAlignment="1">
      <alignment/>
    </xf>
    <xf numFmtId="180" fontId="2" fillId="3" borderId="13" xfId="0" applyNumberFormat="1" applyFont="1" applyFill="1" applyBorder="1" applyAlignment="1">
      <alignment/>
    </xf>
    <xf numFmtId="180" fontId="2" fillId="3" borderId="14" xfId="0" applyNumberFormat="1" applyFont="1" applyFill="1" applyBorder="1" applyAlignment="1">
      <alignment/>
    </xf>
    <xf numFmtId="180" fontId="2" fillId="3" borderId="15" xfId="0" applyNumberFormat="1" applyFont="1" applyFill="1" applyBorder="1" applyAlignment="1">
      <alignment/>
    </xf>
    <xf numFmtId="180" fontId="2" fillId="3" borderId="3" xfId="0" applyNumberFormat="1" applyFont="1" applyFill="1" applyBorder="1" applyAlignment="1">
      <alignment/>
    </xf>
    <xf numFmtId="180" fontId="2" fillId="3" borderId="16" xfId="0" applyNumberFormat="1" applyFont="1" applyFill="1" applyBorder="1" applyAlignment="1">
      <alignment/>
    </xf>
    <xf numFmtId="180" fontId="2" fillId="3" borderId="17" xfId="0" applyNumberFormat="1" applyFont="1" applyFill="1" applyBorder="1" applyAlignment="1">
      <alignment/>
    </xf>
    <xf numFmtId="180" fontId="2" fillId="3" borderId="18" xfId="0" applyNumberFormat="1" applyFont="1" applyFill="1" applyBorder="1" applyAlignment="1">
      <alignment/>
    </xf>
    <xf numFmtId="180" fontId="2" fillId="3" borderId="19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4" borderId="8" xfId="0" applyFill="1" applyBorder="1" applyAlignment="1">
      <alignment/>
    </xf>
    <xf numFmtId="0" fontId="10" fillId="0" borderId="0" xfId="0" applyFont="1" applyAlignment="1">
      <alignment/>
    </xf>
    <xf numFmtId="179" fontId="2" fillId="3" borderId="1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/>
    </xf>
    <xf numFmtId="0" fontId="2" fillId="3" borderId="10" xfId="0" applyFont="1" applyFill="1" applyBorder="1" applyAlignment="1">
      <alignment/>
    </xf>
    <xf numFmtId="0" fontId="2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wrapText="1"/>
    </xf>
    <xf numFmtId="0" fontId="2" fillId="2" borderId="25" xfId="0" applyFont="1" applyFill="1" applyBorder="1" applyAlignment="1">
      <alignment horizontal="center" wrapText="1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Alignment="1">
      <alignment shrinkToFit="1"/>
    </xf>
    <xf numFmtId="0" fontId="2" fillId="2" borderId="3" xfId="0" applyFont="1" applyFill="1" applyBorder="1" applyAlignment="1">
      <alignment wrapText="1"/>
    </xf>
    <xf numFmtId="0" fontId="2" fillId="2" borderId="1" xfId="0" applyFont="1" applyFill="1" applyBorder="1" applyAlignment="1">
      <alignment shrinkToFit="1"/>
    </xf>
    <xf numFmtId="179" fontId="2" fillId="3" borderId="27" xfId="0" applyNumberFormat="1" applyFont="1" applyFill="1" applyBorder="1" applyAlignment="1">
      <alignment/>
    </xf>
    <xf numFmtId="0" fontId="2" fillId="0" borderId="28" xfId="0" applyFont="1" applyBorder="1" applyAlignment="1">
      <alignment/>
    </xf>
    <xf numFmtId="179" fontId="2" fillId="3" borderId="29" xfId="0" applyNumberFormat="1" applyFont="1" applyFill="1" applyBorder="1" applyAlignment="1">
      <alignment/>
    </xf>
    <xf numFmtId="184" fontId="2" fillId="2" borderId="4" xfId="0" applyNumberFormat="1" applyFont="1" applyFill="1" applyBorder="1" applyAlignment="1">
      <alignment/>
    </xf>
    <xf numFmtId="0" fontId="2" fillId="2" borderId="1" xfId="0" applyNumberFormat="1" applyFont="1" applyFill="1" applyBorder="1" applyAlignment="1">
      <alignment vertical="center"/>
    </xf>
    <xf numFmtId="0" fontId="2" fillId="2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185" fontId="2" fillId="2" borderId="4" xfId="0" applyNumberFormat="1" applyFont="1" applyFill="1" applyBorder="1" applyAlignment="1">
      <alignment/>
    </xf>
    <xf numFmtId="0" fontId="2" fillId="2" borderId="8" xfId="0" applyFont="1" applyFill="1" applyBorder="1" applyAlignment="1">
      <alignment shrinkToFit="1"/>
    </xf>
    <xf numFmtId="179" fontId="2" fillId="3" borderId="22" xfId="0" applyNumberFormat="1" applyFont="1" applyFill="1" applyBorder="1" applyAlignment="1">
      <alignment/>
    </xf>
    <xf numFmtId="0" fontId="2" fillId="2" borderId="10" xfId="0" applyFont="1" applyFill="1" applyBorder="1" applyAlignment="1">
      <alignment shrinkToFit="1"/>
    </xf>
    <xf numFmtId="0" fontId="2" fillId="2" borderId="30" xfId="0" applyFont="1" applyFill="1" applyBorder="1" applyAlignment="1">
      <alignment wrapText="1"/>
    </xf>
    <xf numFmtId="0" fontId="2" fillId="0" borderId="3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32" xfId="0" applyFont="1" applyBorder="1" applyAlignment="1">
      <alignment/>
    </xf>
    <xf numFmtId="179" fontId="2" fillId="3" borderId="33" xfId="0" applyNumberFormat="1" applyFont="1" applyFill="1" applyBorder="1" applyAlignment="1">
      <alignment/>
    </xf>
    <xf numFmtId="0" fontId="2" fillId="0" borderId="34" xfId="0" applyFont="1" applyBorder="1" applyAlignment="1">
      <alignment horizontal="right"/>
    </xf>
    <xf numFmtId="0" fontId="2" fillId="0" borderId="33" xfId="0" applyFont="1" applyBorder="1" applyAlignment="1">
      <alignment vertical="center"/>
    </xf>
    <xf numFmtId="0" fontId="2" fillId="2" borderId="2" xfId="0" applyFont="1" applyFill="1" applyBorder="1" applyAlignment="1">
      <alignment shrinkToFit="1"/>
    </xf>
    <xf numFmtId="0" fontId="2" fillId="2" borderId="35" xfId="0" applyFont="1" applyFill="1" applyBorder="1" applyAlignment="1">
      <alignment horizontal="center"/>
    </xf>
    <xf numFmtId="0" fontId="2" fillId="2" borderId="33" xfId="0" applyFont="1" applyFill="1" applyBorder="1" applyAlignment="1">
      <alignment/>
    </xf>
    <xf numFmtId="0" fontId="2" fillId="0" borderId="36" xfId="0" applyFont="1" applyBorder="1" applyAlignment="1">
      <alignment/>
    </xf>
    <xf numFmtId="0" fontId="2" fillId="0" borderId="36" xfId="0" applyFont="1" applyBorder="1" applyAlignment="1">
      <alignment wrapText="1"/>
    </xf>
    <xf numFmtId="0" fontId="2" fillId="0" borderId="36" xfId="0" applyFont="1" applyBorder="1" applyAlignment="1">
      <alignment shrinkToFit="1"/>
    </xf>
    <xf numFmtId="0" fontId="2" fillId="0" borderId="16" xfId="0" applyFont="1" applyBorder="1" applyAlignment="1">
      <alignment wrapText="1"/>
    </xf>
    <xf numFmtId="0" fontId="2" fillId="2" borderId="3" xfId="0" applyFont="1" applyFill="1" applyBorder="1" applyAlignment="1">
      <alignment vertical="center"/>
    </xf>
    <xf numFmtId="179" fontId="2" fillId="3" borderId="10" xfId="0" applyNumberFormat="1" applyFont="1" applyFill="1" applyBorder="1" applyAlignment="1">
      <alignment/>
    </xf>
    <xf numFmtId="0" fontId="2" fillId="0" borderId="37" xfId="0" applyFont="1" applyBorder="1" applyAlignment="1">
      <alignment/>
    </xf>
    <xf numFmtId="0" fontId="2" fillId="2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shrinkToFit="1"/>
    </xf>
    <xf numFmtId="0" fontId="2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4" fillId="2" borderId="4" xfId="0" applyFont="1" applyFill="1" applyBorder="1" applyAlignment="1">
      <alignment/>
    </xf>
    <xf numFmtId="0" fontId="4" fillId="2" borderId="5" xfId="0" applyFont="1" applyFill="1" applyBorder="1" applyAlignment="1">
      <alignment shrinkToFit="1"/>
    </xf>
    <xf numFmtId="0" fontId="4" fillId="2" borderId="3" xfId="0" applyFont="1" applyFill="1" applyBorder="1" applyAlignment="1">
      <alignment shrinkToFit="1"/>
    </xf>
    <xf numFmtId="0" fontId="4" fillId="2" borderId="3" xfId="0" applyFont="1" applyFill="1" applyBorder="1" applyAlignment="1">
      <alignment/>
    </xf>
    <xf numFmtId="0" fontId="4" fillId="2" borderId="38" xfId="0" applyFont="1" applyFill="1" applyBorder="1" applyAlignment="1">
      <alignment wrapText="1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4" fillId="2" borderId="4" xfId="0" applyFont="1" applyFill="1" applyBorder="1" applyAlignment="1">
      <alignment vertical="top"/>
    </xf>
    <xf numFmtId="0" fontId="4" fillId="2" borderId="3" xfId="0" applyFont="1" applyFill="1" applyBorder="1" applyAlignment="1">
      <alignment vertical="top"/>
    </xf>
    <xf numFmtId="0" fontId="4" fillId="2" borderId="5" xfId="0" applyFont="1" applyFill="1" applyBorder="1" applyAlignment="1">
      <alignment vertical="top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 shrinkToFit="1"/>
    </xf>
    <xf numFmtId="0" fontId="4" fillId="2" borderId="3" xfId="0" applyFont="1" applyFill="1" applyBorder="1" applyAlignment="1">
      <alignment vertical="center" shrinkToFit="1"/>
    </xf>
    <xf numFmtId="0" fontId="4" fillId="2" borderId="9" xfId="0" applyFont="1" applyFill="1" applyBorder="1" applyAlignment="1">
      <alignment vertical="center"/>
    </xf>
    <xf numFmtId="0" fontId="4" fillId="2" borderId="39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 shrinkToFit="1"/>
    </xf>
    <xf numFmtId="0" fontId="4" fillId="2" borderId="38" xfId="0" applyFont="1" applyFill="1" applyBorder="1" applyAlignment="1">
      <alignment horizontal="left" vertical="center" wrapText="1" shrinkToFit="1"/>
    </xf>
    <xf numFmtId="0" fontId="4" fillId="2" borderId="1" xfId="0" applyFont="1" applyFill="1" applyBorder="1" applyAlignment="1">
      <alignment horizontal="left" vertical="center"/>
    </xf>
    <xf numFmtId="0" fontId="4" fillId="2" borderId="38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/>
    </xf>
    <xf numFmtId="0" fontId="4" fillId="2" borderId="40" xfId="0" applyFont="1" applyFill="1" applyBorder="1" applyAlignment="1">
      <alignment wrapText="1"/>
    </xf>
    <xf numFmtId="0" fontId="4" fillId="2" borderId="2" xfId="0" applyFont="1" applyFill="1" applyBorder="1" applyAlignment="1">
      <alignment/>
    </xf>
    <xf numFmtId="186" fontId="2" fillId="3" borderId="34" xfId="0" applyNumberFormat="1" applyFont="1" applyFill="1" applyBorder="1" applyAlignment="1">
      <alignment/>
    </xf>
    <xf numFmtId="0" fontId="4" fillId="2" borderId="9" xfId="0" applyFont="1" applyFill="1" applyBorder="1" applyAlignment="1">
      <alignment vertical="top"/>
    </xf>
    <xf numFmtId="0" fontId="4" fillId="2" borderId="38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4" fillId="2" borderId="5" xfId="0" applyFont="1" applyFill="1" applyBorder="1" applyAlignment="1">
      <alignment vertical="top" shrinkToFit="1"/>
    </xf>
    <xf numFmtId="0" fontId="2" fillId="2" borderId="1" xfId="0" applyFont="1" applyFill="1" applyBorder="1" applyAlignment="1">
      <alignment horizontal="left" vertical="top" shrinkToFit="1"/>
    </xf>
    <xf numFmtId="0" fontId="2" fillId="2" borderId="3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0" borderId="41" xfId="0" applyFont="1" applyBorder="1" applyAlignment="1">
      <alignment horizontal="center" vertical="center"/>
    </xf>
    <xf numFmtId="187" fontId="2" fillId="2" borderId="42" xfId="0" applyNumberFormat="1" applyFont="1" applyFill="1" applyBorder="1" applyAlignment="1">
      <alignment/>
    </xf>
    <xf numFmtId="187" fontId="2" fillId="2" borderId="43" xfId="0" applyNumberFormat="1" applyFont="1" applyFill="1" applyBorder="1" applyAlignment="1">
      <alignment/>
    </xf>
    <xf numFmtId="187" fontId="2" fillId="2" borderId="44" xfId="0" applyNumberFormat="1" applyFont="1" applyFill="1" applyBorder="1" applyAlignment="1">
      <alignment/>
    </xf>
    <xf numFmtId="187" fontId="2" fillId="3" borderId="45" xfId="0" applyNumberFormat="1" applyFont="1" applyFill="1" applyBorder="1" applyAlignment="1">
      <alignment/>
    </xf>
    <xf numFmtId="186" fontId="2" fillId="3" borderId="7" xfId="0" applyNumberFormat="1" applyFont="1" applyFill="1" applyBorder="1" applyAlignment="1">
      <alignment/>
    </xf>
    <xf numFmtId="186" fontId="2" fillId="3" borderId="46" xfId="0" applyNumberFormat="1" applyFont="1" applyFill="1" applyBorder="1" applyAlignment="1">
      <alignment/>
    </xf>
    <xf numFmtId="186" fontId="2" fillId="3" borderId="8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0" borderId="1" xfId="0" applyFont="1" applyBorder="1" applyAlignment="1">
      <alignment/>
    </xf>
    <xf numFmtId="187" fontId="2" fillId="0" borderId="1" xfId="0" applyNumberFormat="1" applyFont="1" applyBorder="1" applyAlignment="1">
      <alignment/>
    </xf>
    <xf numFmtId="187" fontId="2" fillId="0" borderId="5" xfId="0" applyNumberFormat="1" applyFont="1" applyBorder="1" applyAlignment="1">
      <alignment/>
    </xf>
    <xf numFmtId="187" fontId="2" fillId="2" borderId="3" xfId="0" applyNumberFormat="1" applyFont="1" applyFill="1" applyBorder="1" applyAlignment="1">
      <alignment/>
    </xf>
    <xf numFmtId="187" fontId="2" fillId="2" borderId="36" xfId="0" applyNumberFormat="1" applyFont="1" applyFill="1" applyBorder="1" applyAlignment="1">
      <alignment/>
    </xf>
    <xf numFmtId="187" fontId="2" fillId="3" borderId="8" xfId="0" applyNumberFormat="1" applyFont="1" applyFill="1" applyBorder="1" applyAlignment="1">
      <alignment/>
    </xf>
    <xf numFmtId="187" fontId="2" fillId="2" borderId="47" xfId="0" applyNumberFormat="1" applyFont="1" applyFill="1" applyBorder="1" applyAlignment="1">
      <alignment/>
    </xf>
    <xf numFmtId="187" fontId="2" fillId="2" borderId="1" xfId="0" applyNumberFormat="1" applyFont="1" applyFill="1" applyBorder="1" applyAlignment="1">
      <alignment/>
    </xf>
    <xf numFmtId="187" fontId="2" fillId="3" borderId="1" xfId="0" applyNumberFormat="1" applyFont="1" applyFill="1" applyBorder="1" applyAlignment="1">
      <alignment/>
    </xf>
    <xf numFmtId="184" fontId="2" fillId="2" borderId="4" xfId="0" applyNumberFormat="1" applyFont="1" applyFill="1" applyBorder="1" applyAlignment="1">
      <alignment vertical="top"/>
    </xf>
    <xf numFmtId="0" fontId="4" fillId="0" borderId="1" xfId="0" applyFont="1" applyBorder="1" applyAlignment="1">
      <alignment vertical="top"/>
    </xf>
    <xf numFmtId="187" fontId="2" fillId="0" borderId="1" xfId="0" applyNumberFormat="1" applyFont="1" applyBorder="1" applyAlignment="1">
      <alignment vertical="top"/>
    </xf>
    <xf numFmtId="187" fontId="2" fillId="0" borderId="5" xfId="0" applyNumberFormat="1" applyFont="1" applyBorder="1" applyAlignment="1">
      <alignment vertical="top"/>
    </xf>
    <xf numFmtId="187" fontId="2" fillId="2" borderId="4" xfId="0" applyNumberFormat="1" applyFont="1" applyFill="1" applyBorder="1" applyAlignment="1">
      <alignment vertical="top"/>
    </xf>
    <xf numFmtId="187" fontId="2" fillId="2" borderId="3" xfId="0" applyNumberFormat="1" applyFont="1" applyFill="1" applyBorder="1" applyAlignment="1">
      <alignment vertical="top"/>
    </xf>
    <xf numFmtId="179" fontId="2" fillId="3" borderId="1" xfId="0" applyNumberFormat="1" applyFont="1" applyFill="1" applyBorder="1" applyAlignment="1">
      <alignment vertical="top"/>
    </xf>
    <xf numFmtId="187" fontId="2" fillId="2" borderId="47" xfId="0" applyNumberFormat="1" applyFont="1" applyFill="1" applyBorder="1" applyAlignment="1">
      <alignment vertical="top"/>
    </xf>
    <xf numFmtId="187" fontId="2" fillId="2" borderId="1" xfId="0" applyNumberFormat="1" applyFont="1" applyFill="1" applyBorder="1" applyAlignment="1">
      <alignment vertical="top"/>
    </xf>
    <xf numFmtId="187" fontId="2" fillId="3" borderId="1" xfId="0" applyNumberFormat="1" applyFont="1" applyFill="1" applyBorder="1" applyAlignment="1">
      <alignment vertical="top"/>
    </xf>
    <xf numFmtId="179" fontId="2" fillId="3" borderId="5" xfId="0" applyNumberFormat="1" applyFont="1" applyFill="1" applyBorder="1" applyAlignment="1">
      <alignment vertical="top"/>
    </xf>
    <xf numFmtId="0" fontId="4" fillId="2" borderId="5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48" xfId="0" applyFont="1" applyFill="1" applyBorder="1" applyAlignment="1">
      <alignment/>
    </xf>
    <xf numFmtId="0" fontId="4" fillId="2" borderId="31" xfId="0" applyFont="1" applyFill="1" applyBorder="1" applyAlignment="1">
      <alignment shrinkToFit="1"/>
    </xf>
    <xf numFmtId="0" fontId="4" fillId="2" borderId="49" xfId="0" applyFont="1" applyFill="1" applyBorder="1" applyAlignment="1">
      <alignment/>
    </xf>
    <xf numFmtId="0" fontId="4" fillId="2" borderId="50" xfId="0" applyFont="1" applyFill="1" applyBorder="1" applyAlignment="1">
      <alignment/>
    </xf>
    <xf numFmtId="0" fontId="4" fillId="2" borderId="32" xfId="0" applyFont="1" applyFill="1" applyBorder="1" applyAlignment="1">
      <alignment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4" fillId="2" borderId="9" xfId="0" applyFont="1" applyFill="1" applyBorder="1" applyAlignment="1">
      <alignment wrapText="1"/>
    </xf>
    <xf numFmtId="0" fontId="4" fillId="2" borderId="1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187" fontId="2" fillId="3" borderId="7" xfId="0" applyNumberFormat="1" applyFont="1" applyFill="1" applyBorder="1" applyAlignment="1">
      <alignment/>
    </xf>
    <xf numFmtId="187" fontId="2" fillId="3" borderId="46" xfId="0" applyNumberFormat="1" applyFont="1" applyFill="1" applyBorder="1" applyAlignment="1">
      <alignment/>
    </xf>
    <xf numFmtId="179" fontId="2" fillId="3" borderId="46" xfId="0" applyNumberFormat="1" applyFont="1" applyFill="1" applyBorder="1" applyAlignment="1">
      <alignment/>
    </xf>
    <xf numFmtId="187" fontId="2" fillId="3" borderId="54" xfId="0" applyNumberFormat="1" applyFont="1" applyFill="1" applyBorder="1" applyAlignment="1">
      <alignment/>
    </xf>
    <xf numFmtId="179" fontId="2" fillId="3" borderId="8" xfId="0" applyNumberFormat="1" applyFont="1" applyFill="1" applyBorder="1" applyAlignment="1">
      <alignment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shrinkToFit="1"/>
    </xf>
    <xf numFmtId="186" fontId="2" fillId="2" borderId="3" xfId="0" applyNumberFormat="1" applyFont="1" applyFill="1" applyBorder="1" applyAlignment="1">
      <alignment vertical="center"/>
    </xf>
    <xf numFmtId="186" fontId="2" fillId="2" borderId="5" xfId="0" applyNumberFormat="1" applyFont="1" applyFill="1" applyBorder="1" applyAlignment="1">
      <alignment vertical="center"/>
    </xf>
    <xf numFmtId="186" fontId="2" fillId="2" borderId="4" xfId="0" applyNumberFormat="1" applyFont="1" applyFill="1" applyBorder="1" applyAlignment="1">
      <alignment vertical="center"/>
    </xf>
    <xf numFmtId="57" fontId="2" fillId="2" borderId="1" xfId="0" applyNumberFormat="1" applyFont="1" applyFill="1" applyBorder="1" applyAlignment="1">
      <alignment vertical="center"/>
    </xf>
    <xf numFmtId="0" fontId="2" fillId="2" borderId="38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 wrapText="1"/>
    </xf>
    <xf numFmtId="0" fontId="4" fillId="2" borderId="38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38" xfId="0" applyFont="1" applyFill="1" applyBorder="1" applyAlignment="1">
      <alignment vertical="center" wrapText="1"/>
    </xf>
    <xf numFmtId="184" fontId="2" fillId="2" borderId="1" xfId="0" applyNumberFormat="1" applyFont="1" applyFill="1" applyBorder="1" applyAlignment="1">
      <alignment vertical="center"/>
    </xf>
    <xf numFmtId="185" fontId="2" fillId="2" borderId="1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2" borderId="6" xfId="0" applyFont="1" applyFill="1" applyBorder="1" applyAlignment="1">
      <alignment vertical="center"/>
    </xf>
    <xf numFmtId="186" fontId="2" fillId="2" borderId="16" xfId="0" applyNumberFormat="1" applyFont="1" applyFill="1" applyBorder="1" applyAlignment="1">
      <alignment vertical="center"/>
    </xf>
    <xf numFmtId="186" fontId="2" fillId="2" borderId="12" xfId="0" applyNumberFormat="1" applyFont="1" applyFill="1" applyBorder="1" applyAlignment="1">
      <alignment vertical="center"/>
    </xf>
    <xf numFmtId="186" fontId="0" fillId="3" borderId="7" xfId="0" applyNumberFormat="1" applyFont="1" applyFill="1" applyBorder="1" applyAlignment="1">
      <alignment vertical="center"/>
    </xf>
    <xf numFmtId="186" fontId="0" fillId="3" borderId="8" xfId="0" applyNumberFormat="1" applyFont="1" applyFill="1" applyBorder="1" applyAlignment="1">
      <alignment vertical="center"/>
    </xf>
    <xf numFmtId="0" fontId="0" fillId="2" borderId="36" xfId="0" applyFont="1" applyFill="1" applyBorder="1" applyAlignment="1">
      <alignment vertical="center"/>
    </xf>
    <xf numFmtId="186" fontId="0" fillId="2" borderId="12" xfId="0" applyNumberFormat="1" applyFont="1" applyFill="1" applyBorder="1" applyAlignment="1">
      <alignment vertical="center"/>
    </xf>
    <xf numFmtId="186" fontId="0" fillId="2" borderId="12" xfId="0" applyNumberFormat="1" applyFont="1" applyFill="1" applyBorder="1" applyAlignment="1">
      <alignment vertical="center"/>
    </xf>
    <xf numFmtId="0" fontId="2" fillId="0" borderId="24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textRotation="255" wrapText="1"/>
    </xf>
    <xf numFmtId="0" fontId="2" fillId="0" borderId="0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188" fontId="2" fillId="2" borderId="47" xfId="0" applyNumberFormat="1" applyFont="1" applyFill="1" applyBorder="1" applyAlignment="1">
      <alignment/>
    </xf>
    <xf numFmtId="188" fontId="2" fillId="2" borderId="3" xfId="0" applyNumberFormat="1" applyFont="1" applyFill="1" applyBorder="1" applyAlignment="1">
      <alignment/>
    </xf>
    <xf numFmtId="188" fontId="2" fillId="2" borderId="47" xfId="0" applyNumberFormat="1" applyFont="1" applyFill="1" applyBorder="1" applyAlignment="1">
      <alignment vertical="top"/>
    </xf>
    <xf numFmtId="188" fontId="2" fillId="2" borderId="3" xfId="0" applyNumberFormat="1" applyFont="1" applyFill="1" applyBorder="1" applyAlignment="1">
      <alignment vertical="top"/>
    </xf>
    <xf numFmtId="188" fontId="2" fillId="3" borderId="55" xfId="0" applyNumberFormat="1" applyFont="1" applyFill="1" applyBorder="1" applyAlignment="1">
      <alignment/>
    </xf>
    <xf numFmtId="188" fontId="2" fillId="3" borderId="46" xfId="0" applyNumberFormat="1" applyFont="1" applyFill="1" applyBorder="1" applyAlignment="1">
      <alignment/>
    </xf>
    <xf numFmtId="188" fontId="2" fillId="2" borderId="4" xfId="0" applyNumberFormat="1" applyFont="1" applyFill="1" applyBorder="1" applyAlignment="1">
      <alignment/>
    </xf>
    <xf numFmtId="188" fontId="4" fillId="2" borderId="1" xfId="0" applyNumberFormat="1" applyFont="1" applyFill="1" applyBorder="1" applyAlignment="1">
      <alignment/>
    </xf>
    <xf numFmtId="188" fontId="2" fillId="2" borderId="1" xfId="0" applyNumberFormat="1" applyFont="1" applyFill="1" applyBorder="1" applyAlignment="1">
      <alignment/>
    </xf>
    <xf numFmtId="0" fontId="2" fillId="2" borderId="26" xfId="0" applyFont="1" applyFill="1" applyBorder="1" applyAlignment="1">
      <alignment horizontal="center" vertical="center" wrapText="1"/>
    </xf>
    <xf numFmtId="188" fontId="2" fillId="2" borderId="4" xfId="0" applyNumberFormat="1" applyFont="1" applyFill="1" applyBorder="1" applyAlignment="1">
      <alignment/>
    </xf>
    <xf numFmtId="188" fontId="4" fillId="0" borderId="1" xfId="0" applyNumberFormat="1" applyFont="1" applyFill="1" applyBorder="1" applyAlignment="1">
      <alignment/>
    </xf>
    <xf numFmtId="188" fontId="2" fillId="2" borderId="6" xfId="0" applyNumberFormat="1" applyFont="1" applyFill="1" applyBorder="1" applyAlignment="1">
      <alignment/>
    </xf>
    <xf numFmtId="188" fontId="2" fillId="2" borderId="36" xfId="0" applyNumberFormat="1" applyFont="1" applyFill="1" applyBorder="1" applyAlignment="1">
      <alignment/>
    </xf>
    <xf numFmtId="188" fontId="2" fillId="2" borderId="56" xfId="0" applyNumberFormat="1" applyFont="1" applyFill="1" applyBorder="1" applyAlignment="1">
      <alignment/>
    </xf>
    <xf numFmtId="188" fontId="2" fillId="2" borderId="57" xfId="0" applyNumberFormat="1" applyFont="1" applyFill="1" applyBorder="1" applyAlignment="1">
      <alignment/>
    </xf>
    <xf numFmtId="188" fontId="2" fillId="2" borderId="58" xfId="0" applyNumberFormat="1" applyFont="1" applyFill="1" applyBorder="1" applyAlignment="1">
      <alignment/>
    </xf>
    <xf numFmtId="188" fontId="2" fillId="2" borderId="59" xfId="0" applyNumberFormat="1" applyFont="1" applyFill="1" applyBorder="1" applyAlignment="1">
      <alignment/>
    </xf>
    <xf numFmtId="188" fontId="2" fillId="2" borderId="60" xfId="0" applyNumberFormat="1" applyFont="1" applyFill="1" applyBorder="1" applyAlignment="1">
      <alignment/>
    </xf>
    <xf numFmtId="188" fontId="2" fillId="2" borderId="61" xfId="0" applyNumberFormat="1" applyFont="1" applyFill="1" applyBorder="1" applyAlignment="1">
      <alignment/>
    </xf>
    <xf numFmtId="188" fontId="2" fillId="3" borderId="46" xfId="0" applyNumberFormat="1" applyFont="1" applyFill="1" applyBorder="1" applyAlignment="1">
      <alignment/>
    </xf>
    <xf numFmtId="189" fontId="2" fillId="2" borderId="9" xfId="0" applyNumberFormat="1" applyFont="1" applyFill="1" applyBorder="1" applyAlignment="1">
      <alignment/>
    </xf>
    <xf numFmtId="189" fontId="2" fillId="2" borderId="1" xfId="0" applyNumberFormat="1" applyFont="1" applyFill="1" applyBorder="1" applyAlignment="1">
      <alignment/>
    </xf>
    <xf numFmtId="189" fontId="2" fillId="5" borderId="55" xfId="0" applyNumberFormat="1" applyFont="1" applyFill="1" applyBorder="1" applyAlignment="1">
      <alignment/>
    </xf>
    <xf numFmtId="189" fontId="2" fillId="0" borderId="62" xfId="0" applyNumberFormat="1" applyFont="1" applyFill="1" applyBorder="1" applyAlignment="1">
      <alignment/>
    </xf>
    <xf numFmtId="189" fontId="2" fillId="2" borderId="39" xfId="0" applyNumberFormat="1" applyFont="1" applyFill="1" applyBorder="1" applyAlignment="1">
      <alignment/>
    </xf>
    <xf numFmtId="189" fontId="2" fillId="2" borderId="2" xfId="0" applyNumberFormat="1" applyFont="1" applyFill="1" applyBorder="1" applyAlignment="1">
      <alignment/>
    </xf>
    <xf numFmtId="189" fontId="2" fillId="3" borderId="55" xfId="0" applyNumberFormat="1" applyFont="1" applyFill="1" applyBorder="1" applyAlignment="1">
      <alignment/>
    </xf>
    <xf numFmtId="189" fontId="2" fillId="3" borderId="46" xfId="0" applyNumberFormat="1" applyFont="1" applyFill="1" applyBorder="1" applyAlignment="1">
      <alignment/>
    </xf>
    <xf numFmtId="189" fontId="2" fillId="0" borderId="63" xfId="0" applyNumberFormat="1" applyFont="1" applyFill="1" applyBorder="1" applyAlignment="1">
      <alignment/>
    </xf>
    <xf numFmtId="189" fontId="2" fillId="2" borderId="4" xfId="0" applyNumberFormat="1" applyFont="1" applyFill="1" applyBorder="1" applyAlignment="1">
      <alignment/>
    </xf>
    <xf numFmtId="189" fontId="2" fillId="2" borderId="6" xfId="0" applyNumberFormat="1" applyFont="1" applyFill="1" applyBorder="1" applyAlignment="1">
      <alignment/>
    </xf>
    <xf numFmtId="189" fontId="2" fillId="2" borderId="36" xfId="0" applyNumberFormat="1" applyFont="1" applyFill="1" applyBorder="1" applyAlignment="1">
      <alignment/>
    </xf>
    <xf numFmtId="189" fontId="2" fillId="2" borderId="64" xfId="0" applyNumberFormat="1" applyFont="1" applyFill="1" applyBorder="1" applyAlignment="1">
      <alignment/>
    </xf>
    <xf numFmtId="189" fontId="2" fillId="2" borderId="65" xfId="0" applyNumberFormat="1" applyFont="1" applyFill="1" applyBorder="1" applyAlignment="1">
      <alignment/>
    </xf>
    <xf numFmtId="189" fontId="2" fillId="2" borderId="66" xfId="0" applyNumberFormat="1" applyFont="1" applyFill="1" applyBorder="1" applyAlignment="1">
      <alignment/>
    </xf>
    <xf numFmtId="189" fontId="2" fillId="2" borderId="59" xfId="0" applyNumberFormat="1" applyFont="1" applyFill="1" applyBorder="1" applyAlignment="1">
      <alignment/>
    </xf>
    <xf numFmtId="189" fontId="2" fillId="2" borderId="67" xfId="0" applyNumberFormat="1" applyFont="1" applyFill="1" applyBorder="1" applyAlignment="1">
      <alignment/>
    </xf>
    <xf numFmtId="189" fontId="2" fillId="2" borderId="61" xfId="0" applyNumberFormat="1" applyFont="1" applyFill="1" applyBorder="1" applyAlignment="1">
      <alignment/>
    </xf>
    <xf numFmtId="189" fontId="2" fillId="2" borderId="60" xfId="0" applyNumberFormat="1" applyFont="1" applyFill="1" applyBorder="1" applyAlignment="1">
      <alignment/>
    </xf>
    <xf numFmtId="189" fontId="2" fillId="2" borderId="58" xfId="0" applyNumberFormat="1" applyFont="1" applyFill="1" applyBorder="1" applyAlignment="1">
      <alignment/>
    </xf>
    <xf numFmtId="189" fontId="2" fillId="3" borderId="7" xfId="0" applyNumberFormat="1" applyFont="1" applyFill="1" applyBorder="1" applyAlignment="1">
      <alignment/>
    </xf>
    <xf numFmtId="0" fontId="2" fillId="0" borderId="54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textRotation="255" wrapText="1"/>
    </xf>
    <xf numFmtId="0" fontId="2" fillId="0" borderId="20" xfId="0" applyFont="1" applyBorder="1" applyAlignment="1">
      <alignment horizontal="center" textRotation="255" wrapText="1"/>
    </xf>
    <xf numFmtId="0" fontId="2" fillId="0" borderId="11" xfId="0" applyFont="1" applyBorder="1" applyAlignment="1">
      <alignment horizontal="center" textRotation="255" wrapText="1"/>
    </xf>
    <xf numFmtId="0" fontId="2" fillId="2" borderId="48" xfId="0" applyFont="1" applyFill="1" applyBorder="1" applyAlignment="1">
      <alignment horizontal="center" textRotation="255" shrinkToFit="1"/>
    </xf>
    <xf numFmtId="0" fontId="2" fillId="2" borderId="9" xfId="0" applyFont="1" applyFill="1" applyBorder="1" applyAlignment="1">
      <alignment horizontal="center" textRotation="255" shrinkToFit="1"/>
    </xf>
    <xf numFmtId="0" fontId="2" fillId="2" borderId="68" xfId="0" applyFont="1" applyFill="1" applyBorder="1" applyAlignment="1">
      <alignment horizontal="center" textRotation="255" shrinkToFit="1"/>
    </xf>
    <xf numFmtId="0" fontId="2" fillId="2" borderId="3" xfId="0" applyFont="1" applyFill="1" applyBorder="1" applyAlignment="1">
      <alignment horizontal="center" textRotation="255" shrinkToFit="1"/>
    </xf>
    <xf numFmtId="0" fontId="2" fillId="0" borderId="27" xfId="0" applyFont="1" applyBorder="1" applyAlignment="1">
      <alignment horizontal="center" textRotation="255" wrapText="1"/>
    </xf>
    <xf numFmtId="0" fontId="2" fillId="0" borderId="69" xfId="0" applyFont="1" applyBorder="1" applyAlignment="1">
      <alignment horizontal="center" textRotation="255" wrapText="1"/>
    </xf>
    <xf numFmtId="0" fontId="2" fillId="0" borderId="22" xfId="0" applyFont="1" applyBorder="1" applyAlignment="1">
      <alignment horizontal="center" textRotation="255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textRotation="255" wrapText="1"/>
    </xf>
    <xf numFmtId="0" fontId="0" fillId="0" borderId="69" xfId="0" applyBorder="1" applyAlignment="1">
      <alignment horizontal="center" textRotation="255" wrapText="1"/>
    </xf>
    <xf numFmtId="0" fontId="0" fillId="0" borderId="22" xfId="0" applyBorder="1" applyAlignment="1">
      <alignment horizontal="center" textRotation="255" wrapText="1"/>
    </xf>
    <xf numFmtId="0" fontId="2" fillId="2" borderId="63" xfId="0" applyFont="1" applyFill="1" applyBorder="1" applyAlignment="1">
      <alignment horizontal="center" textRotation="255" wrapText="1"/>
    </xf>
    <xf numFmtId="0" fontId="2" fillId="2" borderId="20" xfId="0" applyFont="1" applyFill="1" applyBorder="1" applyAlignment="1">
      <alignment horizontal="center" textRotation="255" wrapText="1"/>
    </xf>
    <xf numFmtId="0" fontId="2" fillId="2" borderId="11" xfId="0" applyFont="1" applyFill="1" applyBorder="1" applyAlignment="1">
      <alignment horizontal="center" textRotation="255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70" xfId="0" applyFont="1" applyFill="1" applyBorder="1" applyAlignment="1">
      <alignment horizontal="center" textRotation="255" wrapText="1"/>
    </xf>
    <xf numFmtId="0" fontId="2" fillId="2" borderId="71" xfId="0" applyFont="1" applyFill="1" applyBorder="1" applyAlignment="1">
      <alignment horizontal="center" textRotation="255" wrapText="1"/>
    </xf>
    <xf numFmtId="0" fontId="2" fillId="2" borderId="21" xfId="0" applyFont="1" applyFill="1" applyBorder="1" applyAlignment="1">
      <alignment horizontal="center" textRotation="255" wrapText="1"/>
    </xf>
    <xf numFmtId="0" fontId="2" fillId="2" borderId="27" xfId="0" applyFont="1" applyFill="1" applyBorder="1" applyAlignment="1">
      <alignment horizontal="center" textRotation="255" shrinkToFit="1"/>
    </xf>
    <xf numFmtId="0" fontId="2" fillId="2" borderId="69" xfId="0" applyFont="1" applyFill="1" applyBorder="1" applyAlignment="1">
      <alignment horizontal="center" textRotation="255" shrinkToFit="1"/>
    </xf>
    <xf numFmtId="0" fontId="2" fillId="2" borderId="22" xfId="0" applyFont="1" applyFill="1" applyBorder="1" applyAlignment="1">
      <alignment horizontal="center" textRotation="255" shrinkToFit="1"/>
    </xf>
    <xf numFmtId="0" fontId="2" fillId="2" borderId="72" xfId="0" applyFont="1" applyFill="1" applyBorder="1" applyAlignment="1">
      <alignment horizontal="center" vertical="center" wrapText="1"/>
    </xf>
    <xf numFmtId="0" fontId="2" fillId="2" borderId="73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/>
    </xf>
    <xf numFmtId="0" fontId="4" fillId="2" borderId="74" xfId="0" applyFont="1" applyFill="1" applyBorder="1" applyAlignment="1">
      <alignment horizontal="center" vertical="center" wrapText="1"/>
    </xf>
    <xf numFmtId="0" fontId="0" fillId="0" borderId="75" xfId="0" applyBorder="1" applyAlignment="1">
      <alignment/>
    </xf>
    <xf numFmtId="0" fontId="0" fillId="0" borderId="42" xfId="0" applyBorder="1" applyAlignment="1">
      <alignment/>
    </xf>
    <xf numFmtId="0" fontId="2" fillId="2" borderId="2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0" fontId="2" fillId="0" borderId="76" xfId="0" applyFont="1" applyBorder="1" applyAlignment="1">
      <alignment horizontal="center" vertical="center" wrapText="1"/>
    </xf>
    <xf numFmtId="0" fontId="2" fillId="2" borderId="76" xfId="0" applyFont="1" applyFill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27" xfId="0" applyFont="1" applyBorder="1" applyAlignment="1">
      <alignment horizontal="center" vertical="center" textRotation="255" wrapText="1"/>
    </xf>
    <xf numFmtId="0" fontId="0" fillId="0" borderId="69" xfId="0" applyBorder="1" applyAlignment="1">
      <alignment/>
    </xf>
    <xf numFmtId="0" fontId="0" fillId="0" borderId="22" xfId="0" applyBorder="1" applyAlignment="1">
      <alignment/>
    </xf>
    <xf numFmtId="0" fontId="2" fillId="2" borderId="63" xfId="0" applyFont="1" applyFill="1" applyBorder="1" applyAlignment="1">
      <alignment horizontal="center" vertical="distributed" textRotation="255"/>
    </xf>
    <xf numFmtId="0" fontId="2" fillId="2" borderId="20" xfId="0" applyFont="1" applyFill="1" applyBorder="1" applyAlignment="1">
      <alignment horizontal="center" vertical="distributed" textRotation="255"/>
    </xf>
    <xf numFmtId="0" fontId="2" fillId="2" borderId="11" xfId="0" applyFont="1" applyFill="1" applyBorder="1" applyAlignment="1">
      <alignment horizontal="center" vertical="distributed" textRotation="255"/>
    </xf>
    <xf numFmtId="0" fontId="2" fillId="2" borderId="27" xfId="0" applyFont="1" applyFill="1" applyBorder="1" applyAlignment="1">
      <alignment horizontal="center" vertical="center" textRotation="255"/>
    </xf>
    <xf numFmtId="0" fontId="2" fillId="2" borderId="69" xfId="0" applyFont="1" applyFill="1" applyBorder="1" applyAlignment="1">
      <alignment horizontal="center" vertical="center" textRotation="255"/>
    </xf>
    <xf numFmtId="0" fontId="2" fillId="2" borderId="22" xfId="0" applyFont="1" applyFill="1" applyBorder="1" applyAlignment="1">
      <alignment horizontal="center" vertical="center" textRotation="255"/>
    </xf>
    <xf numFmtId="0" fontId="2" fillId="0" borderId="33" xfId="0" applyFont="1" applyBorder="1" applyAlignment="1">
      <alignment horizontal="center" textRotation="255"/>
    </xf>
    <xf numFmtId="0" fontId="2" fillId="0" borderId="22" xfId="0" applyFont="1" applyBorder="1" applyAlignment="1">
      <alignment horizontal="center" textRotation="255"/>
    </xf>
    <xf numFmtId="0" fontId="2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72" xfId="0" applyFont="1" applyFill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textRotation="255"/>
    </xf>
    <xf numFmtId="0" fontId="2" fillId="0" borderId="21" xfId="0" applyFont="1" applyBorder="1" applyAlignment="1">
      <alignment horizontal="center" textRotation="255"/>
    </xf>
    <xf numFmtId="0" fontId="2" fillId="0" borderId="7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21" xfId="0" applyFont="1" applyBorder="1" applyAlignment="1">
      <alignment/>
    </xf>
    <xf numFmtId="0" fontId="2" fillId="2" borderId="2" xfId="0" applyFont="1" applyFill="1" applyBorder="1" applyAlignment="1">
      <alignment horizontal="center" textRotation="255"/>
    </xf>
    <xf numFmtId="0" fontId="2" fillId="2" borderId="21" xfId="0" applyFont="1" applyFill="1" applyBorder="1" applyAlignment="1">
      <alignment horizontal="center" textRotation="255"/>
    </xf>
    <xf numFmtId="0" fontId="2" fillId="0" borderId="71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33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2" borderId="35" xfId="0" applyFont="1" applyFill="1" applyBorder="1" applyAlignment="1">
      <alignment horizontal="center" wrapText="1"/>
    </xf>
    <xf numFmtId="0" fontId="2" fillId="0" borderId="11" xfId="0" applyFont="1" applyBorder="1" applyAlignment="1">
      <alignment/>
    </xf>
    <xf numFmtId="0" fontId="2" fillId="2" borderId="2" xfId="0" applyFont="1" applyFill="1" applyBorder="1" applyAlignment="1">
      <alignment horizontal="center" wrapText="1"/>
    </xf>
    <xf numFmtId="0" fontId="2" fillId="0" borderId="21" xfId="0" applyFont="1" applyBorder="1" applyAlignment="1">
      <alignment/>
    </xf>
    <xf numFmtId="0" fontId="2" fillId="0" borderId="28" xfId="0" applyFont="1" applyBorder="1" applyAlignment="1">
      <alignment horizontal="center" vertical="center" textRotation="255" wrapText="1"/>
    </xf>
    <xf numFmtId="0" fontId="2" fillId="0" borderId="4" xfId="0" applyFont="1" applyBorder="1" applyAlignment="1">
      <alignment horizontal="center" vertical="center" textRotation="255" wrapText="1"/>
    </xf>
    <xf numFmtId="0" fontId="2" fillId="0" borderId="69" xfId="0" applyFont="1" applyBorder="1" applyAlignment="1">
      <alignment horizontal="center" vertical="center" textRotation="255" wrapText="1"/>
    </xf>
    <xf numFmtId="0" fontId="2" fillId="0" borderId="22" xfId="0" applyFont="1" applyBorder="1" applyAlignment="1">
      <alignment horizontal="center" vertical="center" textRotation="255" wrapText="1"/>
    </xf>
    <xf numFmtId="0" fontId="2" fillId="2" borderId="63" xfId="0" applyFont="1" applyFill="1" applyBorder="1" applyAlignment="1">
      <alignment horizontal="center" vertical="center" textRotation="255"/>
    </xf>
    <xf numFmtId="0" fontId="2" fillId="2" borderId="20" xfId="0" applyFont="1" applyFill="1" applyBorder="1" applyAlignment="1">
      <alignment horizontal="center" vertical="center" textRotation="255"/>
    </xf>
    <xf numFmtId="0" fontId="2" fillId="2" borderId="11" xfId="0" applyFont="1" applyFill="1" applyBorder="1" applyAlignment="1">
      <alignment horizontal="center" vertical="center" textRotation="255"/>
    </xf>
    <xf numFmtId="0" fontId="2" fillId="2" borderId="31" xfId="0" applyFont="1" applyFill="1" applyBorder="1" applyAlignment="1">
      <alignment horizontal="center" vertical="center" textRotation="255" shrinkToFit="1"/>
    </xf>
    <xf numFmtId="0" fontId="2" fillId="2" borderId="5" xfId="0" applyFont="1" applyFill="1" applyBorder="1" applyAlignment="1">
      <alignment horizontal="center" vertical="center" textRotation="255" shrinkToFit="1"/>
    </xf>
    <xf numFmtId="0" fontId="2" fillId="2" borderId="2" xfId="0" applyFont="1" applyFill="1" applyBorder="1" applyAlignment="1">
      <alignment textRotation="255"/>
    </xf>
    <xf numFmtId="0" fontId="2" fillId="2" borderId="21" xfId="0" applyFont="1" applyFill="1" applyBorder="1" applyAlignment="1">
      <alignment textRotation="255"/>
    </xf>
    <xf numFmtId="0" fontId="2" fillId="2" borderId="2" xfId="0" applyFont="1" applyFill="1" applyBorder="1" applyAlignment="1">
      <alignment horizontal="center" textRotation="255" wrapText="1"/>
    </xf>
    <xf numFmtId="0" fontId="2" fillId="0" borderId="71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58" fontId="8" fillId="0" borderId="77" xfId="0" applyNumberFormat="1" applyFont="1" applyBorder="1" applyAlignment="1">
      <alignment horizontal="center" vertical="center"/>
    </xf>
    <xf numFmtId="58" fontId="8" fillId="0" borderId="78" xfId="0" applyNumberFormat="1" applyFont="1" applyBorder="1" applyAlignment="1">
      <alignment horizontal="center" vertical="center"/>
    </xf>
    <xf numFmtId="58" fontId="8" fillId="0" borderId="52" xfId="0" applyNumberFormat="1" applyFont="1" applyBorder="1" applyAlignment="1">
      <alignment horizontal="center" vertical="center"/>
    </xf>
    <xf numFmtId="58" fontId="8" fillId="0" borderId="79" xfId="0" applyNumberFormat="1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2" fillId="2" borderId="34" xfId="0" applyFont="1" applyFill="1" applyBorder="1" applyAlignment="1">
      <alignment horizontal="center"/>
    </xf>
    <xf numFmtId="0" fontId="0" fillId="0" borderId="80" xfId="0" applyBorder="1" applyAlignment="1">
      <alignment horizontal="center"/>
    </xf>
    <xf numFmtId="0" fontId="4" fillId="2" borderId="72" xfId="0" applyFont="1" applyFill="1" applyBorder="1" applyAlignment="1">
      <alignment vertical="center" wrapText="1"/>
    </xf>
    <xf numFmtId="0" fontId="4" fillId="2" borderId="73" xfId="0" applyFont="1" applyFill="1" applyBorder="1" applyAlignment="1">
      <alignment vertical="center" wrapText="1"/>
    </xf>
    <xf numFmtId="0" fontId="4" fillId="2" borderId="26" xfId="0" applyFont="1" applyFill="1" applyBorder="1" applyAlignment="1">
      <alignment vertical="center" wrapText="1"/>
    </xf>
    <xf numFmtId="0" fontId="4" fillId="2" borderId="30" xfId="0" applyFont="1" applyFill="1" applyBorder="1" applyAlignment="1">
      <alignment vertical="center" textRotation="255"/>
    </xf>
    <xf numFmtId="0" fontId="4" fillId="2" borderId="41" xfId="0" applyFont="1" applyFill="1" applyBorder="1" applyAlignment="1">
      <alignment vertical="center" textRotation="255"/>
    </xf>
    <xf numFmtId="0" fontId="4" fillId="2" borderId="33" xfId="0" applyFont="1" applyFill="1" applyBorder="1" applyAlignment="1">
      <alignment horizontal="center" wrapText="1"/>
    </xf>
    <xf numFmtId="0" fontId="4" fillId="2" borderId="22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4" fillId="2" borderId="30" xfId="0" applyFont="1" applyFill="1" applyBorder="1" applyAlignment="1">
      <alignment vertical="center" textRotation="255" wrapText="1"/>
    </xf>
    <xf numFmtId="0" fontId="4" fillId="2" borderId="41" xfId="0" applyFont="1" applyFill="1" applyBorder="1" applyAlignment="1">
      <alignment vertical="center" textRotation="255" wrapText="1"/>
    </xf>
    <xf numFmtId="0" fontId="4" fillId="2" borderId="2" xfId="0" applyFont="1" applyFill="1" applyBorder="1" applyAlignment="1">
      <alignment horizontal="center" vertical="center" textRotation="255"/>
    </xf>
    <xf numFmtId="0" fontId="4" fillId="2" borderId="21" xfId="0" applyFont="1" applyFill="1" applyBorder="1" applyAlignment="1">
      <alignment horizontal="center" vertical="center" textRotation="255"/>
    </xf>
    <xf numFmtId="0" fontId="2" fillId="0" borderId="27" xfId="0" applyFont="1" applyBorder="1" applyAlignment="1">
      <alignment horizontal="center" vertical="top" textRotation="255" wrapText="1"/>
    </xf>
    <xf numFmtId="0" fontId="2" fillId="0" borderId="69" xfId="0" applyFont="1" applyBorder="1" applyAlignment="1">
      <alignment horizontal="center" vertical="top" textRotation="255"/>
    </xf>
    <xf numFmtId="0" fontId="2" fillId="0" borderId="22" xfId="0" applyFont="1" applyBorder="1" applyAlignment="1">
      <alignment horizontal="center" vertical="top" textRotation="255"/>
    </xf>
    <xf numFmtId="0" fontId="4" fillId="2" borderId="3" xfId="0" applyFont="1" applyFill="1" applyBorder="1" applyAlignment="1">
      <alignment horizontal="left" vertical="center"/>
    </xf>
    <xf numFmtId="0" fontId="4" fillId="2" borderId="47" xfId="0" applyFont="1" applyFill="1" applyBorder="1" applyAlignment="1">
      <alignment horizontal="left" vertical="center"/>
    </xf>
    <xf numFmtId="0" fontId="4" fillId="2" borderId="76" xfId="0" applyFont="1" applyFill="1" applyBorder="1" applyAlignment="1">
      <alignment horizontal="left" vertical="center"/>
    </xf>
    <xf numFmtId="0" fontId="4" fillId="2" borderId="40" xfId="0" applyFont="1" applyFill="1" applyBorder="1" applyAlignment="1">
      <alignment vertical="center" textRotation="255"/>
    </xf>
    <xf numFmtId="0" fontId="4" fillId="2" borderId="23" xfId="0" applyFont="1" applyFill="1" applyBorder="1" applyAlignment="1">
      <alignment vertical="center" textRotation="255"/>
    </xf>
    <xf numFmtId="0" fontId="4" fillId="2" borderId="72" xfId="0" applyFont="1" applyFill="1" applyBorder="1" applyAlignment="1">
      <alignment horizontal="center" vertical="center"/>
    </xf>
    <xf numFmtId="0" fontId="4" fillId="2" borderId="73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0" fillId="0" borderId="0" xfId="0" applyFont="1" applyAlignment="1">
      <alignment vertical="top" wrapText="1"/>
    </xf>
    <xf numFmtId="0" fontId="12" fillId="0" borderId="54" xfId="0" applyFont="1" applyBorder="1" applyAlignment="1">
      <alignment horizontal="center" vertical="center"/>
    </xf>
    <xf numFmtId="0" fontId="4" fillId="2" borderId="30" xfId="0" applyFont="1" applyFill="1" applyBorder="1" applyAlignment="1">
      <alignment horizontal="center" wrapText="1"/>
    </xf>
    <xf numFmtId="0" fontId="4" fillId="2" borderId="41" xfId="0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1"/>
  <sheetViews>
    <sheetView workbookViewId="0" topLeftCell="A1">
      <selection activeCell="A1" sqref="A1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7.625" style="2" customWidth="1"/>
    <col min="4" max="4" width="9.625" style="66" customWidth="1"/>
    <col min="5" max="5" width="20.625" style="2" customWidth="1"/>
    <col min="6" max="9" width="4.125" style="2" customWidth="1"/>
    <col min="10" max="10" width="27.75390625" style="2" customWidth="1"/>
    <col min="11" max="12" width="8.125" style="2" customWidth="1"/>
    <col min="13" max="13" width="4.625" style="2" customWidth="1"/>
    <col min="14" max="14" width="30.625" style="2" customWidth="1"/>
    <col min="15" max="15" width="14.125" style="2" customWidth="1"/>
    <col min="16" max="16" width="4.625" style="2" customWidth="1"/>
    <col min="23" max="16384" width="9.00390625" style="2" customWidth="1"/>
  </cols>
  <sheetData>
    <row r="1" ht="16.5" customHeight="1">
      <c r="A1" s="2" t="s">
        <v>20</v>
      </c>
    </row>
    <row r="2" ht="22.5" customHeight="1">
      <c r="A2" s="22" t="s">
        <v>24</v>
      </c>
    </row>
    <row r="3" ht="9.75" customHeight="1" thickBot="1"/>
    <row r="4" spans="1:16" s="1" customFormat="1" ht="31.5" customHeight="1">
      <c r="A4" s="270" t="s">
        <v>37</v>
      </c>
      <c r="B4" s="277" t="s">
        <v>250</v>
      </c>
      <c r="C4" s="273" t="s">
        <v>38</v>
      </c>
      <c r="D4" s="275" t="s">
        <v>23</v>
      </c>
      <c r="E4" s="282" t="s">
        <v>5</v>
      </c>
      <c r="F4" s="292" t="s">
        <v>35</v>
      </c>
      <c r="G4" s="285" t="s">
        <v>36</v>
      </c>
      <c r="H4" s="288" t="s">
        <v>251</v>
      </c>
      <c r="I4" s="295" t="s">
        <v>4</v>
      </c>
      <c r="J4" s="298" t="s">
        <v>27</v>
      </c>
      <c r="K4" s="299"/>
      <c r="L4" s="299"/>
      <c r="M4" s="235"/>
      <c r="N4" s="298" t="s">
        <v>52</v>
      </c>
      <c r="O4" s="299"/>
      <c r="P4" s="235"/>
    </row>
    <row r="5" spans="1:16" s="53" customFormat="1" ht="21.75" customHeight="1">
      <c r="A5" s="271"/>
      <c r="B5" s="278"/>
      <c r="C5" s="274"/>
      <c r="D5" s="276"/>
      <c r="E5" s="283"/>
      <c r="F5" s="293"/>
      <c r="G5" s="286"/>
      <c r="H5" s="289"/>
      <c r="I5" s="296"/>
      <c r="J5" s="280" t="s">
        <v>13</v>
      </c>
      <c r="K5" s="291"/>
      <c r="L5" s="281"/>
      <c r="M5" s="52" t="s">
        <v>14</v>
      </c>
      <c r="N5" s="280" t="s">
        <v>15</v>
      </c>
      <c r="O5" s="281"/>
      <c r="P5" s="52" t="s">
        <v>14</v>
      </c>
    </row>
    <row r="6" spans="1:16" s="1" customFormat="1" ht="43.5" customHeight="1">
      <c r="A6" s="272"/>
      <c r="B6" s="279"/>
      <c r="C6" s="274"/>
      <c r="D6" s="276"/>
      <c r="E6" s="284"/>
      <c r="F6" s="294"/>
      <c r="G6" s="287"/>
      <c r="H6" s="290"/>
      <c r="I6" s="297"/>
      <c r="J6" s="54" t="s">
        <v>32</v>
      </c>
      <c r="K6" s="55" t="s">
        <v>7</v>
      </c>
      <c r="L6" s="55" t="s">
        <v>8</v>
      </c>
      <c r="M6" s="56" t="s">
        <v>252</v>
      </c>
      <c r="N6" s="57" t="s">
        <v>33</v>
      </c>
      <c r="O6" s="58" t="s">
        <v>34</v>
      </c>
      <c r="P6" s="56" t="s">
        <v>252</v>
      </c>
    </row>
    <row r="7" spans="1:22" s="49" customFormat="1" ht="13.5">
      <c r="A7" s="79">
        <v>8</v>
      </c>
      <c r="B7" s="80">
        <v>201</v>
      </c>
      <c r="C7" s="119" t="s">
        <v>55</v>
      </c>
      <c r="D7" s="120" t="s">
        <v>56</v>
      </c>
      <c r="E7" s="194" t="s">
        <v>201</v>
      </c>
      <c r="F7" s="195">
        <v>1</v>
      </c>
      <c r="G7" s="196">
        <v>1</v>
      </c>
      <c r="H7" s="197">
        <v>1</v>
      </c>
      <c r="I7" s="196">
        <v>1</v>
      </c>
      <c r="J7" s="119" t="s">
        <v>57</v>
      </c>
      <c r="K7" s="198">
        <v>36977</v>
      </c>
      <c r="L7" s="198">
        <v>37162</v>
      </c>
      <c r="M7" s="196"/>
      <c r="N7" s="199" t="s">
        <v>58</v>
      </c>
      <c r="O7" s="73" t="s">
        <v>230</v>
      </c>
      <c r="P7" s="200"/>
      <c r="Q7" s="48"/>
      <c r="R7" s="48"/>
      <c r="S7" s="48"/>
      <c r="T7" s="48"/>
      <c r="U7" s="48"/>
      <c r="V7" s="48"/>
    </row>
    <row r="8" spans="1:22" s="49" customFormat="1" ht="13.5">
      <c r="A8" s="79">
        <v>8</v>
      </c>
      <c r="B8" s="80">
        <v>202</v>
      </c>
      <c r="C8" s="119" t="s">
        <v>55</v>
      </c>
      <c r="D8" s="120" t="s">
        <v>59</v>
      </c>
      <c r="E8" s="201" t="s">
        <v>202</v>
      </c>
      <c r="F8" s="195">
        <v>1</v>
      </c>
      <c r="G8" s="196">
        <v>1</v>
      </c>
      <c r="H8" s="197">
        <v>1</v>
      </c>
      <c r="I8" s="196">
        <v>1</v>
      </c>
      <c r="J8" s="119" t="s">
        <v>60</v>
      </c>
      <c r="K8" s="198">
        <v>37253</v>
      </c>
      <c r="L8" s="198">
        <v>37253</v>
      </c>
      <c r="M8" s="196"/>
      <c r="N8" s="202" t="s">
        <v>61</v>
      </c>
      <c r="O8" s="73" t="s">
        <v>231</v>
      </c>
      <c r="P8" s="196"/>
      <c r="Q8" s="48"/>
      <c r="R8" s="48"/>
      <c r="S8" s="48"/>
      <c r="T8" s="48"/>
      <c r="U8" s="48"/>
      <c r="V8" s="48"/>
    </row>
    <row r="9" spans="1:22" s="49" customFormat="1" ht="13.5">
      <c r="A9" s="79">
        <v>8</v>
      </c>
      <c r="B9" s="80">
        <v>203</v>
      </c>
      <c r="C9" s="119" t="s">
        <v>55</v>
      </c>
      <c r="D9" s="121" t="s">
        <v>124</v>
      </c>
      <c r="E9" s="201" t="s">
        <v>125</v>
      </c>
      <c r="F9" s="195">
        <v>1</v>
      </c>
      <c r="G9" s="196">
        <v>1</v>
      </c>
      <c r="H9" s="197">
        <v>1</v>
      </c>
      <c r="I9" s="196">
        <v>1</v>
      </c>
      <c r="J9" s="119"/>
      <c r="K9" s="198"/>
      <c r="L9" s="198"/>
      <c r="M9" s="196">
        <v>2</v>
      </c>
      <c r="N9" s="202" t="s">
        <v>126</v>
      </c>
      <c r="O9" s="73" t="s">
        <v>232</v>
      </c>
      <c r="P9" s="196"/>
      <c r="Q9" s="48"/>
      <c r="R9" s="48"/>
      <c r="S9" s="48"/>
      <c r="T9" s="48"/>
      <c r="U9" s="48"/>
      <c r="V9" s="48"/>
    </row>
    <row r="10" spans="1:22" s="49" customFormat="1" ht="37.5">
      <c r="A10" s="79">
        <v>8</v>
      </c>
      <c r="B10" s="80">
        <v>204</v>
      </c>
      <c r="C10" s="119" t="s">
        <v>55</v>
      </c>
      <c r="D10" s="121" t="s">
        <v>170</v>
      </c>
      <c r="E10" s="201" t="s">
        <v>171</v>
      </c>
      <c r="F10" s="195">
        <v>1</v>
      </c>
      <c r="G10" s="196">
        <v>1</v>
      </c>
      <c r="H10" s="197">
        <v>1</v>
      </c>
      <c r="I10" s="196">
        <v>1</v>
      </c>
      <c r="J10" s="119"/>
      <c r="K10" s="198"/>
      <c r="L10" s="198"/>
      <c r="M10" s="196">
        <v>1</v>
      </c>
      <c r="N10" s="201" t="s">
        <v>271</v>
      </c>
      <c r="O10" s="73" t="s">
        <v>233</v>
      </c>
      <c r="P10" s="196"/>
      <c r="Q10" s="48"/>
      <c r="R10" s="48"/>
      <c r="S10" s="48"/>
      <c r="T10" s="48"/>
      <c r="U10" s="48"/>
      <c r="V10" s="48"/>
    </row>
    <row r="11" spans="1:22" s="49" customFormat="1" ht="13.5">
      <c r="A11" s="79">
        <v>8</v>
      </c>
      <c r="B11" s="80">
        <v>205</v>
      </c>
      <c r="C11" s="119" t="s">
        <v>55</v>
      </c>
      <c r="D11" s="121" t="s">
        <v>127</v>
      </c>
      <c r="E11" s="201" t="s">
        <v>63</v>
      </c>
      <c r="F11" s="195">
        <v>1</v>
      </c>
      <c r="G11" s="196">
        <v>2</v>
      </c>
      <c r="H11" s="197">
        <v>0</v>
      </c>
      <c r="I11" s="196">
        <v>1</v>
      </c>
      <c r="J11" s="119" t="s">
        <v>128</v>
      </c>
      <c r="K11" s="198">
        <v>38800</v>
      </c>
      <c r="L11" s="198">
        <v>38808</v>
      </c>
      <c r="M11" s="196"/>
      <c r="N11" s="119" t="s">
        <v>129</v>
      </c>
      <c r="O11" s="73" t="s">
        <v>234</v>
      </c>
      <c r="P11" s="196"/>
      <c r="Q11" s="48"/>
      <c r="R11" s="48"/>
      <c r="S11" s="48"/>
      <c r="T11" s="48"/>
      <c r="U11" s="48"/>
      <c r="V11" s="48"/>
    </row>
    <row r="12" spans="1:22" s="49" customFormat="1" ht="24" customHeight="1">
      <c r="A12" s="79">
        <v>8</v>
      </c>
      <c r="B12" s="80">
        <v>207</v>
      </c>
      <c r="C12" s="119" t="s">
        <v>55</v>
      </c>
      <c r="D12" s="121" t="s">
        <v>172</v>
      </c>
      <c r="E12" s="201" t="s">
        <v>173</v>
      </c>
      <c r="F12" s="195">
        <v>1</v>
      </c>
      <c r="G12" s="196">
        <v>1</v>
      </c>
      <c r="H12" s="197">
        <v>1</v>
      </c>
      <c r="I12" s="196">
        <v>1</v>
      </c>
      <c r="J12" s="119"/>
      <c r="K12" s="198"/>
      <c r="L12" s="198"/>
      <c r="M12" s="196">
        <v>2</v>
      </c>
      <c r="N12" s="201" t="s">
        <v>292</v>
      </c>
      <c r="O12" s="73" t="s">
        <v>235</v>
      </c>
      <c r="P12" s="196"/>
      <c r="Q12" s="48"/>
      <c r="R12" s="48"/>
      <c r="S12" s="48"/>
      <c r="T12" s="48"/>
      <c r="U12" s="48"/>
      <c r="V12" s="48"/>
    </row>
    <row r="13" spans="1:22" s="49" customFormat="1" ht="22.5">
      <c r="A13" s="79">
        <v>8</v>
      </c>
      <c r="B13" s="80">
        <v>208</v>
      </c>
      <c r="C13" s="119" t="s">
        <v>55</v>
      </c>
      <c r="D13" s="203" t="s">
        <v>130</v>
      </c>
      <c r="E13" s="119" t="s">
        <v>116</v>
      </c>
      <c r="F13" s="195">
        <v>1</v>
      </c>
      <c r="G13" s="196">
        <v>2</v>
      </c>
      <c r="H13" s="197">
        <v>1</v>
      </c>
      <c r="I13" s="196">
        <v>1</v>
      </c>
      <c r="J13" s="119" t="s">
        <v>131</v>
      </c>
      <c r="K13" s="198">
        <v>37342</v>
      </c>
      <c r="L13" s="198">
        <v>37347</v>
      </c>
      <c r="M13" s="196"/>
      <c r="N13" s="201" t="s">
        <v>293</v>
      </c>
      <c r="O13" s="77" t="s">
        <v>236</v>
      </c>
      <c r="P13" s="196"/>
      <c r="Q13" s="48"/>
      <c r="R13" s="48"/>
      <c r="S13" s="48"/>
      <c r="T13" s="48"/>
      <c r="U13" s="48"/>
      <c r="V13" s="48"/>
    </row>
    <row r="14" spans="1:22" s="49" customFormat="1" ht="13.5">
      <c r="A14" s="79">
        <v>8</v>
      </c>
      <c r="B14" s="80">
        <v>210</v>
      </c>
      <c r="C14" s="119" t="s">
        <v>55</v>
      </c>
      <c r="D14" s="121" t="s">
        <v>174</v>
      </c>
      <c r="E14" s="119" t="s">
        <v>63</v>
      </c>
      <c r="F14" s="195">
        <v>1</v>
      </c>
      <c r="G14" s="196">
        <v>2</v>
      </c>
      <c r="H14" s="197">
        <v>1</v>
      </c>
      <c r="I14" s="196">
        <v>1</v>
      </c>
      <c r="J14" s="119"/>
      <c r="K14" s="77"/>
      <c r="L14" s="77"/>
      <c r="M14" s="196">
        <v>3</v>
      </c>
      <c r="N14" s="119" t="s">
        <v>175</v>
      </c>
      <c r="O14" s="73" t="s">
        <v>237</v>
      </c>
      <c r="P14" s="196"/>
      <c r="Q14" s="48"/>
      <c r="R14" s="48"/>
      <c r="S14" s="48"/>
      <c r="T14" s="48"/>
      <c r="U14" s="48"/>
      <c r="V14" s="48"/>
    </row>
    <row r="15" spans="1:22" s="49" customFormat="1" ht="13.5">
      <c r="A15" s="79">
        <v>8</v>
      </c>
      <c r="B15" s="80">
        <v>211</v>
      </c>
      <c r="C15" s="119" t="s">
        <v>55</v>
      </c>
      <c r="D15" s="121" t="s">
        <v>176</v>
      </c>
      <c r="E15" s="201" t="s">
        <v>141</v>
      </c>
      <c r="F15" s="195">
        <v>1</v>
      </c>
      <c r="G15" s="196">
        <v>1</v>
      </c>
      <c r="H15" s="197">
        <v>1</v>
      </c>
      <c r="I15" s="196">
        <v>1</v>
      </c>
      <c r="J15" s="119" t="s">
        <v>177</v>
      </c>
      <c r="K15" s="198">
        <v>39163</v>
      </c>
      <c r="L15" s="198">
        <v>39173</v>
      </c>
      <c r="M15" s="196"/>
      <c r="N15" s="119" t="s">
        <v>178</v>
      </c>
      <c r="O15" s="73" t="s">
        <v>238</v>
      </c>
      <c r="P15" s="196"/>
      <c r="Q15" s="48"/>
      <c r="R15" s="48"/>
      <c r="S15" s="48"/>
      <c r="T15" s="48"/>
      <c r="U15" s="48"/>
      <c r="V15" s="48"/>
    </row>
    <row r="16" spans="1:22" s="49" customFormat="1" ht="22.5">
      <c r="A16" s="79">
        <v>8</v>
      </c>
      <c r="B16" s="80">
        <v>212</v>
      </c>
      <c r="C16" s="119" t="s">
        <v>55</v>
      </c>
      <c r="D16" s="121" t="s">
        <v>62</v>
      </c>
      <c r="E16" s="201" t="s">
        <v>214</v>
      </c>
      <c r="F16" s="195">
        <v>1</v>
      </c>
      <c r="G16" s="196">
        <v>1</v>
      </c>
      <c r="H16" s="197">
        <v>1</v>
      </c>
      <c r="I16" s="196">
        <v>1</v>
      </c>
      <c r="J16" s="119"/>
      <c r="K16" s="77"/>
      <c r="L16" s="77"/>
      <c r="M16" s="196">
        <v>2</v>
      </c>
      <c r="N16" s="119" t="s">
        <v>64</v>
      </c>
      <c r="O16" s="77" t="s">
        <v>232</v>
      </c>
      <c r="P16" s="196"/>
      <c r="Q16" s="48"/>
      <c r="R16" s="48"/>
      <c r="S16" s="48"/>
      <c r="T16" s="48"/>
      <c r="U16" s="48"/>
      <c r="V16" s="48"/>
    </row>
    <row r="17" spans="1:22" s="49" customFormat="1" ht="13.5">
      <c r="A17" s="79">
        <v>8</v>
      </c>
      <c r="B17" s="80">
        <v>214</v>
      </c>
      <c r="C17" s="119" t="s">
        <v>55</v>
      </c>
      <c r="D17" s="121" t="s">
        <v>65</v>
      </c>
      <c r="E17" s="119" t="s">
        <v>63</v>
      </c>
      <c r="F17" s="195">
        <v>1</v>
      </c>
      <c r="G17" s="196">
        <v>2</v>
      </c>
      <c r="H17" s="197">
        <v>0</v>
      </c>
      <c r="I17" s="196">
        <v>0</v>
      </c>
      <c r="J17" s="119"/>
      <c r="K17" s="77"/>
      <c r="L17" s="77"/>
      <c r="M17" s="196">
        <v>2</v>
      </c>
      <c r="N17" s="119" t="s">
        <v>66</v>
      </c>
      <c r="O17" s="77" t="s">
        <v>239</v>
      </c>
      <c r="P17" s="196"/>
      <c r="Q17" s="48"/>
      <c r="R17" s="48"/>
      <c r="S17" s="48"/>
      <c r="T17" s="48"/>
      <c r="U17" s="48"/>
      <c r="V17" s="48"/>
    </row>
    <row r="18" spans="1:22" s="49" customFormat="1" ht="13.5">
      <c r="A18" s="79">
        <v>8</v>
      </c>
      <c r="B18" s="80">
        <v>215</v>
      </c>
      <c r="C18" s="119" t="s">
        <v>55</v>
      </c>
      <c r="D18" s="121" t="s">
        <v>67</v>
      </c>
      <c r="E18" s="119" t="s">
        <v>68</v>
      </c>
      <c r="F18" s="195">
        <v>1</v>
      </c>
      <c r="G18" s="196">
        <v>2</v>
      </c>
      <c r="H18" s="197">
        <v>0</v>
      </c>
      <c r="I18" s="196">
        <v>1</v>
      </c>
      <c r="J18" s="119"/>
      <c r="K18" s="77"/>
      <c r="L18" s="77"/>
      <c r="M18" s="196">
        <v>2</v>
      </c>
      <c r="N18" s="119" t="s">
        <v>69</v>
      </c>
      <c r="O18" s="77" t="s">
        <v>240</v>
      </c>
      <c r="P18" s="196"/>
      <c r="Q18" s="48"/>
      <c r="R18" s="48"/>
      <c r="S18" s="48"/>
      <c r="T18" s="48"/>
      <c r="U18" s="48"/>
      <c r="V18" s="48"/>
    </row>
    <row r="19" spans="1:22" s="49" customFormat="1" ht="13.5">
      <c r="A19" s="79">
        <v>8</v>
      </c>
      <c r="B19" s="80">
        <v>216</v>
      </c>
      <c r="C19" s="119" t="s">
        <v>55</v>
      </c>
      <c r="D19" s="121" t="s">
        <v>70</v>
      </c>
      <c r="E19" s="119" t="s">
        <v>203</v>
      </c>
      <c r="F19" s="195">
        <v>1</v>
      </c>
      <c r="G19" s="196">
        <v>1</v>
      </c>
      <c r="H19" s="197">
        <v>1</v>
      </c>
      <c r="I19" s="196">
        <v>1</v>
      </c>
      <c r="J19" s="119" t="s">
        <v>272</v>
      </c>
      <c r="K19" s="198">
        <v>38795</v>
      </c>
      <c r="L19" s="198">
        <v>38795</v>
      </c>
      <c r="M19" s="196"/>
      <c r="N19" s="119" t="s">
        <v>71</v>
      </c>
      <c r="O19" s="77" t="s">
        <v>241</v>
      </c>
      <c r="P19" s="196"/>
      <c r="Q19" s="48"/>
      <c r="R19" s="48"/>
      <c r="S19" s="48"/>
      <c r="T19" s="48"/>
      <c r="U19" s="48"/>
      <c r="V19" s="48"/>
    </row>
    <row r="20" spans="1:22" s="49" customFormat="1" ht="13.5">
      <c r="A20" s="79">
        <v>8</v>
      </c>
      <c r="B20" s="80">
        <v>217</v>
      </c>
      <c r="C20" s="119" t="s">
        <v>55</v>
      </c>
      <c r="D20" s="121" t="s">
        <v>132</v>
      </c>
      <c r="E20" s="119" t="s">
        <v>133</v>
      </c>
      <c r="F20" s="195">
        <v>1</v>
      </c>
      <c r="G20" s="196">
        <v>2</v>
      </c>
      <c r="H20" s="197">
        <v>1</v>
      </c>
      <c r="I20" s="196">
        <v>1</v>
      </c>
      <c r="J20" s="119" t="s">
        <v>134</v>
      </c>
      <c r="K20" s="198">
        <v>38356</v>
      </c>
      <c r="L20" s="198">
        <v>38356</v>
      </c>
      <c r="M20" s="196"/>
      <c r="N20" s="119" t="s">
        <v>135</v>
      </c>
      <c r="O20" s="77" t="s">
        <v>233</v>
      </c>
      <c r="P20" s="196"/>
      <c r="Q20" s="48"/>
      <c r="R20" s="48"/>
      <c r="S20" s="48"/>
      <c r="T20" s="48"/>
      <c r="U20" s="48"/>
      <c r="V20" s="48"/>
    </row>
    <row r="21" spans="1:22" s="49" customFormat="1" ht="13.5">
      <c r="A21" s="79">
        <v>8</v>
      </c>
      <c r="B21" s="80">
        <v>219</v>
      </c>
      <c r="C21" s="119" t="s">
        <v>55</v>
      </c>
      <c r="D21" s="121" t="s">
        <v>136</v>
      </c>
      <c r="E21" s="194" t="s">
        <v>137</v>
      </c>
      <c r="F21" s="195">
        <v>1</v>
      </c>
      <c r="G21" s="196">
        <v>1</v>
      </c>
      <c r="H21" s="197">
        <v>1</v>
      </c>
      <c r="I21" s="196">
        <v>1</v>
      </c>
      <c r="J21" s="119" t="s">
        <v>138</v>
      </c>
      <c r="K21" s="198">
        <v>37706</v>
      </c>
      <c r="L21" s="198">
        <v>37712</v>
      </c>
      <c r="M21" s="196"/>
      <c r="N21" s="119" t="s">
        <v>139</v>
      </c>
      <c r="O21" s="77" t="s">
        <v>240</v>
      </c>
      <c r="P21" s="196"/>
      <c r="Q21" s="48"/>
      <c r="R21" s="48"/>
      <c r="S21" s="48"/>
      <c r="T21" s="48"/>
      <c r="U21" s="48"/>
      <c r="V21" s="48"/>
    </row>
    <row r="22" spans="1:22" s="49" customFormat="1" ht="22.5">
      <c r="A22" s="79">
        <v>8</v>
      </c>
      <c r="B22" s="80">
        <v>220</v>
      </c>
      <c r="C22" s="119" t="s">
        <v>55</v>
      </c>
      <c r="D22" s="204" t="s">
        <v>140</v>
      </c>
      <c r="E22" s="119" t="s">
        <v>141</v>
      </c>
      <c r="F22" s="195">
        <v>1</v>
      </c>
      <c r="G22" s="196">
        <v>1</v>
      </c>
      <c r="H22" s="197">
        <v>1</v>
      </c>
      <c r="I22" s="196">
        <v>1</v>
      </c>
      <c r="J22" s="119" t="s">
        <v>142</v>
      </c>
      <c r="K22" s="198">
        <v>38072</v>
      </c>
      <c r="L22" s="198">
        <v>38072</v>
      </c>
      <c r="M22" s="196"/>
      <c r="N22" s="205" t="s">
        <v>223</v>
      </c>
      <c r="O22" s="77" t="s">
        <v>241</v>
      </c>
      <c r="P22" s="196"/>
      <c r="Q22" s="48"/>
      <c r="R22" s="48"/>
      <c r="S22" s="48"/>
      <c r="T22" s="48"/>
      <c r="U22" s="48"/>
      <c r="V22" s="48"/>
    </row>
    <row r="23" spans="1:22" s="49" customFormat="1" ht="13.5">
      <c r="A23" s="79">
        <v>8</v>
      </c>
      <c r="B23" s="80">
        <v>221</v>
      </c>
      <c r="C23" s="119" t="s">
        <v>55</v>
      </c>
      <c r="D23" s="120" t="s">
        <v>72</v>
      </c>
      <c r="E23" s="119" t="s">
        <v>73</v>
      </c>
      <c r="F23" s="195">
        <v>1</v>
      </c>
      <c r="G23" s="196">
        <v>1</v>
      </c>
      <c r="H23" s="197">
        <v>1</v>
      </c>
      <c r="I23" s="196">
        <v>1</v>
      </c>
      <c r="J23" s="119" t="s">
        <v>74</v>
      </c>
      <c r="K23" s="198">
        <v>37707</v>
      </c>
      <c r="L23" s="198">
        <v>37712</v>
      </c>
      <c r="M23" s="196"/>
      <c r="N23" s="202" t="s">
        <v>75</v>
      </c>
      <c r="O23" s="77" t="s">
        <v>242</v>
      </c>
      <c r="P23" s="196"/>
      <c r="Q23" s="48"/>
      <c r="R23" s="48"/>
      <c r="S23" s="48"/>
      <c r="T23" s="48"/>
      <c r="U23" s="48"/>
      <c r="V23" s="48"/>
    </row>
    <row r="24" spans="1:22" s="49" customFormat="1" ht="13.5">
      <c r="A24" s="79">
        <v>8</v>
      </c>
      <c r="B24" s="80">
        <v>222</v>
      </c>
      <c r="C24" s="119" t="s">
        <v>107</v>
      </c>
      <c r="D24" s="121" t="s">
        <v>108</v>
      </c>
      <c r="E24" s="201" t="s">
        <v>109</v>
      </c>
      <c r="F24" s="195">
        <v>1</v>
      </c>
      <c r="G24" s="196">
        <v>2</v>
      </c>
      <c r="H24" s="197">
        <v>0</v>
      </c>
      <c r="I24" s="196">
        <v>0</v>
      </c>
      <c r="J24" s="119"/>
      <c r="K24" s="206"/>
      <c r="L24" s="206"/>
      <c r="M24" s="196">
        <v>0</v>
      </c>
      <c r="N24" s="202" t="s">
        <v>110</v>
      </c>
      <c r="O24" s="73" t="s">
        <v>235</v>
      </c>
      <c r="P24" s="196"/>
      <c r="Q24" s="48"/>
      <c r="R24" s="48"/>
      <c r="S24" s="48"/>
      <c r="T24" s="48"/>
      <c r="U24" s="48"/>
      <c r="V24" s="48"/>
    </row>
    <row r="25" spans="1:22" s="49" customFormat="1" ht="48">
      <c r="A25" s="79">
        <v>8</v>
      </c>
      <c r="B25" s="80">
        <v>223</v>
      </c>
      <c r="C25" s="119" t="s">
        <v>107</v>
      </c>
      <c r="D25" s="121" t="s">
        <v>111</v>
      </c>
      <c r="E25" s="201" t="s">
        <v>112</v>
      </c>
      <c r="F25" s="195">
        <v>1</v>
      </c>
      <c r="G25" s="196">
        <v>2</v>
      </c>
      <c r="H25" s="197">
        <v>0</v>
      </c>
      <c r="I25" s="196">
        <v>1</v>
      </c>
      <c r="J25" s="119" t="s">
        <v>113</v>
      </c>
      <c r="K25" s="207">
        <v>37705</v>
      </c>
      <c r="L25" s="207">
        <v>37712</v>
      </c>
      <c r="M25" s="196"/>
      <c r="N25" s="119" t="s">
        <v>114</v>
      </c>
      <c r="O25" s="208" t="s">
        <v>243</v>
      </c>
      <c r="P25" s="196"/>
      <c r="Q25" s="48"/>
      <c r="R25" s="48"/>
      <c r="S25" s="48"/>
      <c r="T25" s="48"/>
      <c r="U25" s="48"/>
      <c r="V25" s="48"/>
    </row>
    <row r="26" spans="1:22" s="49" customFormat="1" ht="13.5">
      <c r="A26" s="79">
        <v>8</v>
      </c>
      <c r="B26" s="80">
        <v>224</v>
      </c>
      <c r="C26" s="119" t="s">
        <v>55</v>
      </c>
      <c r="D26" s="121" t="s">
        <v>143</v>
      </c>
      <c r="E26" s="119" t="s">
        <v>144</v>
      </c>
      <c r="F26" s="195">
        <v>1</v>
      </c>
      <c r="G26" s="196">
        <v>2</v>
      </c>
      <c r="H26" s="197">
        <v>1</v>
      </c>
      <c r="I26" s="196">
        <v>1</v>
      </c>
      <c r="J26" s="119"/>
      <c r="K26" s="77"/>
      <c r="L26" s="77"/>
      <c r="M26" s="196">
        <v>1</v>
      </c>
      <c r="N26" s="119" t="s">
        <v>145</v>
      </c>
      <c r="O26" s="77" t="s">
        <v>244</v>
      </c>
      <c r="P26" s="196"/>
      <c r="Q26" s="48"/>
      <c r="R26" s="48"/>
      <c r="S26" s="48"/>
      <c r="T26" s="48"/>
      <c r="U26" s="48"/>
      <c r="V26" s="48"/>
    </row>
    <row r="27" spans="1:22" s="49" customFormat="1" ht="13.5">
      <c r="A27" s="79">
        <v>8</v>
      </c>
      <c r="B27" s="80">
        <v>225</v>
      </c>
      <c r="C27" s="119" t="s">
        <v>55</v>
      </c>
      <c r="D27" s="120" t="s">
        <v>76</v>
      </c>
      <c r="E27" s="119" t="s">
        <v>63</v>
      </c>
      <c r="F27" s="195">
        <v>1</v>
      </c>
      <c r="G27" s="196">
        <v>2</v>
      </c>
      <c r="H27" s="197">
        <v>0</v>
      </c>
      <c r="I27" s="196">
        <v>0</v>
      </c>
      <c r="J27" s="119"/>
      <c r="K27" s="77"/>
      <c r="L27" s="77"/>
      <c r="M27" s="196">
        <v>2</v>
      </c>
      <c r="N27" s="202" t="s">
        <v>77</v>
      </c>
      <c r="O27" s="77" t="s">
        <v>235</v>
      </c>
      <c r="P27" s="196"/>
      <c r="Q27" s="48"/>
      <c r="R27" s="48"/>
      <c r="S27" s="48"/>
      <c r="T27" s="48"/>
      <c r="U27" s="48"/>
      <c r="V27" s="48"/>
    </row>
    <row r="28" spans="1:22" s="49" customFormat="1" ht="13.5">
      <c r="A28" s="79">
        <v>8</v>
      </c>
      <c r="B28" s="80">
        <v>226</v>
      </c>
      <c r="C28" s="119" t="s">
        <v>55</v>
      </c>
      <c r="D28" s="120" t="s">
        <v>78</v>
      </c>
      <c r="E28" s="119" t="s">
        <v>79</v>
      </c>
      <c r="F28" s="195">
        <v>1</v>
      </c>
      <c r="G28" s="196">
        <v>1</v>
      </c>
      <c r="H28" s="197">
        <v>0</v>
      </c>
      <c r="I28" s="196">
        <v>0</v>
      </c>
      <c r="J28" s="119"/>
      <c r="K28" s="77"/>
      <c r="L28" s="77"/>
      <c r="M28" s="196">
        <v>2</v>
      </c>
      <c r="N28" s="202" t="s">
        <v>80</v>
      </c>
      <c r="O28" s="77" t="s">
        <v>234</v>
      </c>
      <c r="P28" s="196"/>
      <c r="Q28" s="48"/>
      <c r="R28" s="48"/>
      <c r="S28" s="48"/>
      <c r="T28" s="48"/>
      <c r="U28" s="48"/>
      <c r="V28" s="48"/>
    </row>
    <row r="29" spans="1:22" s="49" customFormat="1" ht="22.5">
      <c r="A29" s="79">
        <v>8</v>
      </c>
      <c r="B29" s="80">
        <v>227</v>
      </c>
      <c r="C29" s="119" t="s">
        <v>55</v>
      </c>
      <c r="D29" s="121" t="s">
        <v>179</v>
      </c>
      <c r="E29" s="201" t="s">
        <v>125</v>
      </c>
      <c r="F29" s="195">
        <v>1</v>
      </c>
      <c r="G29" s="196">
        <v>1</v>
      </c>
      <c r="H29" s="197">
        <v>0</v>
      </c>
      <c r="I29" s="196">
        <v>1</v>
      </c>
      <c r="J29" s="203" t="s">
        <v>180</v>
      </c>
      <c r="K29" s="198">
        <v>39441</v>
      </c>
      <c r="L29" s="198">
        <v>39448</v>
      </c>
      <c r="M29" s="196"/>
      <c r="N29" s="209" t="s">
        <v>181</v>
      </c>
      <c r="O29" s="73" t="s">
        <v>245</v>
      </c>
      <c r="P29" s="196"/>
      <c r="Q29" s="48"/>
      <c r="R29" s="48"/>
      <c r="S29" s="48"/>
      <c r="T29" s="48"/>
      <c r="U29" s="48"/>
      <c r="V29" s="48"/>
    </row>
    <row r="30" spans="1:22" s="49" customFormat="1" ht="13.5">
      <c r="A30" s="79">
        <v>8</v>
      </c>
      <c r="B30" s="80">
        <v>228</v>
      </c>
      <c r="C30" s="119" t="s">
        <v>55</v>
      </c>
      <c r="D30" s="121" t="s">
        <v>182</v>
      </c>
      <c r="E30" s="201" t="s">
        <v>125</v>
      </c>
      <c r="F30" s="195">
        <v>1</v>
      </c>
      <c r="G30" s="196">
        <v>1</v>
      </c>
      <c r="H30" s="197">
        <v>1</v>
      </c>
      <c r="I30" s="196">
        <v>1</v>
      </c>
      <c r="J30" s="119"/>
      <c r="K30" s="77"/>
      <c r="L30" s="77"/>
      <c r="M30" s="196">
        <v>1</v>
      </c>
      <c r="N30" s="194" t="s">
        <v>183</v>
      </c>
      <c r="O30" s="73" t="s">
        <v>246</v>
      </c>
      <c r="P30" s="196"/>
      <c r="Q30" s="48"/>
      <c r="R30" s="48"/>
      <c r="S30" s="48"/>
      <c r="T30" s="48"/>
      <c r="U30" s="48"/>
      <c r="V30" s="48"/>
    </row>
    <row r="31" spans="1:22" s="49" customFormat="1" ht="13.5">
      <c r="A31" s="79">
        <v>8</v>
      </c>
      <c r="B31" s="80">
        <v>229</v>
      </c>
      <c r="C31" s="119" t="s">
        <v>55</v>
      </c>
      <c r="D31" s="121" t="s">
        <v>146</v>
      </c>
      <c r="E31" s="119" t="s">
        <v>112</v>
      </c>
      <c r="F31" s="195">
        <v>1</v>
      </c>
      <c r="G31" s="196">
        <v>2</v>
      </c>
      <c r="H31" s="197">
        <v>0</v>
      </c>
      <c r="I31" s="196">
        <v>1</v>
      </c>
      <c r="J31" s="119" t="s">
        <v>147</v>
      </c>
      <c r="K31" s="198">
        <v>39170</v>
      </c>
      <c r="L31" s="198">
        <v>39173</v>
      </c>
      <c r="M31" s="196"/>
      <c r="N31" s="119" t="s">
        <v>148</v>
      </c>
      <c r="O31" s="77" t="s">
        <v>233</v>
      </c>
      <c r="P31" s="196"/>
      <c r="Q31" s="48"/>
      <c r="R31" s="48"/>
      <c r="S31" s="48"/>
      <c r="T31" s="48"/>
      <c r="U31" s="48"/>
      <c r="V31" s="48"/>
    </row>
    <row r="32" spans="1:22" s="49" customFormat="1" ht="13.5">
      <c r="A32" s="79">
        <v>8</v>
      </c>
      <c r="B32" s="80">
        <v>230</v>
      </c>
      <c r="C32" s="119" t="s">
        <v>55</v>
      </c>
      <c r="D32" s="121" t="s">
        <v>149</v>
      </c>
      <c r="E32" s="119" t="s">
        <v>150</v>
      </c>
      <c r="F32" s="195">
        <v>1</v>
      </c>
      <c r="G32" s="196">
        <v>2</v>
      </c>
      <c r="H32" s="197">
        <v>1</v>
      </c>
      <c r="I32" s="196">
        <v>1</v>
      </c>
      <c r="J32" s="119"/>
      <c r="K32" s="77"/>
      <c r="L32" s="77"/>
      <c r="M32" s="196">
        <v>0</v>
      </c>
      <c r="N32" s="119" t="s">
        <v>151</v>
      </c>
      <c r="O32" s="77" t="s">
        <v>241</v>
      </c>
      <c r="P32" s="196"/>
      <c r="Q32" s="48"/>
      <c r="R32" s="48"/>
      <c r="S32" s="48"/>
      <c r="T32" s="48"/>
      <c r="U32" s="48"/>
      <c r="V32" s="48"/>
    </row>
    <row r="33" spans="1:22" s="49" customFormat="1" ht="13.5">
      <c r="A33" s="79">
        <v>8</v>
      </c>
      <c r="B33" s="80">
        <v>231</v>
      </c>
      <c r="C33" s="119" t="s">
        <v>55</v>
      </c>
      <c r="D33" s="121" t="s">
        <v>184</v>
      </c>
      <c r="E33" s="119" t="s">
        <v>185</v>
      </c>
      <c r="F33" s="195">
        <v>1</v>
      </c>
      <c r="G33" s="196">
        <v>2</v>
      </c>
      <c r="H33" s="197">
        <v>1</v>
      </c>
      <c r="I33" s="196">
        <v>0</v>
      </c>
      <c r="J33" s="119"/>
      <c r="K33" s="77"/>
      <c r="L33" s="77"/>
      <c r="M33" s="196">
        <v>0</v>
      </c>
      <c r="N33" s="119" t="s">
        <v>186</v>
      </c>
      <c r="O33" s="73" t="s">
        <v>234</v>
      </c>
      <c r="P33" s="196"/>
      <c r="Q33" s="48"/>
      <c r="R33" s="48"/>
      <c r="S33" s="48"/>
      <c r="T33" s="48"/>
      <c r="U33" s="48"/>
      <c r="V33" s="48"/>
    </row>
    <row r="34" spans="1:22" s="49" customFormat="1" ht="22.5">
      <c r="A34" s="79">
        <v>8</v>
      </c>
      <c r="B34" s="80">
        <v>232</v>
      </c>
      <c r="C34" s="119" t="s">
        <v>107</v>
      </c>
      <c r="D34" s="203" t="s">
        <v>115</v>
      </c>
      <c r="E34" s="119" t="s">
        <v>116</v>
      </c>
      <c r="F34" s="195">
        <v>1</v>
      </c>
      <c r="G34" s="196">
        <v>2</v>
      </c>
      <c r="H34" s="197">
        <v>0</v>
      </c>
      <c r="I34" s="196">
        <v>1</v>
      </c>
      <c r="J34" s="119" t="s">
        <v>117</v>
      </c>
      <c r="K34" s="207">
        <v>39072</v>
      </c>
      <c r="L34" s="207">
        <v>39083</v>
      </c>
      <c r="M34" s="196"/>
      <c r="N34" s="201" t="s">
        <v>294</v>
      </c>
      <c r="O34" s="77" t="s">
        <v>234</v>
      </c>
      <c r="P34" s="196"/>
      <c r="Q34" s="48"/>
      <c r="R34" s="48"/>
      <c r="S34" s="48"/>
      <c r="T34" s="48"/>
      <c r="U34" s="48"/>
      <c r="V34" s="48"/>
    </row>
    <row r="35" spans="1:22" s="49" customFormat="1" ht="13.5">
      <c r="A35" s="79">
        <v>8</v>
      </c>
      <c r="B35" s="80">
        <v>233</v>
      </c>
      <c r="C35" s="119" t="s">
        <v>107</v>
      </c>
      <c r="D35" s="121" t="s">
        <v>118</v>
      </c>
      <c r="E35" s="119" t="s">
        <v>119</v>
      </c>
      <c r="F35" s="195">
        <v>1</v>
      </c>
      <c r="G35" s="196">
        <v>2</v>
      </c>
      <c r="H35" s="197">
        <v>0</v>
      </c>
      <c r="I35" s="196">
        <v>1</v>
      </c>
      <c r="J35" s="119"/>
      <c r="K35" s="206"/>
      <c r="L35" s="206"/>
      <c r="M35" s="196">
        <v>2</v>
      </c>
      <c r="N35" s="119" t="s">
        <v>120</v>
      </c>
      <c r="O35" s="210" t="s">
        <v>234</v>
      </c>
      <c r="P35" s="196"/>
      <c r="Q35" s="48"/>
      <c r="R35" s="48"/>
      <c r="S35" s="48"/>
      <c r="T35" s="48"/>
      <c r="U35" s="48"/>
      <c r="V35" s="48"/>
    </row>
    <row r="36" spans="1:22" s="49" customFormat="1" ht="13.5">
      <c r="A36" s="79">
        <v>8</v>
      </c>
      <c r="B36" s="80">
        <v>234</v>
      </c>
      <c r="C36" s="119" t="s">
        <v>107</v>
      </c>
      <c r="D36" s="121" t="s">
        <v>121</v>
      </c>
      <c r="E36" s="119" t="s">
        <v>119</v>
      </c>
      <c r="F36" s="195">
        <v>1</v>
      </c>
      <c r="G36" s="196">
        <v>2</v>
      </c>
      <c r="H36" s="197">
        <v>0</v>
      </c>
      <c r="I36" s="196">
        <v>0</v>
      </c>
      <c r="J36" s="119"/>
      <c r="K36" s="206"/>
      <c r="L36" s="206"/>
      <c r="M36" s="196">
        <v>1</v>
      </c>
      <c r="N36" s="119" t="s">
        <v>122</v>
      </c>
      <c r="O36" s="77" t="s">
        <v>241</v>
      </c>
      <c r="P36" s="196"/>
      <c r="Q36" s="48"/>
      <c r="R36" s="48"/>
      <c r="S36" s="48"/>
      <c r="T36" s="48"/>
      <c r="U36" s="48"/>
      <c r="V36" s="48"/>
    </row>
    <row r="37" spans="1:22" s="49" customFormat="1" ht="13.5">
      <c r="A37" s="79">
        <v>8</v>
      </c>
      <c r="B37" s="80">
        <v>235</v>
      </c>
      <c r="C37" s="119" t="s">
        <v>55</v>
      </c>
      <c r="D37" s="121" t="s">
        <v>152</v>
      </c>
      <c r="E37" s="119" t="s">
        <v>112</v>
      </c>
      <c r="F37" s="195">
        <v>1</v>
      </c>
      <c r="G37" s="196">
        <v>2</v>
      </c>
      <c r="H37" s="197">
        <v>0</v>
      </c>
      <c r="I37" s="196">
        <v>0</v>
      </c>
      <c r="J37" s="119"/>
      <c r="K37" s="77"/>
      <c r="L37" s="77"/>
      <c r="M37" s="196">
        <v>2</v>
      </c>
      <c r="N37" s="119" t="s">
        <v>153</v>
      </c>
      <c r="O37" s="77" t="s">
        <v>234</v>
      </c>
      <c r="P37" s="196"/>
      <c r="Q37" s="48"/>
      <c r="R37" s="48"/>
      <c r="S37" s="48"/>
      <c r="T37" s="48"/>
      <c r="U37" s="48"/>
      <c r="V37" s="48"/>
    </row>
    <row r="38" spans="1:22" s="49" customFormat="1" ht="13.5">
      <c r="A38" s="79">
        <v>8</v>
      </c>
      <c r="B38" s="80">
        <v>236</v>
      </c>
      <c r="C38" s="119" t="s">
        <v>55</v>
      </c>
      <c r="D38" s="121" t="s">
        <v>81</v>
      </c>
      <c r="E38" s="119" t="s">
        <v>204</v>
      </c>
      <c r="F38" s="195">
        <v>1</v>
      </c>
      <c r="G38" s="196">
        <v>1</v>
      </c>
      <c r="H38" s="197">
        <v>0</v>
      </c>
      <c r="I38" s="196">
        <v>0</v>
      </c>
      <c r="J38" s="119"/>
      <c r="K38" s="77"/>
      <c r="L38" s="77"/>
      <c r="M38" s="196">
        <v>1</v>
      </c>
      <c r="N38" s="119"/>
      <c r="O38" s="77"/>
      <c r="P38" s="196">
        <v>1</v>
      </c>
      <c r="Q38" s="48"/>
      <c r="R38" s="48"/>
      <c r="S38" s="48"/>
      <c r="T38" s="48"/>
      <c r="U38" s="48"/>
      <c r="V38" s="48"/>
    </row>
    <row r="39" spans="1:22" s="49" customFormat="1" ht="13.5">
      <c r="A39" s="79">
        <v>8</v>
      </c>
      <c r="B39" s="80">
        <v>302</v>
      </c>
      <c r="C39" s="119" t="s">
        <v>55</v>
      </c>
      <c r="D39" s="121" t="s">
        <v>82</v>
      </c>
      <c r="E39" s="119" t="s">
        <v>270</v>
      </c>
      <c r="F39" s="195">
        <v>1</v>
      </c>
      <c r="G39" s="196">
        <v>2</v>
      </c>
      <c r="H39" s="197">
        <v>0</v>
      </c>
      <c r="I39" s="196">
        <v>0</v>
      </c>
      <c r="J39" s="119"/>
      <c r="K39" s="77"/>
      <c r="L39" s="77"/>
      <c r="M39" s="196">
        <v>0</v>
      </c>
      <c r="N39" s="119" t="s">
        <v>83</v>
      </c>
      <c r="O39" s="77" t="s">
        <v>244</v>
      </c>
      <c r="P39" s="196"/>
      <c r="Q39" s="48"/>
      <c r="R39" s="48"/>
      <c r="S39" s="48"/>
      <c r="T39" s="48"/>
      <c r="U39" s="48"/>
      <c r="V39" s="48"/>
    </row>
    <row r="40" spans="1:22" s="49" customFormat="1" ht="13.5">
      <c r="A40" s="79">
        <v>8</v>
      </c>
      <c r="B40" s="80">
        <v>309</v>
      </c>
      <c r="C40" s="119" t="s">
        <v>55</v>
      </c>
      <c r="D40" s="121" t="s">
        <v>84</v>
      </c>
      <c r="E40" s="119" t="s">
        <v>85</v>
      </c>
      <c r="F40" s="195">
        <v>1</v>
      </c>
      <c r="G40" s="196">
        <v>2</v>
      </c>
      <c r="H40" s="197">
        <v>0</v>
      </c>
      <c r="I40" s="196">
        <v>0</v>
      </c>
      <c r="J40" s="119"/>
      <c r="K40" s="77"/>
      <c r="L40" s="77"/>
      <c r="M40" s="196">
        <v>0</v>
      </c>
      <c r="N40" s="119" t="s">
        <v>86</v>
      </c>
      <c r="O40" s="77" t="s">
        <v>239</v>
      </c>
      <c r="P40" s="196"/>
      <c r="Q40" s="48"/>
      <c r="R40" s="48"/>
      <c r="S40" s="48"/>
      <c r="T40" s="48"/>
      <c r="U40" s="48"/>
      <c r="V40" s="48"/>
    </row>
    <row r="41" spans="1:22" s="49" customFormat="1" ht="13.5">
      <c r="A41" s="79">
        <v>8</v>
      </c>
      <c r="B41" s="80">
        <v>310</v>
      </c>
      <c r="C41" s="119" t="s">
        <v>55</v>
      </c>
      <c r="D41" s="120" t="s">
        <v>87</v>
      </c>
      <c r="E41" s="119" t="s">
        <v>88</v>
      </c>
      <c r="F41" s="195">
        <v>1</v>
      </c>
      <c r="G41" s="196">
        <v>2</v>
      </c>
      <c r="H41" s="197">
        <v>1</v>
      </c>
      <c r="I41" s="196">
        <v>1</v>
      </c>
      <c r="J41" s="119"/>
      <c r="K41" s="77"/>
      <c r="L41" s="77"/>
      <c r="M41" s="196">
        <v>0</v>
      </c>
      <c r="N41" s="202" t="s">
        <v>89</v>
      </c>
      <c r="O41" s="77" t="s">
        <v>237</v>
      </c>
      <c r="P41" s="196"/>
      <c r="Q41" s="48"/>
      <c r="R41" s="48"/>
      <c r="S41" s="48"/>
      <c r="T41" s="48"/>
      <c r="U41" s="48"/>
      <c r="V41" s="48"/>
    </row>
    <row r="42" spans="1:22" s="49" customFormat="1" ht="22.5">
      <c r="A42" s="79">
        <v>8</v>
      </c>
      <c r="B42" s="80">
        <v>341</v>
      </c>
      <c r="C42" s="119" t="s">
        <v>55</v>
      </c>
      <c r="D42" s="204" t="s">
        <v>90</v>
      </c>
      <c r="E42" s="119" t="s">
        <v>205</v>
      </c>
      <c r="F42" s="195">
        <v>1</v>
      </c>
      <c r="G42" s="196">
        <v>2</v>
      </c>
      <c r="H42" s="197">
        <v>0</v>
      </c>
      <c r="I42" s="196">
        <v>1</v>
      </c>
      <c r="J42" s="119" t="s">
        <v>91</v>
      </c>
      <c r="K42" s="198">
        <v>39164</v>
      </c>
      <c r="L42" s="198">
        <v>39173</v>
      </c>
      <c r="M42" s="196"/>
      <c r="N42" s="205" t="s">
        <v>295</v>
      </c>
      <c r="O42" s="77" t="s">
        <v>247</v>
      </c>
      <c r="P42" s="196"/>
      <c r="Q42" s="48"/>
      <c r="R42" s="48"/>
      <c r="S42" s="48"/>
      <c r="T42" s="48"/>
      <c r="U42" s="48"/>
      <c r="V42" s="48"/>
    </row>
    <row r="43" spans="1:22" s="49" customFormat="1" ht="13.5">
      <c r="A43" s="79">
        <v>8</v>
      </c>
      <c r="B43" s="80">
        <v>364</v>
      </c>
      <c r="C43" s="119" t="s">
        <v>55</v>
      </c>
      <c r="D43" s="121" t="s">
        <v>92</v>
      </c>
      <c r="E43" s="119" t="s">
        <v>63</v>
      </c>
      <c r="F43" s="195">
        <v>1</v>
      </c>
      <c r="G43" s="196">
        <v>2</v>
      </c>
      <c r="H43" s="197">
        <v>0</v>
      </c>
      <c r="I43" s="196">
        <v>0</v>
      </c>
      <c r="J43" s="119"/>
      <c r="K43" s="77"/>
      <c r="L43" s="77"/>
      <c r="M43" s="196">
        <v>0</v>
      </c>
      <c r="N43" s="202" t="s">
        <v>93</v>
      </c>
      <c r="O43" s="77" t="s">
        <v>239</v>
      </c>
      <c r="P43" s="196"/>
      <c r="Q43" s="48"/>
      <c r="R43" s="48"/>
      <c r="S43" s="48"/>
      <c r="T43" s="48"/>
      <c r="U43" s="48"/>
      <c r="V43" s="48"/>
    </row>
    <row r="44" spans="1:22" s="49" customFormat="1" ht="13.5">
      <c r="A44" s="79">
        <v>8</v>
      </c>
      <c r="B44" s="80">
        <v>442</v>
      </c>
      <c r="C44" s="119" t="s">
        <v>55</v>
      </c>
      <c r="D44" s="121" t="s">
        <v>154</v>
      </c>
      <c r="E44" s="119" t="s">
        <v>155</v>
      </c>
      <c r="F44" s="195">
        <v>1</v>
      </c>
      <c r="G44" s="196">
        <v>2</v>
      </c>
      <c r="H44" s="197">
        <v>0</v>
      </c>
      <c r="I44" s="196">
        <v>0</v>
      </c>
      <c r="J44" s="119"/>
      <c r="K44" s="77"/>
      <c r="L44" s="77"/>
      <c r="M44" s="196">
        <v>2</v>
      </c>
      <c r="N44" s="119" t="s">
        <v>156</v>
      </c>
      <c r="O44" s="77" t="s">
        <v>238</v>
      </c>
      <c r="P44" s="196"/>
      <c r="Q44" s="48"/>
      <c r="R44" s="48"/>
      <c r="S44" s="48"/>
      <c r="T44" s="48"/>
      <c r="U44" s="48"/>
      <c r="V44" s="48"/>
    </row>
    <row r="45" spans="1:22" s="49" customFormat="1" ht="13.5">
      <c r="A45" s="79">
        <v>8</v>
      </c>
      <c r="B45" s="80">
        <v>443</v>
      </c>
      <c r="C45" s="119" t="s">
        <v>55</v>
      </c>
      <c r="D45" s="121" t="s">
        <v>157</v>
      </c>
      <c r="E45" s="119" t="s">
        <v>158</v>
      </c>
      <c r="F45" s="195">
        <v>1</v>
      </c>
      <c r="G45" s="196">
        <v>1</v>
      </c>
      <c r="H45" s="197">
        <v>0</v>
      </c>
      <c r="I45" s="196">
        <v>1</v>
      </c>
      <c r="J45" s="119"/>
      <c r="K45" s="77"/>
      <c r="L45" s="77"/>
      <c r="M45" s="196">
        <v>2</v>
      </c>
      <c r="N45" s="119" t="s">
        <v>159</v>
      </c>
      <c r="O45" s="77" t="s">
        <v>248</v>
      </c>
      <c r="P45" s="196"/>
      <c r="Q45" s="48"/>
      <c r="R45" s="48"/>
      <c r="S45" s="48"/>
      <c r="T45" s="48"/>
      <c r="U45" s="48"/>
      <c r="V45" s="48"/>
    </row>
    <row r="46" spans="1:22" s="49" customFormat="1" ht="13.5">
      <c r="A46" s="79">
        <v>8</v>
      </c>
      <c r="B46" s="80">
        <v>447</v>
      </c>
      <c r="C46" s="119" t="s">
        <v>55</v>
      </c>
      <c r="D46" s="121" t="s">
        <v>160</v>
      </c>
      <c r="E46" s="119" t="s">
        <v>161</v>
      </c>
      <c r="F46" s="195">
        <v>1</v>
      </c>
      <c r="G46" s="196">
        <v>2</v>
      </c>
      <c r="H46" s="197">
        <v>0</v>
      </c>
      <c r="I46" s="196">
        <v>0</v>
      </c>
      <c r="J46" s="119"/>
      <c r="K46" s="77"/>
      <c r="L46" s="77"/>
      <c r="M46" s="196">
        <v>2</v>
      </c>
      <c r="N46" s="119"/>
      <c r="O46" s="77"/>
      <c r="P46" s="196">
        <v>0</v>
      </c>
      <c r="Q46" s="48"/>
      <c r="R46" s="48"/>
      <c r="S46" s="48"/>
      <c r="T46" s="48"/>
      <c r="U46" s="48"/>
      <c r="V46" s="48"/>
    </row>
    <row r="47" spans="1:22" s="49" customFormat="1" ht="13.5">
      <c r="A47" s="79">
        <v>8</v>
      </c>
      <c r="B47" s="80">
        <v>521</v>
      </c>
      <c r="C47" s="119" t="s">
        <v>55</v>
      </c>
      <c r="D47" s="121" t="s">
        <v>187</v>
      </c>
      <c r="E47" s="119" t="s">
        <v>155</v>
      </c>
      <c r="F47" s="195">
        <v>1</v>
      </c>
      <c r="G47" s="196">
        <v>2</v>
      </c>
      <c r="H47" s="197">
        <v>0</v>
      </c>
      <c r="I47" s="196">
        <v>0</v>
      </c>
      <c r="J47" s="119"/>
      <c r="K47" s="77"/>
      <c r="L47" s="77"/>
      <c r="M47" s="196">
        <v>0</v>
      </c>
      <c r="N47" s="119"/>
      <c r="O47" s="77"/>
      <c r="P47" s="196">
        <v>1</v>
      </c>
      <c r="Q47" s="48"/>
      <c r="R47" s="48"/>
      <c r="S47" s="48"/>
      <c r="T47" s="48"/>
      <c r="U47" s="48"/>
      <c r="V47" s="48"/>
    </row>
    <row r="48" spans="1:22" s="49" customFormat="1" ht="13.5">
      <c r="A48" s="79">
        <v>8</v>
      </c>
      <c r="B48" s="80">
        <v>542</v>
      </c>
      <c r="C48" s="119" t="s">
        <v>55</v>
      </c>
      <c r="D48" s="121" t="s">
        <v>188</v>
      </c>
      <c r="E48" s="119" t="s">
        <v>189</v>
      </c>
      <c r="F48" s="195">
        <v>1</v>
      </c>
      <c r="G48" s="196">
        <v>2</v>
      </c>
      <c r="H48" s="197">
        <v>0</v>
      </c>
      <c r="I48" s="196">
        <v>0</v>
      </c>
      <c r="J48" s="119"/>
      <c r="K48" s="77"/>
      <c r="L48" s="77"/>
      <c r="M48" s="196">
        <v>0</v>
      </c>
      <c r="N48" s="119"/>
      <c r="O48" s="77"/>
      <c r="P48" s="196">
        <v>0</v>
      </c>
      <c r="Q48" s="48"/>
      <c r="R48" s="48"/>
      <c r="S48" s="48"/>
      <c r="T48" s="48"/>
      <c r="U48" s="48"/>
      <c r="V48" s="48"/>
    </row>
    <row r="49" spans="1:22" s="49" customFormat="1" ht="13.5">
      <c r="A49" s="79">
        <v>8</v>
      </c>
      <c r="B49" s="80">
        <v>546</v>
      </c>
      <c r="C49" s="119" t="s">
        <v>55</v>
      </c>
      <c r="D49" s="121" t="s">
        <v>190</v>
      </c>
      <c r="E49" s="119" t="s">
        <v>191</v>
      </c>
      <c r="F49" s="195">
        <v>1</v>
      </c>
      <c r="G49" s="196">
        <v>2</v>
      </c>
      <c r="H49" s="197">
        <v>0</v>
      </c>
      <c r="I49" s="196">
        <v>0</v>
      </c>
      <c r="J49" s="119"/>
      <c r="K49" s="77"/>
      <c r="L49" s="77"/>
      <c r="M49" s="196">
        <v>2</v>
      </c>
      <c r="N49" s="119" t="s">
        <v>192</v>
      </c>
      <c r="O49" s="73" t="s">
        <v>249</v>
      </c>
      <c r="P49" s="196"/>
      <c r="Q49" s="48"/>
      <c r="R49" s="48"/>
      <c r="S49" s="48"/>
      <c r="T49" s="48"/>
      <c r="U49" s="48"/>
      <c r="V49" s="48"/>
    </row>
    <row r="50" spans="1:22" s="49" customFormat="1" ht="14.25" thickBot="1">
      <c r="A50" s="79">
        <v>8</v>
      </c>
      <c r="B50" s="80">
        <v>564</v>
      </c>
      <c r="C50" s="119" t="s">
        <v>55</v>
      </c>
      <c r="D50" s="121" t="s">
        <v>162</v>
      </c>
      <c r="E50" s="119" t="s">
        <v>155</v>
      </c>
      <c r="F50" s="195">
        <v>1</v>
      </c>
      <c r="G50" s="196">
        <v>2</v>
      </c>
      <c r="H50" s="197">
        <v>0</v>
      </c>
      <c r="I50" s="196">
        <v>0</v>
      </c>
      <c r="J50" s="119"/>
      <c r="K50" s="77"/>
      <c r="L50" s="77"/>
      <c r="M50" s="196">
        <v>0</v>
      </c>
      <c r="N50" s="119"/>
      <c r="O50" s="77"/>
      <c r="P50" s="196">
        <v>0</v>
      </c>
      <c r="Q50" s="48"/>
      <c r="R50" s="48"/>
      <c r="S50" s="48"/>
      <c r="T50" s="48"/>
      <c r="U50" s="48"/>
      <c r="V50" s="48"/>
    </row>
    <row r="51" spans="1:22" s="49" customFormat="1" ht="14.25" thickBot="1">
      <c r="A51" s="211"/>
      <c r="B51" s="212">
        <v>1000</v>
      </c>
      <c r="C51" s="268" t="s">
        <v>10</v>
      </c>
      <c r="D51" s="269"/>
      <c r="E51" s="213"/>
      <c r="F51" s="214"/>
      <c r="G51" s="215"/>
      <c r="H51" s="216">
        <f>SUM(H7:H50)</f>
        <v>19</v>
      </c>
      <c r="I51" s="217">
        <f>SUM(I7:I50)</f>
        <v>27</v>
      </c>
      <c r="J51" s="216">
        <f>COUNTA(J7:J50)</f>
        <v>15</v>
      </c>
      <c r="K51" s="218"/>
      <c r="L51" s="218"/>
      <c r="M51" s="219"/>
      <c r="N51" s="216">
        <f>COUNTA(N7:N50)</f>
        <v>39</v>
      </c>
      <c r="O51" s="218"/>
      <c r="P51" s="220"/>
      <c r="Q51" s="48"/>
      <c r="R51" s="48"/>
      <c r="S51" s="48"/>
      <c r="T51" s="48"/>
      <c r="U51" s="48"/>
      <c r="V51" s="48"/>
    </row>
  </sheetData>
  <mergeCells count="14">
    <mergeCell ref="N5:O5"/>
    <mergeCell ref="E4:E6"/>
    <mergeCell ref="G4:G6"/>
    <mergeCell ref="H4:H6"/>
    <mergeCell ref="J5:L5"/>
    <mergeCell ref="F4:F6"/>
    <mergeCell ref="I4:I6"/>
    <mergeCell ref="J4:M4"/>
    <mergeCell ref="N4:P4"/>
    <mergeCell ref="C51:D51"/>
    <mergeCell ref="A4:A6"/>
    <mergeCell ref="C4:C6"/>
    <mergeCell ref="D4:D6"/>
    <mergeCell ref="B4:B6"/>
  </mergeCells>
  <printOptions/>
  <pageMargins left="0.5905511811023623" right="0.5905511811023623" top="0.7874015748031497" bottom="0.5905511811023623" header="0.5118110236220472" footer="0.31496062992125984"/>
  <pageSetup fitToHeight="0" horizontalDpi="600" verticalDpi="600" orientation="landscape" paperSize="9" scale="85" r:id="rId1"/>
  <headerFooter alignWithMargins="0">
    <oddHeader>&amp;R（茨城県）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52"/>
  <sheetViews>
    <sheetView workbookViewId="0" topLeftCell="A1">
      <selection activeCell="J10" sqref="J10"/>
    </sheetView>
  </sheetViews>
  <sheetFormatPr defaultColWidth="9.00390625" defaultRowHeight="13.5"/>
  <cols>
    <col min="1" max="1" width="3.75390625" style="2" customWidth="1"/>
    <col min="2" max="2" width="5.125" style="2" customWidth="1"/>
    <col min="3" max="3" width="7.625" style="2" customWidth="1"/>
    <col min="4" max="4" width="10.875" style="66" customWidth="1"/>
    <col min="5" max="5" width="20.625" style="1" customWidth="1"/>
    <col min="6" max="6" width="11.625" style="2" customWidth="1"/>
    <col min="7" max="7" width="8.625" style="2" customWidth="1"/>
    <col min="8" max="8" width="24.00390625" style="1" customWidth="1"/>
    <col min="9" max="9" width="12.625" style="66" customWidth="1"/>
    <col min="10" max="10" width="20.625" style="1" customWidth="1"/>
    <col min="11" max="11" width="4.125" style="75" customWidth="1"/>
    <col min="12" max="19" width="4.125" style="2" customWidth="1"/>
    <col min="20" max="20" width="7.125" style="2" customWidth="1"/>
    <col min="21" max="16384" width="9.00390625" style="2" customWidth="1"/>
  </cols>
  <sheetData>
    <row r="1" ht="12">
      <c r="A1" s="2" t="s">
        <v>21</v>
      </c>
    </row>
    <row r="2" ht="22.5" customHeight="1">
      <c r="A2" s="22" t="s">
        <v>45</v>
      </c>
    </row>
    <row r="3" ht="12.75" thickBot="1"/>
    <row r="4" spans="1:20" s="1" customFormat="1" ht="19.5" customHeight="1">
      <c r="A4" s="311" t="s">
        <v>37</v>
      </c>
      <c r="B4" s="314" t="s">
        <v>276</v>
      </c>
      <c r="C4" s="317" t="s">
        <v>257</v>
      </c>
      <c r="D4" s="320" t="s">
        <v>258</v>
      </c>
      <c r="E4" s="298" t="s">
        <v>49</v>
      </c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35"/>
      <c r="T4" s="304" t="s">
        <v>25</v>
      </c>
    </row>
    <row r="5" spans="1:20" s="1" customFormat="1" ht="19.5" customHeight="1">
      <c r="A5" s="312"/>
      <c r="B5" s="315"/>
      <c r="C5" s="318"/>
      <c r="D5" s="321"/>
      <c r="E5" s="63"/>
      <c r="F5" s="62"/>
      <c r="G5" s="64"/>
      <c r="H5" s="64"/>
      <c r="I5" s="64"/>
      <c r="J5" s="64"/>
      <c r="K5" s="280" t="s">
        <v>277</v>
      </c>
      <c r="L5" s="291"/>
      <c r="M5" s="291"/>
      <c r="N5" s="291"/>
      <c r="O5" s="291"/>
      <c r="P5" s="291"/>
      <c r="Q5" s="291"/>
      <c r="R5" s="291"/>
      <c r="S5" s="310"/>
      <c r="T5" s="305"/>
    </row>
    <row r="6" spans="1:20" s="1" customFormat="1" ht="19.5" customHeight="1">
      <c r="A6" s="312"/>
      <c r="B6" s="315"/>
      <c r="C6" s="318"/>
      <c r="D6" s="321"/>
      <c r="E6" s="307" t="s">
        <v>278</v>
      </c>
      <c r="F6" s="59"/>
      <c r="G6" s="193" t="s">
        <v>43</v>
      </c>
      <c r="H6" s="193"/>
      <c r="I6" s="193"/>
      <c r="J6" s="192"/>
      <c r="K6" s="300" t="s">
        <v>50</v>
      </c>
      <c r="L6" s="301"/>
      <c r="M6" s="302"/>
      <c r="N6" s="192" t="s">
        <v>51</v>
      </c>
      <c r="O6" s="301"/>
      <c r="P6" s="302"/>
      <c r="Q6" s="192" t="s">
        <v>279</v>
      </c>
      <c r="R6" s="301"/>
      <c r="S6" s="309"/>
      <c r="T6" s="305"/>
    </row>
    <row r="7" spans="1:20" ht="49.5" customHeight="1">
      <c r="A7" s="313"/>
      <c r="B7" s="316"/>
      <c r="C7" s="319"/>
      <c r="D7" s="322"/>
      <c r="E7" s="308"/>
      <c r="F7" s="60" t="s">
        <v>39</v>
      </c>
      <c r="G7" s="61" t="s">
        <v>40</v>
      </c>
      <c r="H7" s="61" t="s">
        <v>42</v>
      </c>
      <c r="I7" s="61" t="s">
        <v>41</v>
      </c>
      <c r="J7" s="142" t="s">
        <v>259</v>
      </c>
      <c r="K7" s="221" t="s">
        <v>280</v>
      </c>
      <c r="L7" s="222" t="s">
        <v>281</v>
      </c>
      <c r="M7" s="223" t="s">
        <v>44</v>
      </c>
      <c r="N7" s="224" t="s">
        <v>280</v>
      </c>
      <c r="O7" s="222" t="s">
        <v>281</v>
      </c>
      <c r="P7" s="225" t="s">
        <v>44</v>
      </c>
      <c r="Q7" s="223" t="s">
        <v>280</v>
      </c>
      <c r="R7" s="222" t="s">
        <v>281</v>
      </c>
      <c r="S7" s="223" t="s">
        <v>44</v>
      </c>
      <c r="T7" s="306"/>
    </row>
    <row r="8" spans="1:20" ht="12">
      <c r="A8" s="79">
        <v>8</v>
      </c>
      <c r="B8" s="80">
        <v>201</v>
      </c>
      <c r="C8" s="119" t="s">
        <v>55</v>
      </c>
      <c r="D8" s="120" t="s">
        <v>56</v>
      </c>
      <c r="E8" s="125" t="s">
        <v>94</v>
      </c>
      <c r="F8" s="126" t="s">
        <v>253</v>
      </c>
      <c r="G8" s="105" t="s">
        <v>95</v>
      </c>
      <c r="H8" s="107" t="s">
        <v>206</v>
      </c>
      <c r="I8" s="105" t="s">
        <v>226</v>
      </c>
      <c r="J8" s="106" t="s">
        <v>96</v>
      </c>
      <c r="K8" s="76" t="s">
        <v>195</v>
      </c>
      <c r="L8" s="77"/>
      <c r="M8" s="100"/>
      <c r="N8" s="58" t="s">
        <v>195</v>
      </c>
      <c r="O8" s="4"/>
      <c r="P8" s="4"/>
      <c r="Q8" s="15"/>
      <c r="R8" s="4"/>
      <c r="S8" s="11"/>
      <c r="T8" s="143">
        <v>1</v>
      </c>
    </row>
    <row r="9" spans="1:20" ht="33" customHeight="1">
      <c r="A9" s="114">
        <v>8</v>
      </c>
      <c r="B9" s="115">
        <v>202</v>
      </c>
      <c r="C9" s="116" t="s">
        <v>55</v>
      </c>
      <c r="D9" s="118" t="s">
        <v>59</v>
      </c>
      <c r="E9" s="133" t="s">
        <v>97</v>
      </c>
      <c r="F9" s="134" t="s">
        <v>254</v>
      </c>
      <c r="G9" s="135" t="s">
        <v>98</v>
      </c>
      <c r="H9" s="136" t="s">
        <v>207</v>
      </c>
      <c r="I9" s="135" t="s">
        <v>227</v>
      </c>
      <c r="J9" s="140" t="s">
        <v>99</v>
      </c>
      <c r="K9" s="74"/>
      <c r="L9" s="103" t="s">
        <v>195</v>
      </c>
      <c r="M9" s="4"/>
      <c r="N9" s="4"/>
      <c r="O9" s="103" t="s">
        <v>195</v>
      </c>
      <c r="P9" s="4"/>
      <c r="Q9" s="4"/>
      <c r="R9" s="4"/>
      <c r="S9" s="11"/>
      <c r="T9" s="143">
        <v>0</v>
      </c>
    </row>
    <row r="10" spans="1:20" ht="48" customHeight="1">
      <c r="A10" s="114">
        <v>8</v>
      </c>
      <c r="B10" s="115">
        <v>203</v>
      </c>
      <c r="C10" s="116" t="s">
        <v>55</v>
      </c>
      <c r="D10" s="117" t="s">
        <v>124</v>
      </c>
      <c r="E10" s="133" t="s">
        <v>163</v>
      </c>
      <c r="F10" s="136" t="s">
        <v>255</v>
      </c>
      <c r="G10" s="141" t="s">
        <v>209</v>
      </c>
      <c r="H10" s="136" t="s">
        <v>273</v>
      </c>
      <c r="I10" s="135" t="s">
        <v>274</v>
      </c>
      <c r="J10" s="393" t="s">
        <v>275</v>
      </c>
      <c r="K10" s="76" t="s">
        <v>195</v>
      </c>
      <c r="L10" s="78"/>
      <c r="M10" s="78"/>
      <c r="N10" s="78" t="s">
        <v>210</v>
      </c>
      <c r="O10" s="4"/>
      <c r="P10" s="4"/>
      <c r="Q10" s="4"/>
      <c r="R10" s="4"/>
      <c r="S10" s="11"/>
      <c r="T10" s="144">
        <v>0</v>
      </c>
    </row>
    <row r="11" spans="1:20" ht="12.75" customHeight="1">
      <c r="A11" s="79">
        <v>8</v>
      </c>
      <c r="B11" s="80">
        <v>204</v>
      </c>
      <c r="C11" s="119" t="s">
        <v>55</v>
      </c>
      <c r="D11" s="121" t="s">
        <v>170</v>
      </c>
      <c r="E11" s="127"/>
      <c r="F11" s="126"/>
      <c r="G11" s="104"/>
      <c r="H11" s="107"/>
      <c r="I11" s="105"/>
      <c r="J11" s="106"/>
      <c r="K11" s="74"/>
      <c r="L11" s="4"/>
      <c r="M11" s="4"/>
      <c r="N11" s="4"/>
      <c r="O11" s="4"/>
      <c r="P11" s="4"/>
      <c r="Q11" s="4"/>
      <c r="R11" s="4"/>
      <c r="S11" s="11"/>
      <c r="T11" s="144">
        <v>0</v>
      </c>
    </row>
    <row r="12" spans="1:20" ht="12.75" customHeight="1">
      <c r="A12" s="79">
        <v>8</v>
      </c>
      <c r="B12" s="80">
        <v>205</v>
      </c>
      <c r="C12" s="119" t="s">
        <v>55</v>
      </c>
      <c r="D12" s="121" t="s">
        <v>127</v>
      </c>
      <c r="E12" s="127"/>
      <c r="F12" s="126"/>
      <c r="G12" s="104"/>
      <c r="H12" s="107"/>
      <c r="I12" s="105"/>
      <c r="J12" s="106"/>
      <c r="K12" s="74"/>
      <c r="L12" s="4"/>
      <c r="M12" s="4"/>
      <c r="N12" s="4"/>
      <c r="O12" s="4"/>
      <c r="P12" s="4"/>
      <c r="Q12" s="4"/>
      <c r="R12" s="4"/>
      <c r="S12" s="11"/>
      <c r="T12" s="144">
        <v>1</v>
      </c>
    </row>
    <row r="13" spans="1:20" ht="25.5" customHeight="1">
      <c r="A13" s="114">
        <v>8</v>
      </c>
      <c r="B13" s="115">
        <v>207</v>
      </c>
      <c r="C13" s="116" t="s">
        <v>55</v>
      </c>
      <c r="D13" s="117" t="s">
        <v>172</v>
      </c>
      <c r="E13" s="133" t="s">
        <v>193</v>
      </c>
      <c r="F13" s="134" t="s">
        <v>256</v>
      </c>
      <c r="G13" s="135" t="s">
        <v>194</v>
      </c>
      <c r="H13" s="136" t="s">
        <v>224</v>
      </c>
      <c r="I13" s="135" t="s">
        <v>211</v>
      </c>
      <c r="J13" s="140" t="s">
        <v>221</v>
      </c>
      <c r="K13" s="81" t="s">
        <v>195</v>
      </c>
      <c r="L13" s="77"/>
      <c r="M13" s="77"/>
      <c r="N13" s="78" t="s">
        <v>196</v>
      </c>
      <c r="O13" s="4"/>
      <c r="P13" s="4"/>
      <c r="Q13" s="4"/>
      <c r="R13" s="4"/>
      <c r="S13" s="11"/>
      <c r="T13" s="144">
        <v>0</v>
      </c>
    </row>
    <row r="14" spans="1:20" ht="12.75" customHeight="1">
      <c r="A14" s="79">
        <v>8</v>
      </c>
      <c r="B14" s="80">
        <v>208</v>
      </c>
      <c r="C14" s="119" t="s">
        <v>55</v>
      </c>
      <c r="D14" s="121" t="s">
        <v>130</v>
      </c>
      <c r="E14" s="127"/>
      <c r="F14" s="126"/>
      <c r="G14" s="104"/>
      <c r="H14" s="107"/>
      <c r="I14" s="105"/>
      <c r="J14" s="106"/>
      <c r="K14" s="74"/>
      <c r="L14" s="4"/>
      <c r="M14" s="4"/>
      <c r="N14" s="4"/>
      <c r="O14" s="4"/>
      <c r="P14" s="4"/>
      <c r="Q14" s="4"/>
      <c r="R14" s="4"/>
      <c r="S14" s="11"/>
      <c r="T14" s="144">
        <v>0</v>
      </c>
    </row>
    <row r="15" spans="1:20" ht="12.75" customHeight="1">
      <c r="A15" s="79">
        <v>8</v>
      </c>
      <c r="B15" s="80">
        <v>210</v>
      </c>
      <c r="C15" s="119" t="s">
        <v>55</v>
      </c>
      <c r="D15" s="121" t="s">
        <v>174</v>
      </c>
      <c r="E15" s="127"/>
      <c r="F15" s="126"/>
      <c r="G15" s="104"/>
      <c r="H15" s="107"/>
      <c r="I15" s="105"/>
      <c r="J15" s="106"/>
      <c r="K15" s="81"/>
      <c r="L15" s="77"/>
      <c r="M15" s="77"/>
      <c r="N15" s="77"/>
      <c r="O15" s="4"/>
      <c r="P15" s="4"/>
      <c r="Q15" s="4"/>
      <c r="R15" s="4"/>
      <c r="S15" s="11"/>
      <c r="T15" s="144">
        <v>0</v>
      </c>
    </row>
    <row r="16" spans="1:20" ht="12.75" customHeight="1">
      <c r="A16" s="79">
        <v>8</v>
      </c>
      <c r="B16" s="80">
        <v>211</v>
      </c>
      <c r="C16" s="119" t="s">
        <v>55</v>
      </c>
      <c r="D16" s="121" t="s">
        <v>176</v>
      </c>
      <c r="E16" s="127"/>
      <c r="F16" s="126"/>
      <c r="G16" s="104"/>
      <c r="H16" s="107"/>
      <c r="I16" s="105"/>
      <c r="J16" s="106"/>
      <c r="K16" s="81"/>
      <c r="L16" s="77"/>
      <c r="M16" s="77"/>
      <c r="N16" s="77"/>
      <c r="O16" s="4"/>
      <c r="P16" s="4"/>
      <c r="Q16" s="4"/>
      <c r="R16" s="4"/>
      <c r="S16" s="11"/>
      <c r="T16" s="144">
        <v>0</v>
      </c>
    </row>
    <row r="17" spans="1:20" ht="12.75" customHeight="1">
      <c r="A17" s="79">
        <v>8</v>
      </c>
      <c r="B17" s="80">
        <v>212</v>
      </c>
      <c r="C17" s="119" t="s">
        <v>55</v>
      </c>
      <c r="D17" s="121" t="s">
        <v>62</v>
      </c>
      <c r="E17" s="127"/>
      <c r="F17" s="126"/>
      <c r="G17" s="104"/>
      <c r="H17" s="107"/>
      <c r="I17" s="105"/>
      <c r="J17" s="106"/>
      <c r="K17" s="74"/>
      <c r="L17" s="4"/>
      <c r="M17" s="4"/>
      <c r="N17" s="4"/>
      <c r="O17" s="4"/>
      <c r="P17" s="4"/>
      <c r="Q17" s="4"/>
      <c r="R17" s="4"/>
      <c r="S17" s="11"/>
      <c r="T17" s="144">
        <v>0</v>
      </c>
    </row>
    <row r="18" spans="1:20" ht="12.75" customHeight="1">
      <c r="A18" s="79">
        <v>8</v>
      </c>
      <c r="B18" s="80">
        <v>214</v>
      </c>
      <c r="C18" s="119" t="s">
        <v>55</v>
      </c>
      <c r="D18" s="121" t="s">
        <v>65</v>
      </c>
      <c r="E18" s="127"/>
      <c r="F18" s="126"/>
      <c r="G18" s="104"/>
      <c r="H18" s="107"/>
      <c r="I18" s="105"/>
      <c r="J18" s="106"/>
      <c r="K18" s="74"/>
      <c r="L18" s="4"/>
      <c r="M18" s="4"/>
      <c r="N18" s="4"/>
      <c r="O18" s="4"/>
      <c r="P18" s="4"/>
      <c r="Q18" s="4"/>
      <c r="R18" s="4"/>
      <c r="S18" s="11"/>
      <c r="T18" s="144">
        <v>0</v>
      </c>
    </row>
    <row r="19" spans="1:20" ht="12.75" customHeight="1">
      <c r="A19" s="79">
        <v>8</v>
      </c>
      <c r="B19" s="80">
        <v>215</v>
      </c>
      <c r="C19" s="119" t="s">
        <v>55</v>
      </c>
      <c r="D19" s="121" t="s">
        <v>67</v>
      </c>
      <c r="E19" s="127"/>
      <c r="F19" s="126"/>
      <c r="G19" s="104"/>
      <c r="H19" s="107"/>
      <c r="I19" s="105"/>
      <c r="J19" s="106"/>
      <c r="K19" s="74"/>
      <c r="L19" s="4"/>
      <c r="M19" s="4"/>
      <c r="N19" s="4"/>
      <c r="O19" s="4"/>
      <c r="P19" s="4"/>
      <c r="Q19" s="4"/>
      <c r="R19" s="4"/>
      <c r="S19" s="11"/>
      <c r="T19" s="144">
        <v>1</v>
      </c>
    </row>
    <row r="20" spans="1:20" ht="12.75" customHeight="1">
      <c r="A20" s="79">
        <v>8</v>
      </c>
      <c r="B20" s="80">
        <v>216</v>
      </c>
      <c r="C20" s="119" t="s">
        <v>55</v>
      </c>
      <c r="D20" s="121" t="s">
        <v>70</v>
      </c>
      <c r="E20" s="127"/>
      <c r="F20" s="126"/>
      <c r="G20" s="104"/>
      <c r="H20" s="107"/>
      <c r="I20" s="105"/>
      <c r="J20" s="106"/>
      <c r="K20" s="74"/>
      <c r="L20" s="4"/>
      <c r="M20" s="4"/>
      <c r="N20" s="4"/>
      <c r="O20" s="4"/>
      <c r="P20" s="4"/>
      <c r="Q20" s="4"/>
      <c r="R20" s="4"/>
      <c r="S20" s="11"/>
      <c r="T20" s="144">
        <v>0</v>
      </c>
    </row>
    <row r="21" spans="1:20" ht="12.75" customHeight="1">
      <c r="A21" s="79">
        <v>8</v>
      </c>
      <c r="B21" s="80">
        <v>217</v>
      </c>
      <c r="C21" s="119" t="s">
        <v>55</v>
      </c>
      <c r="D21" s="121" t="s">
        <v>132</v>
      </c>
      <c r="E21" s="127"/>
      <c r="F21" s="126"/>
      <c r="G21" s="104"/>
      <c r="H21" s="107"/>
      <c r="I21" s="105"/>
      <c r="J21" s="106"/>
      <c r="K21" s="74"/>
      <c r="L21" s="4"/>
      <c r="M21" s="4"/>
      <c r="N21" s="4"/>
      <c r="O21" s="4"/>
      <c r="P21" s="4"/>
      <c r="Q21" s="4"/>
      <c r="R21" s="4"/>
      <c r="S21" s="11"/>
      <c r="T21" s="144">
        <v>1</v>
      </c>
    </row>
    <row r="22" spans="1:20" ht="12.75" customHeight="1">
      <c r="A22" s="79">
        <v>8</v>
      </c>
      <c r="B22" s="80">
        <v>219</v>
      </c>
      <c r="C22" s="119" t="s">
        <v>55</v>
      </c>
      <c r="D22" s="121" t="s">
        <v>136</v>
      </c>
      <c r="E22" s="127"/>
      <c r="F22" s="126"/>
      <c r="G22" s="104"/>
      <c r="H22" s="107"/>
      <c r="I22" s="105"/>
      <c r="J22" s="106"/>
      <c r="K22" s="74"/>
      <c r="L22" s="4"/>
      <c r="M22" s="4"/>
      <c r="N22" s="4"/>
      <c r="O22" s="4"/>
      <c r="P22" s="4"/>
      <c r="Q22" s="4"/>
      <c r="R22" s="4"/>
      <c r="S22" s="11"/>
      <c r="T22" s="144">
        <v>0</v>
      </c>
    </row>
    <row r="23" spans="1:20" ht="12.75" customHeight="1">
      <c r="A23" s="79">
        <v>8</v>
      </c>
      <c r="B23" s="80">
        <v>220</v>
      </c>
      <c r="C23" s="119" t="s">
        <v>55</v>
      </c>
      <c r="D23" s="120" t="s">
        <v>140</v>
      </c>
      <c r="E23" s="127"/>
      <c r="F23" s="126"/>
      <c r="G23" s="104"/>
      <c r="H23" s="107"/>
      <c r="I23" s="105"/>
      <c r="J23" s="106"/>
      <c r="K23" s="74"/>
      <c r="L23" s="4"/>
      <c r="M23" s="4"/>
      <c r="N23" s="4"/>
      <c r="O23" s="4"/>
      <c r="P23" s="4"/>
      <c r="Q23" s="4"/>
      <c r="R23" s="4"/>
      <c r="S23" s="11"/>
      <c r="T23" s="143">
        <v>1</v>
      </c>
    </row>
    <row r="24" spans="1:20" ht="40.5" customHeight="1">
      <c r="A24" s="114">
        <v>8</v>
      </c>
      <c r="B24" s="115">
        <v>221</v>
      </c>
      <c r="C24" s="116" t="s">
        <v>55</v>
      </c>
      <c r="D24" s="138" t="s">
        <v>72</v>
      </c>
      <c r="E24" s="133" t="s">
        <v>100</v>
      </c>
      <c r="F24" s="134"/>
      <c r="G24" s="135" t="s">
        <v>101</v>
      </c>
      <c r="H24" s="136" t="s">
        <v>208</v>
      </c>
      <c r="I24" s="139" t="s">
        <v>228</v>
      </c>
      <c r="J24" s="140" t="s">
        <v>102</v>
      </c>
      <c r="K24" s="76" t="s">
        <v>195</v>
      </c>
      <c r="L24" s="77"/>
      <c r="M24" s="77"/>
      <c r="N24" s="78" t="s">
        <v>210</v>
      </c>
      <c r="O24" s="4"/>
      <c r="P24" s="4"/>
      <c r="Q24" s="4"/>
      <c r="R24" s="4"/>
      <c r="S24" s="11"/>
      <c r="T24" s="143">
        <v>0</v>
      </c>
    </row>
    <row r="25" spans="1:20" ht="12.75" customHeight="1">
      <c r="A25" s="79">
        <v>8</v>
      </c>
      <c r="B25" s="80">
        <v>222</v>
      </c>
      <c r="C25" s="119" t="s">
        <v>107</v>
      </c>
      <c r="D25" s="121" t="s">
        <v>108</v>
      </c>
      <c r="E25" s="127"/>
      <c r="F25" s="126"/>
      <c r="G25" s="104"/>
      <c r="H25" s="107"/>
      <c r="I25" s="105"/>
      <c r="J25" s="106"/>
      <c r="K25" s="74"/>
      <c r="L25" s="4"/>
      <c r="M25" s="4"/>
      <c r="N25" s="4"/>
      <c r="O25" s="4"/>
      <c r="P25" s="4"/>
      <c r="Q25" s="4"/>
      <c r="R25" s="4"/>
      <c r="S25" s="11"/>
      <c r="T25" s="144">
        <v>0</v>
      </c>
    </row>
    <row r="26" spans="1:20" ht="12.75" customHeight="1">
      <c r="A26" s="79">
        <v>8</v>
      </c>
      <c r="B26" s="80">
        <v>223</v>
      </c>
      <c r="C26" s="119" t="s">
        <v>107</v>
      </c>
      <c r="D26" s="121" t="s">
        <v>111</v>
      </c>
      <c r="E26" s="127"/>
      <c r="F26" s="126"/>
      <c r="G26" s="104"/>
      <c r="H26" s="107"/>
      <c r="I26" s="105"/>
      <c r="J26" s="106"/>
      <c r="K26" s="74"/>
      <c r="L26" s="4"/>
      <c r="M26" s="4"/>
      <c r="N26" s="4"/>
      <c r="O26" s="4"/>
      <c r="P26" s="4"/>
      <c r="Q26" s="4"/>
      <c r="R26" s="4"/>
      <c r="S26" s="11"/>
      <c r="T26" s="144">
        <v>0</v>
      </c>
    </row>
    <row r="27" spans="1:20" ht="12.75" customHeight="1">
      <c r="A27" s="79">
        <v>8</v>
      </c>
      <c r="B27" s="80">
        <v>224</v>
      </c>
      <c r="C27" s="119" t="s">
        <v>55</v>
      </c>
      <c r="D27" s="121" t="s">
        <v>164</v>
      </c>
      <c r="E27" s="127"/>
      <c r="F27" s="126"/>
      <c r="G27" s="104"/>
      <c r="H27" s="107"/>
      <c r="I27" s="105"/>
      <c r="J27" s="106"/>
      <c r="K27" s="74"/>
      <c r="L27" s="4"/>
      <c r="M27" s="4"/>
      <c r="N27" s="4"/>
      <c r="O27" s="4"/>
      <c r="P27" s="4"/>
      <c r="Q27" s="4"/>
      <c r="R27" s="4"/>
      <c r="S27" s="11"/>
      <c r="T27" s="144">
        <v>0</v>
      </c>
    </row>
    <row r="28" spans="1:20" ht="12.75" customHeight="1">
      <c r="A28" s="79">
        <v>8</v>
      </c>
      <c r="B28" s="80">
        <v>225</v>
      </c>
      <c r="C28" s="119" t="s">
        <v>55</v>
      </c>
      <c r="D28" s="120" t="s">
        <v>76</v>
      </c>
      <c r="E28" s="127"/>
      <c r="F28" s="126"/>
      <c r="G28" s="104"/>
      <c r="H28" s="107"/>
      <c r="I28" s="105"/>
      <c r="J28" s="108"/>
      <c r="K28" s="74"/>
      <c r="L28" s="4"/>
      <c r="M28" s="4"/>
      <c r="N28" s="4"/>
      <c r="O28" s="4"/>
      <c r="P28" s="4"/>
      <c r="Q28" s="4"/>
      <c r="R28" s="4"/>
      <c r="S28" s="11"/>
      <c r="T28" s="143">
        <v>0</v>
      </c>
    </row>
    <row r="29" spans="1:20" ht="12.75" customHeight="1">
      <c r="A29" s="79">
        <v>8</v>
      </c>
      <c r="B29" s="80">
        <v>226</v>
      </c>
      <c r="C29" s="122" t="s">
        <v>55</v>
      </c>
      <c r="D29" s="121" t="s">
        <v>78</v>
      </c>
      <c r="E29" s="127"/>
      <c r="F29" s="126"/>
      <c r="G29" s="104"/>
      <c r="H29" s="107"/>
      <c r="I29" s="105"/>
      <c r="J29" s="106"/>
      <c r="K29" s="74"/>
      <c r="L29" s="4"/>
      <c r="M29" s="4"/>
      <c r="N29" s="4"/>
      <c r="O29" s="4"/>
      <c r="P29" s="4"/>
      <c r="Q29" s="4"/>
      <c r="R29" s="4"/>
      <c r="S29" s="11"/>
      <c r="T29" s="143">
        <v>1</v>
      </c>
    </row>
    <row r="30" spans="1:20" ht="12.75" customHeight="1">
      <c r="A30" s="79">
        <v>8</v>
      </c>
      <c r="B30" s="80">
        <v>227</v>
      </c>
      <c r="C30" s="122" t="s">
        <v>55</v>
      </c>
      <c r="D30" s="121" t="s">
        <v>179</v>
      </c>
      <c r="E30" s="127"/>
      <c r="F30" s="126"/>
      <c r="G30" s="104"/>
      <c r="H30" s="107"/>
      <c r="I30" s="105"/>
      <c r="J30" s="106"/>
      <c r="K30" s="81"/>
      <c r="L30" s="77"/>
      <c r="M30" s="77"/>
      <c r="N30" s="77"/>
      <c r="O30" s="4"/>
      <c r="P30" s="4"/>
      <c r="Q30" s="4"/>
      <c r="R30" s="4"/>
      <c r="S30" s="11"/>
      <c r="T30" s="144">
        <v>0</v>
      </c>
    </row>
    <row r="31" spans="1:20" ht="27">
      <c r="A31" s="114">
        <v>8</v>
      </c>
      <c r="B31" s="115">
        <v>228</v>
      </c>
      <c r="C31" s="132" t="s">
        <v>55</v>
      </c>
      <c r="D31" s="117" t="s">
        <v>182</v>
      </c>
      <c r="E31" s="133" t="s">
        <v>197</v>
      </c>
      <c r="F31" s="134"/>
      <c r="G31" s="135" t="s">
        <v>198</v>
      </c>
      <c r="H31" s="136" t="s">
        <v>225</v>
      </c>
      <c r="I31" s="135" t="s">
        <v>212</v>
      </c>
      <c r="J31" s="137" t="s">
        <v>229</v>
      </c>
      <c r="K31" s="81" t="s">
        <v>199</v>
      </c>
      <c r="L31" s="77"/>
      <c r="M31" s="77"/>
      <c r="N31" s="78" t="s">
        <v>199</v>
      </c>
      <c r="O31" s="4"/>
      <c r="P31" s="4"/>
      <c r="Q31" s="4"/>
      <c r="R31" s="4"/>
      <c r="S31" s="11"/>
      <c r="T31" s="144">
        <v>0</v>
      </c>
    </row>
    <row r="32" spans="1:20" ht="12.75" customHeight="1">
      <c r="A32" s="79">
        <v>8</v>
      </c>
      <c r="B32" s="80">
        <v>229</v>
      </c>
      <c r="C32" s="122" t="s">
        <v>55</v>
      </c>
      <c r="D32" s="121" t="s">
        <v>146</v>
      </c>
      <c r="E32" s="127"/>
      <c r="F32" s="126"/>
      <c r="G32" s="104"/>
      <c r="H32" s="107"/>
      <c r="I32" s="105"/>
      <c r="J32" s="106"/>
      <c r="K32" s="74"/>
      <c r="L32" s="4"/>
      <c r="M32" s="4"/>
      <c r="N32" s="4"/>
      <c r="O32" s="4"/>
      <c r="P32" s="4"/>
      <c r="Q32" s="4"/>
      <c r="R32" s="4"/>
      <c r="S32" s="11"/>
      <c r="T32" s="144">
        <v>0</v>
      </c>
    </row>
    <row r="33" spans="1:20" ht="12.75" customHeight="1">
      <c r="A33" s="79">
        <v>8</v>
      </c>
      <c r="B33" s="80">
        <v>230</v>
      </c>
      <c r="C33" s="122" t="s">
        <v>55</v>
      </c>
      <c r="D33" s="121" t="s">
        <v>149</v>
      </c>
      <c r="E33" s="113"/>
      <c r="F33" s="128"/>
      <c r="G33" s="4"/>
      <c r="H33" s="20"/>
      <c r="I33" s="68"/>
      <c r="J33" s="67"/>
      <c r="K33" s="74"/>
      <c r="L33" s="4"/>
      <c r="M33" s="4"/>
      <c r="N33" s="4"/>
      <c r="O33" s="4"/>
      <c r="P33" s="4"/>
      <c r="Q33" s="4"/>
      <c r="R33" s="4"/>
      <c r="S33" s="11"/>
      <c r="T33" s="144">
        <v>0</v>
      </c>
    </row>
    <row r="34" spans="1:20" ht="12.75" customHeight="1">
      <c r="A34" s="79">
        <v>8</v>
      </c>
      <c r="B34" s="80">
        <v>231</v>
      </c>
      <c r="C34" s="122" t="s">
        <v>55</v>
      </c>
      <c r="D34" s="121" t="s">
        <v>184</v>
      </c>
      <c r="E34" s="113"/>
      <c r="F34" s="128"/>
      <c r="G34" s="4"/>
      <c r="H34" s="20"/>
      <c r="I34" s="68"/>
      <c r="J34" s="67"/>
      <c r="K34" s="74"/>
      <c r="L34" s="4"/>
      <c r="M34" s="4"/>
      <c r="N34" s="4"/>
      <c r="O34" s="4"/>
      <c r="P34" s="4"/>
      <c r="Q34" s="4"/>
      <c r="R34" s="4"/>
      <c r="S34" s="11"/>
      <c r="T34" s="144">
        <v>0</v>
      </c>
    </row>
    <row r="35" spans="1:20" ht="12.75" customHeight="1">
      <c r="A35" s="79">
        <v>8</v>
      </c>
      <c r="B35" s="80">
        <v>232</v>
      </c>
      <c r="C35" s="122" t="s">
        <v>107</v>
      </c>
      <c r="D35" s="121" t="s">
        <v>115</v>
      </c>
      <c r="E35" s="113"/>
      <c r="F35" s="128"/>
      <c r="G35" s="4"/>
      <c r="H35" s="20"/>
      <c r="I35" s="68"/>
      <c r="J35" s="67"/>
      <c r="K35" s="74"/>
      <c r="L35" s="4"/>
      <c r="M35" s="4"/>
      <c r="N35" s="4"/>
      <c r="O35" s="4"/>
      <c r="P35" s="4"/>
      <c r="Q35" s="4"/>
      <c r="R35" s="4"/>
      <c r="S35" s="11"/>
      <c r="T35" s="144">
        <v>0</v>
      </c>
    </row>
    <row r="36" spans="1:20" ht="12.75" customHeight="1">
      <c r="A36" s="79">
        <v>8</v>
      </c>
      <c r="B36" s="80">
        <v>233</v>
      </c>
      <c r="C36" s="122" t="s">
        <v>107</v>
      </c>
      <c r="D36" s="121" t="s">
        <v>118</v>
      </c>
      <c r="E36" s="113"/>
      <c r="F36" s="128"/>
      <c r="G36" s="4"/>
      <c r="H36" s="20"/>
      <c r="I36" s="68"/>
      <c r="J36" s="67"/>
      <c r="K36" s="74"/>
      <c r="L36" s="4"/>
      <c r="M36" s="4"/>
      <c r="N36" s="4"/>
      <c r="O36" s="4"/>
      <c r="P36" s="4"/>
      <c r="Q36" s="4"/>
      <c r="R36" s="4"/>
      <c r="S36" s="11"/>
      <c r="T36" s="144">
        <v>0</v>
      </c>
    </row>
    <row r="37" spans="1:20" ht="12.75" customHeight="1">
      <c r="A37" s="79">
        <v>8</v>
      </c>
      <c r="B37" s="80">
        <v>234</v>
      </c>
      <c r="C37" s="122" t="s">
        <v>107</v>
      </c>
      <c r="D37" s="121" t="s">
        <v>121</v>
      </c>
      <c r="E37" s="113"/>
      <c r="F37" s="128"/>
      <c r="G37" s="4"/>
      <c r="H37" s="20"/>
      <c r="I37" s="68"/>
      <c r="J37" s="67"/>
      <c r="K37" s="74"/>
      <c r="L37" s="4"/>
      <c r="M37" s="4"/>
      <c r="N37" s="4"/>
      <c r="O37" s="4"/>
      <c r="P37" s="4"/>
      <c r="Q37" s="4"/>
      <c r="R37" s="4"/>
      <c r="S37" s="11"/>
      <c r="T37" s="144">
        <v>0</v>
      </c>
    </row>
    <row r="38" spans="1:20" ht="12.75" customHeight="1">
      <c r="A38" s="79">
        <v>8</v>
      </c>
      <c r="B38" s="80">
        <v>235</v>
      </c>
      <c r="C38" s="122" t="s">
        <v>55</v>
      </c>
      <c r="D38" s="121" t="s">
        <v>152</v>
      </c>
      <c r="E38" s="113"/>
      <c r="F38" s="128"/>
      <c r="G38" s="4"/>
      <c r="H38" s="20"/>
      <c r="I38" s="68"/>
      <c r="J38" s="67"/>
      <c r="K38" s="74"/>
      <c r="L38" s="4"/>
      <c r="M38" s="4"/>
      <c r="N38" s="4"/>
      <c r="O38" s="4"/>
      <c r="P38" s="4"/>
      <c r="Q38" s="4"/>
      <c r="R38" s="4"/>
      <c r="S38" s="11"/>
      <c r="T38" s="144">
        <v>0</v>
      </c>
    </row>
    <row r="39" spans="1:20" ht="12.75" customHeight="1">
      <c r="A39" s="79">
        <v>8</v>
      </c>
      <c r="B39" s="80">
        <v>236</v>
      </c>
      <c r="C39" s="122" t="s">
        <v>55</v>
      </c>
      <c r="D39" s="121" t="s">
        <v>81</v>
      </c>
      <c r="E39" s="113"/>
      <c r="F39" s="128"/>
      <c r="G39" s="4"/>
      <c r="H39" s="20"/>
      <c r="I39" s="68"/>
      <c r="J39" s="67"/>
      <c r="K39" s="74"/>
      <c r="L39" s="4"/>
      <c r="M39" s="4"/>
      <c r="N39" s="4"/>
      <c r="O39" s="4"/>
      <c r="P39" s="4"/>
      <c r="Q39" s="4"/>
      <c r="R39" s="4"/>
      <c r="S39" s="11"/>
      <c r="T39" s="144">
        <v>0</v>
      </c>
    </row>
    <row r="40" spans="1:20" ht="12.75" customHeight="1">
      <c r="A40" s="79">
        <v>8</v>
      </c>
      <c r="B40" s="80">
        <v>302</v>
      </c>
      <c r="C40" s="122" t="s">
        <v>55</v>
      </c>
      <c r="D40" s="121" t="s">
        <v>82</v>
      </c>
      <c r="E40" s="113"/>
      <c r="F40" s="128"/>
      <c r="G40" s="4"/>
      <c r="H40" s="20"/>
      <c r="I40" s="68"/>
      <c r="J40" s="67"/>
      <c r="K40" s="74"/>
      <c r="L40" s="4"/>
      <c r="M40" s="4"/>
      <c r="N40" s="4"/>
      <c r="O40" s="4"/>
      <c r="P40" s="4"/>
      <c r="Q40" s="4"/>
      <c r="R40" s="4"/>
      <c r="S40" s="11"/>
      <c r="T40" s="144">
        <v>0</v>
      </c>
    </row>
    <row r="41" spans="1:20" ht="12.75" customHeight="1">
      <c r="A41" s="79">
        <v>8</v>
      </c>
      <c r="B41" s="80">
        <v>309</v>
      </c>
      <c r="C41" s="122" t="s">
        <v>55</v>
      </c>
      <c r="D41" s="121" t="s">
        <v>84</v>
      </c>
      <c r="E41" s="113"/>
      <c r="F41" s="128"/>
      <c r="G41" s="4"/>
      <c r="H41" s="20"/>
      <c r="I41" s="68"/>
      <c r="J41" s="67"/>
      <c r="K41" s="74"/>
      <c r="L41" s="4"/>
      <c r="M41" s="4"/>
      <c r="N41" s="4"/>
      <c r="O41" s="4"/>
      <c r="P41" s="4"/>
      <c r="Q41" s="4"/>
      <c r="R41" s="4"/>
      <c r="S41" s="11"/>
      <c r="T41" s="144">
        <v>0</v>
      </c>
    </row>
    <row r="42" spans="1:20" ht="12.75" customHeight="1">
      <c r="A42" s="79">
        <v>8</v>
      </c>
      <c r="B42" s="80">
        <v>310</v>
      </c>
      <c r="C42" s="119" t="s">
        <v>55</v>
      </c>
      <c r="D42" s="120" t="s">
        <v>87</v>
      </c>
      <c r="E42" s="113"/>
      <c r="F42" s="128"/>
      <c r="G42" s="4"/>
      <c r="H42" s="20"/>
      <c r="I42" s="68"/>
      <c r="J42" s="67"/>
      <c r="K42" s="74"/>
      <c r="L42" s="4"/>
      <c r="M42" s="4"/>
      <c r="N42" s="4"/>
      <c r="O42" s="4"/>
      <c r="P42" s="4"/>
      <c r="Q42" s="4"/>
      <c r="R42" s="4"/>
      <c r="S42" s="11"/>
      <c r="T42" s="143">
        <v>0</v>
      </c>
    </row>
    <row r="43" spans="1:20" ht="12.75" customHeight="1">
      <c r="A43" s="79">
        <v>8</v>
      </c>
      <c r="B43" s="80">
        <v>341</v>
      </c>
      <c r="C43" s="122" t="s">
        <v>55</v>
      </c>
      <c r="D43" s="121" t="s">
        <v>90</v>
      </c>
      <c r="E43" s="113"/>
      <c r="F43" s="128"/>
      <c r="G43" s="4"/>
      <c r="H43" s="20"/>
      <c r="I43" s="68"/>
      <c r="J43" s="67"/>
      <c r="K43" s="74"/>
      <c r="L43" s="4"/>
      <c r="M43" s="4"/>
      <c r="N43" s="4"/>
      <c r="O43" s="4"/>
      <c r="P43" s="4"/>
      <c r="Q43" s="4"/>
      <c r="R43" s="4"/>
      <c r="S43" s="11"/>
      <c r="T43" s="143">
        <v>1</v>
      </c>
    </row>
    <row r="44" spans="1:20" ht="12.75" customHeight="1">
      <c r="A44" s="79">
        <v>8</v>
      </c>
      <c r="B44" s="80">
        <v>364</v>
      </c>
      <c r="C44" s="122" t="s">
        <v>55</v>
      </c>
      <c r="D44" s="121" t="s">
        <v>92</v>
      </c>
      <c r="E44" s="113"/>
      <c r="F44" s="128"/>
      <c r="G44" s="4"/>
      <c r="H44" s="20"/>
      <c r="I44" s="68"/>
      <c r="J44" s="67"/>
      <c r="K44" s="74"/>
      <c r="L44" s="4"/>
      <c r="M44" s="4"/>
      <c r="N44" s="4"/>
      <c r="O44" s="4"/>
      <c r="P44" s="4"/>
      <c r="Q44" s="4"/>
      <c r="R44" s="4"/>
      <c r="S44" s="11"/>
      <c r="T44" s="144">
        <v>0</v>
      </c>
    </row>
    <row r="45" spans="1:20" ht="12.75" customHeight="1">
      <c r="A45" s="79">
        <v>8</v>
      </c>
      <c r="B45" s="80">
        <v>442</v>
      </c>
      <c r="C45" s="122" t="s">
        <v>55</v>
      </c>
      <c r="D45" s="121" t="s">
        <v>154</v>
      </c>
      <c r="E45" s="113"/>
      <c r="F45" s="128"/>
      <c r="G45" s="4"/>
      <c r="H45" s="20"/>
      <c r="I45" s="68"/>
      <c r="J45" s="67"/>
      <c r="K45" s="74"/>
      <c r="L45" s="4"/>
      <c r="M45" s="4"/>
      <c r="N45" s="4"/>
      <c r="O45" s="4"/>
      <c r="P45" s="4"/>
      <c r="Q45" s="4"/>
      <c r="R45" s="4"/>
      <c r="S45" s="11"/>
      <c r="T45" s="144">
        <v>0</v>
      </c>
    </row>
    <row r="46" spans="1:20" ht="12.75" customHeight="1">
      <c r="A46" s="79">
        <v>8</v>
      </c>
      <c r="B46" s="80">
        <v>443</v>
      </c>
      <c r="C46" s="122" t="s">
        <v>55</v>
      </c>
      <c r="D46" s="121" t="s">
        <v>157</v>
      </c>
      <c r="E46" s="113"/>
      <c r="F46" s="128"/>
      <c r="G46" s="4"/>
      <c r="H46" s="20"/>
      <c r="I46" s="68"/>
      <c r="J46" s="67"/>
      <c r="K46" s="74"/>
      <c r="L46" s="4"/>
      <c r="M46" s="4"/>
      <c r="N46" s="4"/>
      <c r="O46" s="4"/>
      <c r="P46" s="4"/>
      <c r="Q46" s="4"/>
      <c r="R46" s="4"/>
      <c r="S46" s="11"/>
      <c r="T46" s="144">
        <v>0</v>
      </c>
    </row>
    <row r="47" spans="1:20" ht="12.75" customHeight="1">
      <c r="A47" s="79">
        <v>8</v>
      </c>
      <c r="B47" s="80">
        <v>447</v>
      </c>
      <c r="C47" s="122" t="s">
        <v>55</v>
      </c>
      <c r="D47" s="121" t="s">
        <v>160</v>
      </c>
      <c r="E47" s="113"/>
      <c r="F47" s="128"/>
      <c r="G47" s="4"/>
      <c r="H47" s="20"/>
      <c r="I47" s="68"/>
      <c r="J47" s="67"/>
      <c r="K47" s="74"/>
      <c r="L47" s="4"/>
      <c r="M47" s="4"/>
      <c r="N47" s="4"/>
      <c r="O47" s="4"/>
      <c r="P47" s="4"/>
      <c r="Q47" s="4"/>
      <c r="R47" s="4"/>
      <c r="S47" s="11"/>
      <c r="T47" s="144">
        <v>0</v>
      </c>
    </row>
    <row r="48" spans="1:20" ht="12.75" customHeight="1">
      <c r="A48" s="79">
        <v>8</v>
      </c>
      <c r="B48" s="80">
        <v>521</v>
      </c>
      <c r="C48" s="122" t="s">
        <v>55</v>
      </c>
      <c r="D48" s="121" t="s">
        <v>187</v>
      </c>
      <c r="E48" s="113"/>
      <c r="F48" s="128"/>
      <c r="G48" s="4"/>
      <c r="H48" s="20"/>
      <c r="I48" s="68"/>
      <c r="J48" s="67"/>
      <c r="K48" s="74"/>
      <c r="L48" s="4"/>
      <c r="M48" s="4"/>
      <c r="N48" s="4"/>
      <c r="O48" s="4"/>
      <c r="P48" s="4"/>
      <c r="Q48" s="4"/>
      <c r="R48" s="4"/>
      <c r="S48" s="11"/>
      <c r="T48" s="144">
        <v>0</v>
      </c>
    </row>
    <row r="49" spans="1:20" ht="12.75" customHeight="1">
      <c r="A49" s="79">
        <v>8</v>
      </c>
      <c r="B49" s="80">
        <v>542</v>
      </c>
      <c r="C49" s="122" t="s">
        <v>55</v>
      </c>
      <c r="D49" s="121" t="s">
        <v>188</v>
      </c>
      <c r="E49" s="113"/>
      <c r="F49" s="128"/>
      <c r="G49" s="4"/>
      <c r="H49" s="20"/>
      <c r="I49" s="68"/>
      <c r="J49" s="67"/>
      <c r="K49" s="74"/>
      <c r="L49" s="4"/>
      <c r="M49" s="4"/>
      <c r="N49" s="4"/>
      <c r="O49" s="4"/>
      <c r="P49" s="4"/>
      <c r="Q49" s="4"/>
      <c r="R49" s="4"/>
      <c r="S49" s="11"/>
      <c r="T49" s="144">
        <v>0</v>
      </c>
    </row>
    <row r="50" spans="1:20" ht="12.75" customHeight="1">
      <c r="A50" s="79">
        <v>8</v>
      </c>
      <c r="B50" s="80">
        <v>546</v>
      </c>
      <c r="C50" s="122" t="s">
        <v>55</v>
      </c>
      <c r="D50" s="121" t="s">
        <v>190</v>
      </c>
      <c r="E50" s="113"/>
      <c r="F50" s="128"/>
      <c r="G50" s="4"/>
      <c r="H50" s="20"/>
      <c r="I50" s="68"/>
      <c r="J50" s="67"/>
      <c r="K50" s="74"/>
      <c r="L50" s="4"/>
      <c r="M50" s="4"/>
      <c r="N50" s="4"/>
      <c r="O50" s="4"/>
      <c r="P50" s="4"/>
      <c r="Q50" s="4"/>
      <c r="R50" s="4"/>
      <c r="S50" s="11"/>
      <c r="T50" s="144">
        <v>0</v>
      </c>
    </row>
    <row r="51" spans="1:20" ht="12.75" customHeight="1" thickBot="1">
      <c r="A51" s="79">
        <v>8</v>
      </c>
      <c r="B51" s="92">
        <v>564</v>
      </c>
      <c r="C51" s="123" t="s">
        <v>55</v>
      </c>
      <c r="D51" s="124" t="s">
        <v>162</v>
      </c>
      <c r="E51" s="129"/>
      <c r="F51" s="130"/>
      <c r="G51" s="5"/>
      <c r="H51" s="21"/>
      <c r="I51" s="93"/>
      <c r="J51" s="86"/>
      <c r="K51" s="94"/>
      <c r="L51" s="5"/>
      <c r="M51" s="5"/>
      <c r="N51" s="5"/>
      <c r="O51" s="5"/>
      <c r="P51" s="5"/>
      <c r="Q51" s="5"/>
      <c r="R51" s="5"/>
      <c r="S51" s="95"/>
      <c r="T51" s="145">
        <v>0</v>
      </c>
    </row>
    <row r="52" spans="1:20" ht="16.5" customHeight="1" thickBot="1">
      <c r="A52" s="91"/>
      <c r="B52" s="14">
        <v>1000</v>
      </c>
      <c r="C52" s="303" t="s">
        <v>10</v>
      </c>
      <c r="D52" s="303"/>
      <c r="E52" s="131">
        <f>COUNTA(E8:E51)</f>
        <v>6</v>
      </c>
      <c r="F52" s="96"/>
      <c r="G52" s="96"/>
      <c r="H52" s="97"/>
      <c r="I52" s="98"/>
      <c r="J52" s="99"/>
      <c r="K52" s="147">
        <f>COUNTA(K8:K51)</f>
        <v>5</v>
      </c>
      <c r="L52" s="148">
        <f aca="true" t="shared" si="0" ref="L52:S52">COUNTA(L8:L51)</f>
        <v>1</v>
      </c>
      <c r="M52" s="148">
        <f t="shared" si="0"/>
        <v>0</v>
      </c>
      <c r="N52" s="148">
        <f t="shared" si="0"/>
        <v>5</v>
      </c>
      <c r="O52" s="148">
        <f t="shared" si="0"/>
        <v>1</v>
      </c>
      <c r="P52" s="148">
        <f t="shared" si="0"/>
        <v>0</v>
      </c>
      <c r="Q52" s="148">
        <f t="shared" si="0"/>
        <v>0</v>
      </c>
      <c r="R52" s="148">
        <f t="shared" si="0"/>
        <v>0</v>
      </c>
      <c r="S52" s="149">
        <f t="shared" si="0"/>
        <v>0</v>
      </c>
      <c r="T52" s="146">
        <f>SUM(T8:T51)</f>
        <v>7</v>
      </c>
    </row>
  </sheetData>
  <mergeCells count="13">
    <mergeCell ref="A4:A7"/>
    <mergeCell ref="B4:B7"/>
    <mergeCell ref="C4:C7"/>
    <mergeCell ref="D4:D7"/>
    <mergeCell ref="G6:J6"/>
    <mergeCell ref="K6:M6"/>
    <mergeCell ref="C52:D52"/>
    <mergeCell ref="T4:T7"/>
    <mergeCell ref="E6:E7"/>
    <mergeCell ref="N6:P6"/>
    <mergeCell ref="Q6:S6"/>
    <mergeCell ref="K5:S5"/>
    <mergeCell ref="E4:S4"/>
  </mergeCells>
  <printOptions/>
  <pageMargins left="0.5905511811023623" right="0.5905511811023623" top="0.7874015748031497" bottom="0.5905511811023623" header="0.5118110236220472" footer="0.31496062992125984"/>
  <pageSetup fitToHeight="0" horizontalDpi="600" verticalDpi="600" orientation="landscape" paperSize="9" scale="80" r:id="rId1"/>
  <headerFooter alignWithMargins="0">
    <oddHeader>&amp;R（茨城県）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51"/>
  <sheetViews>
    <sheetView workbookViewId="0" topLeftCell="A1">
      <selection activeCell="A1" sqref="A1"/>
    </sheetView>
  </sheetViews>
  <sheetFormatPr defaultColWidth="9.00390625" defaultRowHeight="13.5"/>
  <cols>
    <col min="1" max="1" width="4.125" style="2" customWidth="1"/>
    <col min="2" max="2" width="5.375" style="2" customWidth="1"/>
    <col min="3" max="3" width="7.625" style="2" customWidth="1"/>
    <col min="4" max="4" width="10.375" style="66" customWidth="1"/>
    <col min="5" max="5" width="9.375" style="2" customWidth="1"/>
    <col min="6" max="6" width="34.625" style="2" customWidth="1"/>
    <col min="7" max="11" width="5.625" style="2" customWidth="1"/>
    <col min="12" max="12" width="6.375" style="2" customWidth="1"/>
    <col min="13" max="15" width="6.00390625" style="2" customWidth="1"/>
    <col min="16" max="16" width="6.375" style="2" customWidth="1"/>
    <col min="17" max="18" width="6.625" style="2" customWidth="1"/>
    <col min="19" max="19" width="6.375" style="2" customWidth="1"/>
    <col min="20" max="16384" width="9.00390625" style="2" customWidth="1"/>
  </cols>
  <sheetData>
    <row r="1" ht="12">
      <c r="A1" s="2" t="s">
        <v>30</v>
      </c>
    </row>
    <row r="2" spans="1:5" ht="22.5" customHeight="1">
      <c r="A2" s="22" t="s">
        <v>54</v>
      </c>
      <c r="E2" s="45"/>
    </row>
    <row r="3" ht="12.75" thickBot="1"/>
    <row r="4" spans="1:19" s="1" customFormat="1" ht="19.5" customHeight="1">
      <c r="A4" s="347" t="s">
        <v>37</v>
      </c>
      <c r="B4" s="314" t="s">
        <v>296</v>
      </c>
      <c r="C4" s="351" t="s">
        <v>38</v>
      </c>
      <c r="D4" s="354" t="s">
        <v>23</v>
      </c>
      <c r="E4" s="327" t="s">
        <v>46</v>
      </c>
      <c r="F4" s="328"/>
      <c r="G4" s="328"/>
      <c r="H4" s="65"/>
      <c r="I4" s="331" t="s">
        <v>53</v>
      </c>
      <c r="J4" s="328"/>
      <c r="K4" s="328"/>
      <c r="L4" s="328"/>
      <c r="M4" s="328"/>
      <c r="N4" s="328"/>
      <c r="O4" s="328"/>
      <c r="P4" s="328"/>
      <c r="Q4" s="328"/>
      <c r="R4" s="328"/>
      <c r="S4" s="332"/>
    </row>
    <row r="5" spans="1:19" s="1" customFormat="1" ht="19.5" customHeight="1">
      <c r="A5" s="348"/>
      <c r="B5" s="349"/>
      <c r="C5" s="352"/>
      <c r="D5" s="355"/>
      <c r="E5" s="325" t="s">
        <v>282</v>
      </c>
      <c r="F5" s="193" t="s">
        <v>283</v>
      </c>
      <c r="G5" s="329" t="s">
        <v>11</v>
      </c>
      <c r="H5" s="323" t="s">
        <v>12</v>
      </c>
      <c r="I5" s="343" t="s">
        <v>284</v>
      </c>
      <c r="J5" s="345" t="s">
        <v>285</v>
      </c>
      <c r="K5" s="333" t="s">
        <v>286</v>
      </c>
      <c r="L5" s="335" t="s">
        <v>287</v>
      </c>
      <c r="M5" s="358" t="s">
        <v>288</v>
      </c>
      <c r="N5" s="337" t="s">
        <v>289</v>
      </c>
      <c r="O5" s="333" t="s">
        <v>290</v>
      </c>
      <c r="P5" s="359" t="s">
        <v>287</v>
      </c>
      <c r="Q5" s="356" t="s">
        <v>31</v>
      </c>
      <c r="R5" s="339" t="s">
        <v>291</v>
      </c>
      <c r="S5" s="341" t="s">
        <v>287</v>
      </c>
    </row>
    <row r="6" spans="1:19" ht="49.5" customHeight="1">
      <c r="A6" s="348"/>
      <c r="B6" s="350"/>
      <c r="C6" s="353"/>
      <c r="D6" s="355"/>
      <c r="E6" s="326"/>
      <c r="F6" s="193"/>
      <c r="G6" s="330"/>
      <c r="H6" s="324"/>
      <c r="I6" s="344"/>
      <c r="J6" s="346"/>
      <c r="K6" s="334"/>
      <c r="L6" s="336"/>
      <c r="M6" s="330"/>
      <c r="N6" s="338"/>
      <c r="O6" s="334"/>
      <c r="P6" s="360"/>
      <c r="Q6" s="357"/>
      <c r="R6" s="340"/>
      <c r="S6" s="342"/>
    </row>
    <row r="7" spans="1:19" ht="12.75" customHeight="1">
      <c r="A7" s="8">
        <v>8</v>
      </c>
      <c r="B7" s="9">
        <v>201</v>
      </c>
      <c r="C7" s="109" t="s">
        <v>55</v>
      </c>
      <c r="D7" s="110" t="s">
        <v>56</v>
      </c>
      <c r="E7" s="23">
        <v>35156</v>
      </c>
      <c r="F7" s="128" t="s">
        <v>103</v>
      </c>
      <c r="G7" s="152">
        <v>2</v>
      </c>
      <c r="H7" s="153">
        <v>1</v>
      </c>
      <c r="I7" s="164">
        <v>1</v>
      </c>
      <c r="J7" s="165">
        <v>3</v>
      </c>
      <c r="K7" s="165">
        <v>0</v>
      </c>
      <c r="L7" s="46">
        <f aca="true" t="shared" si="0" ref="L7:L51">IF(J7=""," ",ROUND(K7/J7*100,1))</f>
        <v>0</v>
      </c>
      <c r="M7" s="157"/>
      <c r="N7" s="158"/>
      <c r="O7" s="154"/>
      <c r="P7" s="159" t="str">
        <f aca="true" t="shared" si="1" ref="P7:P42">IF(O7=""," ",ROUND(O7/N7*100,1))</f>
        <v> </v>
      </c>
      <c r="Q7" s="226">
        <v>1210</v>
      </c>
      <c r="R7" s="227">
        <v>0</v>
      </c>
      <c r="S7" s="24">
        <f aca="true" t="shared" si="2" ref="S7:S51">IF(Q7=""," ",ROUND(R7/Q7*100,1))</f>
        <v>0</v>
      </c>
    </row>
    <row r="8" spans="1:19" ht="12.75" customHeight="1">
      <c r="A8" s="8">
        <v>8</v>
      </c>
      <c r="B8" s="9">
        <v>202</v>
      </c>
      <c r="C8" s="109" t="s">
        <v>55</v>
      </c>
      <c r="D8" s="110" t="s">
        <v>59</v>
      </c>
      <c r="E8" s="23"/>
      <c r="F8" s="128"/>
      <c r="G8" s="152"/>
      <c r="H8" s="153"/>
      <c r="I8" s="164">
        <v>1</v>
      </c>
      <c r="J8" s="165">
        <v>2</v>
      </c>
      <c r="K8" s="165">
        <v>0</v>
      </c>
      <c r="L8" s="46">
        <f t="shared" si="0"/>
        <v>0</v>
      </c>
      <c r="M8" s="157"/>
      <c r="N8" s="158"/>
      <c r="O8" s="154"/>
      <c r="P8" s="159" t="str">
        <f t="shared" si="1"/>
        <v> </v>
      </c>
      <c r="Q8" s="226">
        <v>3613</v>
      </c>
      <c r="R8" s="227">
        <v>529</v>
      </c>
      <c r="S8" s="24">
        <f t="shared" si="2"/>
        <v>14.6</v>
      </c>
    </row>
    <row r="9" spans="1:19" ht="12.75" customHeight="1">
      <c r="A9" s="8">
        <v>8</v>
      </c>
      <c r="B9" s="9">
        <v>203</v>
      </c>
      <c r="C9" s="109" t="s">
        <v>55</v>
      </c>
      <c r="D9" s="111" t="s">
        <v>124</v>
      </c>
      <c r="E9" s="23"/>
      <c r="F9" s="128"/>
      <c r="G9" s="152"/>
      <c r="H9" s="153"/>
      <c r="I9" s="164">
        <v>1</v>
      </c>
      <c r="J9" s="165">
        <v>1</v>
      </c>
      <c r="K9" s="165">
        <v>0</v>
      </c>
      <c r="L9" s="46">
        <f t="shared" si="0"/>
        <v>0</v>
      </c>
      <c r="M9" s="157"/>
      <c r="N9" s="158"/>
      <c r="O9" s="154"/>
      <c r="P9" s="159" t="str">
        <f t="shared" si="1"/>
        <v> </v>
      </c>
      <c r="Q9" s="226">
        <v>174</v>
      </c>
      <c r="R9" s="227">
        <v>3</v>
      </c>
      <c r="S9" s="24">
        <f t="shared" si="2"/>
        <v>1.7</v>
      </c>
    </row>
    <row r="10" spans="1:19" ht="12.75" customHeight="1">
      <c r="A10" s="8">
        <v>8</v>
      </c>
      <c r="B10" s="9">
        <v>204</v>
      </c>
      <c r="C10" s="109" t="s">
        <v>55</v>
      </c>
      <c r="D10" s="111" t="s">
        <v>170</v>
      </c>
      <c r="E10" s="23"/>
      <c r="F10" s="128"/>
      <c r="G10" s="152"/>
      <c r="H10" s="153"/>
      <c r="I10" s="164">
        <v>1</v>
      </c>
      <c r="J10" s="165">
        <v>2</v>
      </c>
      <c r="K10" s="165">
        <v>0</v>
      </c>
      <c r="L10" s="46">
        <f t="shared" si="0"/>
        <v>0</v>
      </c>
      <c r="M10" s="157"/>
      <c r="N10" s="158"/>
      <c r="O10" s="154"/>
      <c r="P10" s="159" t="str">
        <f t="shared" si="1"/>
        <v> </v>
      </c>
      <c r="Q10" s="226">
        <v>230</v>
      </c>
      <c r="R10" s="227">
        <v>8</v>
      </c>
      <c r="S10" s="24">
        <f t="shared" si="2"/>
        <v>3.5</v>
      </c>
    </row>
    <row r="11" spans="1:19" ht="12.75" customHeight="1">
      <c r="A11" s="8">
        <v>8</v>
      </c>
      <c r="B11" s="9">
        <v>205</v>
      </c>
      <c r="C11" s="109" t="s">
        <v>55</v>
      </c>
      <c r="D11" s="111" t="s">
        <v>127</v>
      </c>
      <c r="E11" s="23"/>
      <c r="F11" s="128"/>
      <c r="G11" s="152"/>
      <c r="H11" s="153"/>
      <c r="I11" s="164">
        <v>1</v>
      </c>
      <c r="J11" s="165">
        <v>1</v>
      </c>
      <c r="K11" s="165">
        <v>0</v>
      </c>
      <c r="L11" s="46">
        <f t="shared" si="0"/>
        <v>0</v>
      </c>
      <c r="M11" s="157"/>
      <c r="N11" s="158"/>
      <c r="O11" s="154"/>
      <c r="P11" s="159" t="str">
        <f t="shared" si="1"/>
        <v> </v>
      </c>
      <c r="Q11" s="226">
        <v>299</v>
      </c>
      <c r="R11" s="227">
        <v>9</v>
      </c>
      <c r="S11" s="24">
        <f t="shared" si="2"/>
        <v>3</v>
      </c>
    </row>
    <row r="12" spans="1:19" ht="12.75" customHeight="1">
      <c r="A12" s="8">
        <v>8</v>
      </c>
      <c r="B12" s="9">
        <v>207</v>
      </c>
      <c r="C12" s="109" t="s">
        <v>55</v>
      </c>
      <c r="D12" s="111" t="s">
        <v>172</v>
      </c>
      <c r="E12" s="82">
        <v>38294</v>
      </c>
      <c r="F12" s="128" t="s">
        <v>200</v>
      </c>
      <c r="G12" s="152">
        <v>2</v>
      </c>
      <c r="H12" s="153">
        <v>1</v>
      </c>
      <c r="I12" s="164">
        <v>1</v>
      </c>
      <c r="J12" s="165">
        <v>1</v>
      </c>
      <c r="K12" s="165">
        <v>0</v>
      </c>
      <c r="L12" s="46">
        <f t="shared" si="0"/>
        <v>0</v>
      </c>
      <c r="M12" s="157"/>
      <c r="N12" s="158"/>
      <c r="O12" s="154"/>
      <c r="P12" s="159" t="str">
        <f t="shared" si="1"/>
        <v> </v>
      </c>
      <c r="Q12" s="226">
        <v>223</v>
      </c>
      <c r="R12" s="227">
        <v>5</v>
      </c>
      <c r="S12" s="24">
        <f t="shared" si="2"/>
        <v>2.2</v>
      </c>
    </row>
    <row r="13" spans="1:19" ht="12.75" customHeight="1">
      <c r="A13" s="8">
        <v>8</v>
      </c>
      <c r="B13" s="9">
        <v>208</v>
      </c>
      <c r="C13" s="109" t="s">
        <v>55</v>
      </c>
      <c r="D13" s="111" t="s">
        <v>130</v>
      </c>
      <c r="E13" s="23"/>
      <c r="F13" s="151"/>
      <c r="G13" s="152"/>
      <c r="H13" s="153"/>
      <c r="I13" s="164">
        <v>1</v>
      </c>
      <c r="J13" s="165">
        <v>1</v>
      </c>
      <c r="K13" s="165">
        <v>0</v>
      </c>
      <c r="L13" s="46">
        <f t="shared" si="0"/>
        <v>0</v>
      </c>
      <c r="M13" s="157"/>
      <c r="N13" s="158"/>
      <c r="O13" s="154"/>
      <c r="P13" s="159" t="str">
        <f t="shared" si="1"/>
        <v> </v>
      </c>
      <c r="Q13" s="226">
        <v>179</v>
      </c>
      <c r="R13" s="227">
        <v>3</v>
      </c>
      <c r="S13" s="24">
        <f t="shared" si="2"/>
        <v>1.7</v>
      </c>
    </row>
    <row r="14" spans="1:19" ht="12.75" customHeight="1">
      <c r="A14" s="8">
        <v>8</v>
      </c>
      <c r="B14" s="9">
        <v>210</v>
      </c>
      <c r="C14" s="109" t="s">
        <v>55</v>
      </c>
      <c r="D14" s="111" t="s">
        <v>174</v>
      </c>
      <c r="E14" s="7"/>
      <c r="F14" s="151"/>
      <c r="G14" s="152"/>
      <c r="H14" s="153"/>
      <c r="I14" s="164">
        <v>1</v>
      </c>
      <c r="J14" s="165">
        <v>1</v>
      </c>
      <c r="K14" s="165">
        <v>0</v>
      </c>
      <c r="L14" s="46">
        <f t="shared" si="0"/>
        <v>0</v>
      </c>
      <c r="M14" s="157"/>
      <c r="N14" s="158"/>
      <c r="O14" s="154"/>
      <c r="P14" s="159" t="str">
        <f t="shared" si="1"/>
        <v> </v>
      </c>
      <c r="Q14" s="226">
        <v>339</v>
      </c>
      <c r="R14" s="227">
        <v>18</v>
      </c>
      <c r="S14" s="24">
        <f t="shared" si="2"/>
        <v>5.3</v>
      </c>
    </row>
    <row r="15" spans="1:19" ht="12.75" customHeight="1">
      <c r="A15" s="8">
        <v>8</v>
      </c>
      <c r="B15" s="9">
        <v>211</v>
      </c>
      <c r="C15" s="109" t="s">
        <v>55</v>
      </c>
      <c r="D15" s="111" t="s">
        <v>176</v>
      </c>
      <c r="E15" s="7"/>
      <c r="F15" s="151"/>
      <c r="G15" s="152"/>
      <c r="H15" s="153"/>
      <c r="I15" s="164">
        <v>1</v>
      </c>
      <c r="J15" s="165">
        <v>1</v>
      </c>
      <c r="K15" s="165">
        <v>0</v>
      </c>
      <c r="L15" s="46">
        <f t="shared" si="0"/>
        <v>0</v>
      </c>
      <c r="M15" s="157"/>
      <c r="N15" s="158"/>
      <c r="O15" s="154"/>
      <c r="P15" s="159" t="str">
        <f t="shared" si="1"/>
        <v> </v>
      </c>
      <c r="Q15" s="226">
        <v>243</v>
      </c>
      <c r="R15" s="227">
        <v>5</v>
      </c>
      <c r="S15" s="24">
        <f t="shared" si="2"/>
        <v>2.1</v>
      </c>
    </row>
    <row r="16" spans="1:19" ht="12.75" customHeight="1">
      <c r="A16" s="8">
        <v>8</v>
      </c>
      <c r="B16" s="9">
        <v>212</v>
      </c>
      <c r="C16" s="109" t="s">
        <v>55</v>
      </c>
      <c r="D16" s="111" t="s">
        <v>62</v>
      </c>
      <c r="E16" s="7"/>
      <c r="F16" s="151"/>
      <c r="G16" s="152"/>
      <c r="H16" s="153"/>
      <c r="I16" s="164">
        <v>1</v>
      </c>
      <c r="J16" s="165">
        <v>1</v>
      </c>
      <c r="K16" s="165">
        <v>0</v>
      </c>
      <c r="L16" s="46">
        <f t="shared" si="0"/>
        <v>0</v>
      </c>
      <c r="M16" s="157"/>
      <c r="N16" s="158"/>
      <c r="O16" s="154"/>
      <c r="P16" s="159" t="str">
        <f t="shared" si="1"/>
        <v> </v>
      </c>
      <c r="Q16" s="226">
        <v>124</v>
      </c>
      <c r="R16" s="227">
        <v>1</v>
      </c>
      <c r="S16" s="24">
        <f t="shared" si="2"/>
        <v>0.8</v>
      </c>
    </row>
    <row r="17" spans="1:19" ht="12.75" customHeight="1">
      <c r="A17" s="8">
        <v>8</v>
      </c>
      <c r="B17" s="9">
        <v>214</v>
      </c>
      <c r="C17" s="109" t="s">
        <v>55</v>
      </c>
      <c r="D17" s="111" t="s">
        <v>65</v>
      </c>
      <c r="E17" s="7"/>
      <c r="F17" s="151"/>
      <c r="G17" s="152"/>
      <c r="H17" s="153"/>
      <c r="I17" s="164">
        <v>1</v>
      </c>
      <c r="J17" s="165">
        <v>1</v>
      </c>
      <c r="K17" s="165">
        <v>0</v>
      </c>
      <c r="L17" s="46">
        <f t="shared" si="0"/>
        <v>0</v>
      </c>
      <c r="M17" s="157"/>
      <c r="N17" s="158"/>
      <c r="O17" s="154"/>
      <c r="P17" s="159" t="str">
        <f t="shared" si="1"/>
        <v> </v>
      </c>
      <c r="Q17" s="226">
        <v>601</v>
      </c>
      <c r="R17" s="227">
        <v>89</v>
      </c>
      <c r="S17" s="24">
        <f t="shared" si="2"/>
        <v>14.8</v>
      </c>
    </row>
    <row r="18" spans="1:19" ht="12.75" customHeight="1">
      <c r="A18" s="8">
        <v>8</v>
      </c>
      <c r="B18" s="9">
        <v>215</v>
      </c>
      <c r="C18" s="109" t="s">
        <v>55</v>
      </c>
      <c r="D18" s="111" t="s">
        <v>67</v>
      </c>
      <c r="E18" s="7"/>
      <c r="F18" s="151"/>
      <c r="G18" s="152"/>
      <c r="H18" s="153"/>
      <c r="I18" s="164">
        <v>1</v>
      </c>
      <c r="J18" s="165"/>
      <c r="K18" s="165"/>
      <c r="L18" s="46" t="str">
        <f t="shared" si="0"/>
        <v> </v>
      </c>
      <c r="M18" s="157"/>
      <c r="N18" s="158"/>
      <c r="O18" s="154"/>
      <c r="P18" s="159" t="str">
        <f t="shared" si="1"/>
        <v> </v>
      </c>
      <c r="Q18" s="226">
        <v>49</v>
      </c>
      <c r="R18" s="227">
        <v>0</v>
      </c>
      <c r="S18" s="24">
        <f t="shared" si="2"/>
        <v>0</v>
      </c>
    </row>
    <row r="19" spans="1:19" ht="12.75" customHeight="1">
      <c r="A19" s="8">
        <v>8</v>
      </c>
      <c r="B19" s="9">
        <v>216</v>
      </c>
      <c r="C19" s="109" t="s">
        <v>55</v>
      </c>
      <c r="D19" s="111" t="s">
        <v>70</v>
      </c>
      <c r="E19" s="7"/>
      <c r="F19" s="151"/>
      <c r="G19" s="152"/>
      <c r="H19" s="153"/>
      <c r="I19" s="164">
        <v>1</v>
      </c>
      <c r="J19" s="165">
        <v>1</v>
      </c>
      <c r="K19" s="165">
        <v>0</v>
      </c>
      <c r="L19" s="46">
        <f t="shared" si="0"/>
        <v>0</v>
      </c>
      <c r="M19" s="157"/>
      <c r="N19" s="158"/>
      <c r="O19" s="154"/>
      <c r="P19" s="159" t="str">
        <f t="shared" si="1"/>
        <v> </v>
      </c>
      <c r="Q19" s="226">
        <v>336</v>
      </c>
      <c r="R19" s="227">
        <v>9</v>
      </c>
      <c r="S19" s="24">
        <f t="shared" si="2"/>
        <v>2.7</v>
      </c>
    </row>
    <row r="20" spans="1:19" ht="12.75" customHeight="1">
      <c r="A20" s="8">
        <v>8</v>
      </c>
      <c r="B20" s="9">
        <v>217</v>
      </c>
      <c r="C20" s="109" t="s">
        <v>55</v>
      </c>
      <c r="D20" s="111" t="s">
        <v>132</v>
      </c>
      <c r="E20" s="23"/>
      <c r="F20" s="151"/>
      <c r="G20" s="152"/>
      <c r="H20" s="153"/>
      <c r="I20" s="164">
        <v>1</v>
      </c>
      <c r="J20" s="165">
        <v>1</v>
      </c>
      <c r="K20" s="165">
        <v>0</v>
      </c>
      <c r="L20" s="46">
        <f t="shared" si="0"/>
        <v>0</v>
      </c>
      <c r="M20" s="157"/>
      <c r="N20" s="158"/>
      <c r="O20" s="154"/>
      <c r="P20" s="159" t="str">
        <f t="shared" si="1"/>
        <v> </v>
      </c>
      <c r="Q20" s="226">
        <v>81</v>
      </c>
      <c r="R20" s="227">
        <v>2</v>
      </c>
      <c r="S20" s="24">
        <f t="shared" si="2"/>
        <v>2.5</v>
      </c>
    </row>
    <row r="21" spans="1:19" ht="12.75" customHeight="1">
      <c r="A21" s="8">
        <v>8</v>
      </c>
      <c r="B21" s="9">
        <v>219</v>
      </c>
      <c r="C21" s="109" t="s">
        <v>55</v>
      </c>
      <c r="D21" s="111" t="s">
        <v>136</v>
      </c>
      <c r="E21" s="23"/>
      <c r="F21" s="151"/>
      <c r="G21" s="152"/>
      <c r="H21" s="153"/>
      <c r="I21" s="164">
        <v>1</v>
      </c>
      <c r="J21" s="165">
        <v>1</v>
      </c>
      <c r="K21" s="165">
        <v>0</v>
      </c>
      <c r="L21" s="46">
        <f t="shared" si="0"/>
        <v>0</v>
      </c>
      <c r="M21" s="157"/>
      <c r="N21" s="158"/>
      <c r="O21" s="154"/>
      <c r="P21" s="159" t="str">
        <f t="shared" si="1"/>
        <v> </v>
      </c>
      <c r="Q21" s="226">
        <v>60</v>
      </c>
      <c r="R21" s="227">
        <v>3</v>
      </c>
      <c r="S21" s="24">
        <f t="shared" si="2"/>
        <v>5</v>
      </c>
    </row>
    <row r="22" spans="1:19" ht="12.75" customHeight="1">
      <c r="A22" s="8">
        <v>8</v>
      </c>
      <c r="B22" s="9">
        <v>220</v>
      </c>
      <c r="C22" s="109" t="s">
        <v>55</v>
      </c>
      <c r="D22" s="110" t="s">
        <v>140</v>
      </c>
      <c r="E22" s="23">
        <v>37941</v>
      </c>
      <c r="F22" s="151" t="s">
        <v>165</v>
      </c>
      <c r="G22" s="152">
        <v>1</v>
      </c>
      <c r="H22" s="153">
        <v>1</v>
      </c>
      <c r="I22" s="164">
        <v>1</v>
      </c>
      <c r="J22" s="165">
        <v>2</v>
      </c>
      <c r="K22" s="165">
        <v>0</v>
      </c>
      <c r="L22" s="46">
        <f t="shared" si="0"/>
        <v>0</v>
      </c>
      <c r="M22" s="157"/>
      <c r="N22" s="158"/>
      <c r="O22" s="154"/>
      <c r="P22" s="159" t="str">
        <f t="shared" si="1"/>
        <v> </v>
      </c>
      <c r="Q22" s="226">
        <v>593</v>
      </c>
      <c r="R22" s="227">
        <v>34</v>
      </c>
      <c r="S22" s="24">
        <f t="shared" si="2"/>
        <v>5.7</v>
      </c>
    </row>
    <row r="23" spans="1:19" ht="12.75" customHeight="1">
      <c r="A23" s="8">
        <v>8</v>
      </c>
      <c r="B23" s="9">
        <v>221</v>
      </c>
      <c r="C23" s="109" t="s">
        <v>55</v>
      </c>
      <c r="D23" s="110" t="s">
        <v>72</v>
      </c>
      <c r="E23" s="7"/>
      <c r="F23" s="151"/>
      <c r="G23" s="152"/>
      <c r="H23" s="153"/>
      <c r="I23" s="164">
        <v>1</v>
      </c>
      <c r="J23" s="165">
        <v>1</v>
      </c>
      <c r="K23" s="165">
        <v>0</v>
      </c>
      <c r="L23" s="46">
        <f t="shared" si="0"/>
        <v>0</v>
      </c>
      <c r="M23" s="157"/>
      <c r="N23" s="158"/>
      <c r="O23" s="154"/>
      <c r="P23" s="159" t="str">
        <f t="shared" si="1"/>
        <v> </v>
      </c>
      <c r="Q23" s="226">
        <v>81</v>
      </c>
      <c r="R23" s="227">
        <v>0</v>
      </c>
      <c r="S23" s="24">
        <f t="shared" si="2"/>
        <v>0</v>
      </c>
    </row>
    <row r="24" spans="1:19" ht="12.75" customHeight="1">
      <c r="A24" s="8">
        <v>8</v>
      </c>
      <c r="B24" s="9">
        <v>222</v>
      </c>
      <c r="C24" s="109" t="s">
        <v>107</v>
      </c>
      <c r="D24" s="111" t="s">
        <v>108</v>
      </c>
      <c r="E24" s="72"/>
      <c r="F24" s="128"/>
      <c r="G24" s="152"/>
      <c r="H24" s="153"/>
      <c r="I24" s="164">
        <v>1</v>
      </c>
      <c r="J24" s="165">
        <v>2</v>
      </c>
      <c r="K24" s="165">
        <v>0</v>
      </c>
      <c r="L24" s="46">
        <f t="shared" si="0"/>
        <v>0</v>
      </c>
      <c r="M24" s="157"/>
      <c r="N24" s="158"/>
      <c r="O24" s="154"/>
      <c r="P24" s="159" t="str">
        <f t="shared" si="1"/>
        <v> </v>
      </c>
      <c r="Q24" s="226">
        <v>100</v>
      </c>
      <c r="R24" s="227">
        <v>0</v>
      </c>
      <c r="S24" s="24">
        <f t="shared" si="2"/>
        <v>0</v>
      </c>
    </row>
    <row r="25" spans="1:19" ht="12.75" customHeight="1">
      <c r="A25" s="8">
        <v>8</v>
      </c>
      <c r="B25" s="9">
        <v>223</v>
      </c>
      <c r="C25" s="109" t="s">
        <v>107</v>
      </c>
      <c r="D25" s="111" t="s">
        <v>111</v>
      </c>
      <c r="E25" s="82">
        <v>38333</v>
      </c>
      <c r="F25" s="128" t="s">
        <v>123</v>
      </c>
      <c r="G25" s="152">
        <v>2</v>
      </c>
      <c r="H25" s="153">
        <v>1</v>
      </c>
      <c r="I25" s="164">
        <v>1</v>
      </c>
      <c r="J25" s="165">
        <v>1</v>
      </c>
      <c r="K25" s="165">
        <v>0</v>
      </c>
      <c r="L25" s="46">
        <f t="shared" si="0"/>
        <v>0</v>
      </c>
      <c r="M25" s="157"/>
      <c r="N25" s="158"/>
      <c r="O25" s="154"/>
      <c r="P25" s="159" t="str">
        <f t="shared" si="1"/>
        <v> </v>
      </c>
      <c r="Q25" s="226">
        <v>66</v>
      </c>
      <c r="R25" s="227">
        <v>1</v>
      </c>
      <c r="S25" s="24">
        <f t="shared" si="2"/>
        <v>1.5</v>
      </c>
    </row>
    <row r="26" spans="1:19" ht="12.75" customHeight="1">
      <c r="A26" s="8">
        <v>8</v>
      </c>
      <c r="B26" s="9">
        <v>224</v>
      </c>
      <c r="C26" s="109" t="s">
        <v>55</v>
      </c>
      <c r="D26" s="111" t="s">
        <v>143</v>
      </c>
      <c r="E26" s="7"/>
      <c r="F26" s="151"/>
      <c r="G26" s="152"/>
      <c r="H26" s="153"/>
      <c r="I26" s="164">
        <v>1</v>
      </c>
      <c r="J26" s="165">
        <v>1</v>
      </c>
      <c r="K26" s="165">
        <v>0</v>
      </c>
      <c r="L26" s="46">
        <f t="shared" si="0"/>
        <v>0</v>
      </c>
      <c r="M26" s="157"/>
      <c r="N26" s="158"/>
      <c r="O26" s="154"/>
      <c r="P26" s="159" t="str">
        <f t="shared" si="1"/>
        <v> </v>
      </c>
      <c r="Q26" s="226">
        <v>154</v>
      </c>
      <c r="R26" s="227">
        <v>8</v>
      </c>
      <c r="S26" s="24">
        <f t="shared" si="2"/>
        <v>5.2</v>
      </c>
    </row>
    <row r="27" spans="1:19" ht="12.75" customHeight="1">
      <c r="A27" s="8">
        <v>8</v>
      </c>
      <c r="B27" s="9">
        <v>225</v>
      </c>
      <c r="C27" s="109" t="s">
        <v>55</v>
      </c>
      <c r="D27" s="110" t="s">
        <v>76</v>
      </c>
      <c r="E27" s="7"/>
      <c r="F27" s="151"/>
      <c r="G27" s="152"/>
      <c r="H27" s="153"/>
      <c r="I27" s="164">
        <v>1</v>
      </c>
      <c r="J27" s="165">
        <v>1</v>
      </c>
      <c r="K27" s="165">
        <v>0</v>
      </c>
      <c r="L27" s="46">
        <f t="shared" si="0"/>
        <v>0</v>
      </c>
      <c r="M27" s="157"/>
      <c r="N27" s="158"/>
      <c r="O27" s="154"/>
      <c r="P27" s="159" t="str">
        <f t="shared" si="1"/>
        <v> </v>
      </c>
      <c r="Q27" s="226">
        <v>92</v>
      </c>
      <c r="R27" s="227">
        <v>0</v>
      </c>
      <c r="S27" s="24">
        <f t="shared" si="2"/>
        <v>0</v>
      </c>
    </row>
    <row r="28" spans="1:19" ht="12.75" customHeight="1">
      <c r="A28" s="8">
        <v>8</v>
      </c>
      <c r="B28" s="9">
        <v>226</v>
      </c>
      <c r="C28" s="109" t="s">
        <v>55</v>
      </c>
      <c r="D28" s="111" t="s">
        <v>78</v>
      </c>
      <c r="E28" s="7"/>
      <c r="F28" s="151"/>
      <c r="G28" s="152"/>
      <c r="H28" s="153"/>
      <c r="I28" s="164">
        <v>1</v>
      </c>
      <c r="J28" s="165">
        <v>1</v>
      </c>
      <c r="K28" s="165">
        <v>0</v>
      </c>
      <c r="L28" s="46">
        <f t="shared" si="0"/>
        <v>0</v>
      </c>
      <c r="M28" s="157"/>
      <c r="N28" s="158"/>
      <c r="O28" s="154"/>
      <c r="P28" s="159" t="str">
        <f t="shared" si="1"/>
        <v> </v>
      </c>
      <c r="Q28" s="226">
        <v>71</v>
      </c>
      <c r="R28" s="227">
        <v>1</v>
      </c>
      <c r="S28" s="24">
        <f t="shared" si="2"/>
        <v>1.4</v>
      </c>
    </row>
    <row r="29" spans="1:19" ht="12.75" customHeight="1">
      <c r="A29" s="8">
        <v>8</v>
      </c>
      <c r="B29" s="9">
        <v>227</v>
      </c>
      <c r="C29" s="109" t="s">
        <v>55</v>
      </c>
      <c r="D29" s="111" t="s">
        <v>179</v>
      </c>
      <c r="E29" s="7"/>
      <c r="F29" s="151"/>
      <c r="G29" s="152"/>
      <c r="H29" s="153"/>
      <c r="I29" s="164">
        <v>1</v>
      </c>
      <c r="J29" s="165">
        <v>1</v>
      </c>
      <c r="K29" s="165">
        <v>0</v>
      </c>
      <c r="L29" s="46">
        <f t="shared" si="0"/>
        <v>0</v>
      </c>
      <c r="M29" s="157"/>
      <c r="N29" s="158"/>
      <c r="O29" s="154"/>
      <c r="P29" s="159" t="str">
        <f t="shared" si="1"/>
        <v> </v>
      </c>
      <c r="Q29" s="226">
        <v>462</v>
      </c>
      <c r="R29" s="227">
        <v>20</v>
      </c>
      <c r="S29" s="24">
        <f t="shared" si="2"/>
        <v>4.3</v>
      </c>
    </row>
    <row r="30" spans="1:19" ht="12.75" customHeight="1">
      <c r="A30" s="8">
        <v>8</v>
      </c>
      <c r="B30" s="9">
        <v>228</v>
      </c>
      <c r="C30" s="109" t="s">
        <v>55</v>
      </c>
      <c r="D30" s="111" t="s">
        <v>182</v>
      </c>
      <c r="E30" s="7"/>
      <c r="F30" s="151"/>
      <c r="G30" s="152"/>
      <c r="H30" s="153"/>
      <c r="I30" s="164">
        <v>1</v>
      </c>
      <c r="J30" s="165">
        <v>1</v>
      </c>
      <c r="K30" s="165">
        <v>0</v>
      </c>
      <c r="L30" s="46">
        <f t="shared" si="0"/>
        <v>0</v>
      </c>
      <c r="M30" s="157"/>
      <c r="N30" s="158"/>
      <c r="O30" s="154"/>
      <c r="P30" s="159" t="str">
        <f t="shared" si="1"/>
        <v> </v>
      </c>
      <c r="Q30" s="226">
        <v>152</v>
      </c>
      <c r="R30" s="227">
        <v>2</v>
      </c>
      <c r="S30" s="24">
        <f t="shared" si="2"/>
        <v>1.3</v>
      </c>
    </row>
    <row r="31" spans="1:19" ht="12.75" customHeight="1">
      <c r="A31" s="8">
        <v>8</v>
      </c>
      <c r="B31" s="9">
        <v>229</v>
      </c>
      <c r="C31" s="109" t="s">
        <v>55</v>
      </c>
      <c r="D31" s="111" t="s">
        <v>146</v>
      </c>
      <c r="E31" s="7"/>
      <c r="F31" s="151"/>
      <c r="G31" s="152"/>
      <c r="H31" s="153"/>
      <c r="I31" s="164">
        <v>1</v>
      </c>
      <c r="J31" s="165">
        <v>1</v>
      </c>
      <c r="K31" s="165">
        <v>0</v>
      </c>
      <c r="L31" s="46">
        <f t="shared" si="0"/>
        <v>0</v>
      </c>
      <c r="M31" s="157"/>
      <c r="N31" s="158"/>
      <c r="O31" s="154"/>
      <c r="P31" s="159" t="str">
        <f t="shared" si="1"/>
        <v> </v>
      </c>
      <c r="Q31" s="226">
        <v>99</v>
      </c>
      <c r="R31" s="227">
        <v>2</v>
      </c>
      <c r="S31" s="24">
        <f t="shared" si="2"/>
        <v>2</v>
      </c>
    </row>
    <row r="32" spans="1:19" ht="12.75" customHeight="1">
      <c r="A32" s="8">
        <v>8</v>
      </c>
      <c r="B32" s="9">
        <v>230</v>
      </c>
      <c r="C32" s="109" t="s">
        <v>55</v>
      </c>
      <c r="D32" s="111" t="s">
        <v>149</v>
      </c>
      <c r="E32" s="7"/>
      <c r="F32" s="151"/>
      <c r="G32" s="152"/>
      <c r="H32" s="153"/>
      <c r="I32" s="164">
        <v>1</v>
      </c>
      <c r="J32" s="165">
        <v>1</v>
      </c>
      <c r="K32" s="165">
        <v>0</v>
      </c>
      <c r="L32" s="46">
        <f t="shared" si="0"/>
        <v>0</v>
      </c>
      <c r="M32" s="157"/>
      <c r="N32" s="158"/>
      <c r="O32" s="154"/>
      <c r="P32" s="159" t="str">
        <f t="shared" si="1"/>
        <v> </v>
      </c>
      <c r="Q32" s="226">
        <v>593</v>
      </c>
      <c r="R32" s="227">
        <v>55</v>
      </c>
      <c r="S32" s="24">
        <f t="shared" si="2"/>
        <v>9.3</v>
      </c>
    </row>
    <row r="33" spans="1:19" ht="12.75" customHeight="1">
      <c r="A33" s="8">
        <v>8</v>
      </c>
      <c r="B33" s="9">
        <v>231</v>
      </c>
      <c r="C33" s="109" t="s">
        <v>55</v>
      </c>
      <c r="D33" s="111" t="s">
        <v>184</v>
      </c>
      <c r="E33" s="7"/>
      <c r="F33" s="151"/>
      <c r="G33" s="152"/>
      <c r="H33" s="153"/>
      <c r="I33" s="164">
        <v>1</v>
      </c>
      <c r="J33" s="165">
        <v>1</v>
      </c>
      <c r="K33" s="165">
        <v>0</v>
      </c>
      <c r="L33" s="46">
        <f t="shared" si="0"/>
        <v>0</v>
      </c>
      <c r="M33" s="157"/>
      <c r="N33" s="158"/>
      <c r="O33" s="154"/>
      <c r="P33" s="159" t="str">
        <f t="shared" si="1"/>
        <v> </v>
      </c>
      <c r="Q33" s="226">
        <v>120</v>
      </c>
      <c r="R33" s="227">
        <v>0</v>
      </c>
      <c r="S33" s="24">
        <f t="shared" si="2"/>
        <v>0</v>
      </c>
    </row>
    <row r="34" spans="1:19" ht="12.75" customHeight="1">
      <c r="A34" s="8">
        <v>8</v>
      </c>
      <c r="B34" s="9">
        <v>232</v>
      </c>
      <c r="C34" s="109" t="s">
        <v>107</v>
      </c>
      <c r="D34" s="111" t="s">
        <v>115</v>
      </c>
      <c r="E34" s="72"/>
      <c r="F34" s="151"/>
      <c r="G34" s="152"/>
      <c r="H34" s="153"/>
      <c r="I34" s="164">
        <v>1</v>
      </c>
      <c r="J34" s="165">
        <v>1</v>
      </c>
      <c r="K34" s="165">
        <v>0</v>
      </c>
      <c r="L34" s="46">
        <f t="shared" si="0"/>
        <v>0</v>
      </c>
      <c r="M34" s="157"/>
      <c r="N34" s="158"/>
      <c r="O34" s="154"/>
      <c r="P34" s="159" t="str">
        <f t="shared" si="1"/>
        <v> </v>
      </c>
      <c r="Q34" s="226">
        <v>91</v>
      </c>
      <c r="R34" s="227">
        <v>0</v>
      </c>
      <c r="S34" s="24">
        <f t="shared" si="2"/>
        <v>0</v>
      </c>
    </row>
    <row r="35" spans="1:19" ht="24" customHeight="1">
      <c r="A35" s="114">
        <v>8</v>
      </c>
      <c r="B35" s="115">
        <v>233</v>
      </c>
      <c r="C35" s="116" t="s">
        <v>107</v>
      </c>
      <c r="D35" s="117" t="s">
        <v>118</v>
      </c>
      <c r="E35" s="160"/>
      <c r="F35" s="161"/>
      <c r="G35" s="162"/>
      <c r="H35" s="163"/>
      <c r="I35" s="164">
        <v>1</v>
      </c>
      <c r="J35" s="165">
        <v>1</v>
      </c>
      <c r="K35" s="165">
        <v>0</v>
      </c>
      <c r="L35" s="166">
        <f t="shared" si="0"/>
        <v>0</v>
      </c>
      <c r="M35" s="167"/>
      <c r="N35" s="168"/>
      <c r="O35" s="165"/>
      <c r="P35" s="169" t="str">
        <f t="shared" si="1"/>
        <v> </v>
      </c>
      <c r="Q35" s="228">
        <v>92</v>
      </c>
      <c r="R35" s="229">
        <v>0</v>
      </c>
      <c r="S35" s="170">
        <f t="shared" si="2"/>
        <v>0</v>
      </c>
    </row>
    <row r="36" spans="1:19" ht="24" customHeight="1">
      <c r="A36" s="114">
        <v>8</v>
      </c>
      <c r="B36" s="115">
        <v>234</v>
      </c>
      <c r="C36" s="116" t="s">
        <v>107</v>
      </c>
      <c r="D36" s="117" t="s">
        <v>121</v>
      </c>
      <c r="E36" s="160"/>
      <c r="F36" s="161"/>
      <c r="G36" s="162"/>
      <c r="H36" s="163"/>
      <c r="I36" s="164">
        <v>1</v>
      </c>
      <c r="J36" s="165">
        <v>1</v>
      </c>
      <c r="K36" s="165">
        <v>0</v>
      </c>
      <c r="L36" s="166">
        <f t="shared" si="0"/>
        <v>0</v>
      </c>
      <c r="M36" s="167"/>
      <c r="N36" s="168"/>
      <c r="O36" s="165"/>
      <c r="P36" s="169" t="str">
        <f t="shared" si="1"/>
        <v> </v>
      </c>
      <c r="Q36" s="228">
        <v>134</v>
      </c>
      <c r="R36" s="229">
        <v>0</v>
      </c>
      <c r="S36" s="170">
        <f t="shared" si="2"/>
        <v>0</v>
      </c>
    </row>
    <row r="37" spans="1:19" ht="12.75" customHeight="1">
      <c r="A37" s="8">
        <v>8</v>
      </c>
      <c r="B37" s="9">
        <v>235</v>
      </c>
      <c r="C37" s="109" t="s">
        <v>55</v>
      </c>
      <c r="D37" s="111" t="s">
        <v>152</v>
      </c>
      <c r="E37" s="7"/>
      <c r="F37" s="151"/>
      <c r="G37" s="152"/>
      <c r="H37" s="153"/>
      <c r="I37" s="164">
        <v>1</v>
      </c>
      <c r="J37" s="165">
        <v>1</v>
      </c>
      <c r="K37" s="165">
        <v>0</v>
      </c>
      <c r="L37" s="46">
        <f t="shared" si="0"/>
        <v>0</v>
      </c>
      <c r="M37" s="157"/>
      <c r="N37" s="158"/>
      <c r="O37" s="154"/>
      <c r="P37" s="159" t="str">
        <f t="shared" si="1"/>
        <v> </v>
      </c>
      <c r="Q37" s="226">
        <v>216</v>
      </c>
      <c r="R37" s="227">
        <v>15</v>
      </c>
      <c r="S37" s="24">
        <f t="shared" si="2"/>
        <v>6.9</v>
      </c>
    </row>
    <row r="38" spans="1:19" ht="12.75" customHeight="1">
      <c r="A38" s="8">
        <v>8</v>
      </c>
      <c r="B38" s="9">
        <v>236</v>
      </c>
      <c r="C38" s="109" t="s">
        <v>55</v>
      </c>
      <c r="D38" s="111" t="s">
        <v>81</v>
      </c>
      <c r="E38" s="7"/>
      <c r="F38" s="151"/>
      <c r="G38" s="152"/>
      <c r="H38" s="153"/>
      <c r="I38" s="164">
        <v>1</v>
      </c>
      <c r="J38" s="165">
        <v>1</v>
      </c>
      <c r="K38" s="165">
        <v>0</v>
      </c>
      <c r="L38" s="46">
        <f t="shared" si="0"/>
        <v>0</v>
      </c>
      <c r="M38" s="157"/>
      <c r="N38" s="158"/>
      <c r="O38" s="154"/>
      <c r="P38" s="159" t="str">
        <f t="shared" si="1"/>
        <v> </v>
      </c>
      <c r="Q38" s="226">
        <v>119</v>
      </c>
      <c r="R38" s="227">
        <v>1</v>
      </c>
      <c r="S38" s="24">
        <f t="shared" si="2"/>
        <v>0.8</v>
      </c>
    </row>
    <row r="39" spans="1:19" ht="12.75" customHeight="1">
      <c r="A39" s="8">
        <v>8</v>
      </c>
      <c r="B39" s="9">
        <v>302</v>
      </c>
      <c r="C39" s="109" t="s">
        <v>55</v>
      </c>
      <c r="D39" s="111" t="s">
        <v>82</v>
      </c>
      <c r="E39" s="7"/>
      <c r="F39" s="151"/>
      <c r="G39" s="152"/>
      <c r="H39" s="153"/>
      <c r="I39" s="164"/>
      <c r="J39" s="165"/>
      <c r="K39" s="165"/>
      <c r="L39" s="46" t="str">
        <f t="shared" si="0"/>
        <v> </v>
      </c>
      <c r="M39" s="157">
        <v>1</v>
      </c>
      <c r="N39" s="158">
        <v>1</v>
      </c>
      <c r="O39" s="154">
        <v>0</v>
      </c>
      <c r="P39" s="46">
        <f t="shared" si="1"/>
        <v>0</v>
      </c>
      <c r="Q39" s="226">
        <v>89</v>
      </c>
      <c r="R39" s="227">
        <v>1</v>
      </c>
      <c r="S39" s="24">
        <f t="shared" si="2"/>
        <v>1.1</v>
      </c>
    </row>
    <row r="40" spans="1:19" ht="12.75" customHeight="1">
      <c r="A40" s="8">
        <v>8</v>
      </c>
      <c r="B40" s="9">
        <v>309</v>
      </c>
      <c r="C40" s="109" t="s">
        <v>55</v>
      </c>
      <c r="D40" s="111" t="s">
        <v>84</v>
      </c>
      <c r="E40" s="7"/>
      <c r="F40" s="151"/>
      <c r="G40" s="152"/>
      <c r="H40" s="153"/>
      <c r="I40" s="164"/>
      <c r="J40" s="165"/>
      <c r="K40" s="165"/>
      <c r="L40" s="46" t="str">
        <f t="shared" si="0"/>
        <v> </v>
      </c>
      <c r="M40" s="157">
        <v>1</v>
      </c>
      <c r="N40" s="158">
        <v>1</v>
      </c>
      <c r="O40" s="154">
        <v>0</v>
      </c>
      <c r="P40" s="46">
        <f t="shared" si="1"/>
        <v>0</v>
      </c>
      <c r="Q40" s="226">
        <v>197</v>
      </c>
      <c r="R40" s="227">
        <v>13</v>
      </c>
      <c r="S40" s="24">
        <f t="shared" si="2"/>
        <v>6.6</v>
      </c>
    </row>
    <row r="41" spans="1:19" ht="12.75" customHeight="1">
      <c r="A41" s="8">
        <v>8</v>
      </c>
      <c r="B41" s="9">
        <v>310</v>
      </c>
      <c r="C41" s="109" t="s">
        <v>55</v>
      </c>
      <c r="D41" s="110" t="s">
        <v>87</v>
      </c>
      <c r="E41" s="7"/>
      <c r="F41" s="151"/>
      <c r="G41" s="152"/>
      <c r="H41" s="153"/>
      <c r="I41" s="164"/>
      <c r="J41" s="165"/>
      <c r="K41" s="165"/>
      <c r="L41" s="46" t="str">
        <f t="shared" si="0"/>
        <v> </v>
      </c>
      <c r="M41" s="157">
        <v>1</v>
      </c>
      <c r="N41" s="158">
        <v>1</v>
      </c>
      <c r="O41" s="154">
        <v>0</v>
      </c>
      <c r="P41" s="46">
        <f t="shared" si="1"/>
        <v>0</v>
      </c>
      <c r="Q41" s="226">
        <v>506</v>
      </c>
      <c r="R41" s="227">
        <v>33</v>
      </c>
      <c r="S41" s="24">
        <f t="shared" si="2"/>
        <v>6.5</v>
      </c>
    </row>
    <row r="42" spans="1:19" ht="12.75" customHeight="1">
      <c r="A42" s="8">
        <v>8</v>
      </c>
      <c r="B42" s="9">
        <v>341</v>
      </c>
      <c r="C42" s="150" t="s">
        <v>55</v>
      </c>
      <c r="D42" s="111" t="s">
        <v>90</v>
      </c>
      <c r="E42" s="7"/>
      <c r="F42" s="151"/>
      <c r="G42" s="152"/>
      <c r="H42" s="153"/>
      <c r="I42" s="164"/>
      <c r="J42" s="165"/>
      <c r="K42" s="165"/>
      <c r="L42" s="46" t="str">
        <f t="shared" si="0"/>
        <v> </v>
      </c>
      <c r="M42" s="157">
        <v>1</v>
      </c>
      <c r="N42" s="158">
        <v>1</v>
      </c>
      <c r="O42" s="154">
        <v>0</v>
      </c>
      <c r="P42" s="46">
        <f t="shared" si="1"/>
        <v>0</v>
      </c>
      <c r="Q42" s="226">
        <v>32</v>
      </c>
      <c r="R42" s="227">
        <v>0</v>
      </c>
      <c r="S42" s="24">
        <f t="shared" si="2"/>
        <v>0</v>
      </c>
    </row>
    <row r="43" spans="1:19" ht="12.75" customHeight="1">
      <c r="A43" s="8">
        <v>8</v>
      </c>
      <c r="B43" s="9">
        <v>364</v>
      </c>
      <c r="C43" s="150" t="s">
        <v>55</v>
      </c>
      <c r="D43" s="111" t="s">
        <v>92</v>
      </c>
      <c r="E43" s="7"/>
      <c r="F43" s="151"/>
      <c r="G43" s="152"/>
      <c r="H43" s="153"/>
      <c r="I43" s="164"/>
      <c r="J43" s="165"/>
      <c r="K43" s="165"/>
      <c r="L43" s="46" t="str">
        <f t="shared" si="0"/>
        <v> </v>
      </c>
      <c r="M43" s="157">
        <v>1</v>
      </c>
      <c r="N43" s="158"/>
      <c r="O43" s="154"/>
      <c r="P43" s="46" t="str">
        <f aca="true" t="shared" si="3" ref="P43:P49">IF(O43=""," ",ROUND(O43/N43*100,1))</f>
        <v> </v>
      </c>
      <c r="Q43" s="226">
        <v>66</v>
      </c>
      <c r="R43" s="227">
        <v>0</v>
      </c>
      <c r="S43" s="24">
        <f t="shared" si="2"/>
        <v>0</v>
      </c>
    </row>
    <row r="44" spans="1:19" ht="12.75" customHeight="1">
      <c r="A44" s="8">
        <v>8</v>
      </c>
      <c r="B44" s="9">
        <v>442</v>
      </c>
      <c r="C44" s="150" t="s">
        <v>55</v>
      </c>
      <c r="D44" s="111" t="s">
        <v>154</v>
      </c>
      <c r="E44" s="23">
        <v>36242</v>
      </c>
      <c r="F44" s="151" t="s">
        <v>166</v>
      </c>
      <c r="G44" s="152">
        <v>2</v>
      </c>
      <c r="H44" s="153">
        <v>0</v>
      </c>
      <c r="I44" s="164"/>
      <c r="J44" s="165"/>
      <c r="K44" s="165"/>
      <c r="L44" s="46" t="str">
        <f t="shared" si="0"/>
        <v> </v>
      </c>
      <c r="M44" s="157">
        <v>1</v>
      </c>
      <c r="N44" s="158"/>
      <c r="O44" s="154"/>
      <c r="P44" s="46" t="str">
        <f t="shared" si="3"/>
        <v> </v>
      </c>
      <c r="Q44" s="226">
        <v>56</v>
      </c>
      <c r="R44" s="227">
        <v>13</v>
      </c>
      <c r="S44" s="24">
        <f t="shared" si="2"/>
        <v>23.2</v>
      </c>
    </row>
    <row r="45" spans="1:19" ht="12.75" customHeight="1">
      <c r="A45" s="8">
        <v>8</v>
      </c>
      <c r="B45" s="9">
        <v>443</v>
      </c>
      <c r="C45" s="150" t="s">
        <v>55</v>
      </c>
      <c r="D45" s="111" t="s">
        <v>157</v>
      </c>
      <c r="E45" s="7"/>
      <c r="F45" s="151"/>
      <c r="G45" s="152"/>
      <c r="H45" s="153"/>
      <c r="I45" s="164"/>
      <c r="J45" s="165"/>
      <c r="K45" s="165"/>
      <c r="L45" s="46" t="str">
        <f t="shared" si="0"/>
        <v> </v>
      </c>
      <c r="M45" s="157">
        <v>1</v>
      </c>
      <c r="N45" s="158"/>
      <c r="O45" s="154"/>
      <c r="P45" s="46" t="str">
        <f t="shared" si="3"/>
        <v> </v>
      </c>
      <c r="Q45" s="226">
        <v>66</v>
      </c>
      <c r="R45" s="227">
        <v>0</v>
      </c>
      <c r="S45" s="24">
        <f t="shared" si="2"/>
        <v>0</v>
      </c>
    </row>
    <row r="46" spans="1:19" ht="12.75" customHeight="1">
      <c r="A46" s="8">
        <v>8</v>
      </c>
      <c r="B46" s="9">
        <v>447</v>
      </c>
      <c r="C46" s="150" t="s">
        <v>55</v>
      </c>
      <c r="D46" s="111" t="s">
        <v>160</v>
      </c>
      <c r="E46" s="7"/>
      <c r="F46" s="151"/>
      <c r="G46" s="152"/>
      <c r="H46" s="153"/>
      <c r="I46" s="164"/>
      <c r="J46" s="165"/>
      <c r="K46" s="165"/>
      <c r="L46" s="46" t="str">
        <f t="shared" si="0"/>
        <v> </v>
      </c>
      <c r="M46" s="157">
        <v>1</v>
      </c>
      <c r="N46" s="158"/>
      <c r="O46" s="154"/>
      <c r="P46" s="46" t="str">
        <f t="shared" si="3"/>
        <v> </v>
      </c>
      <c r="Q46" s="226">
        <v>72</v>
      </c>
      <c r="R46" s="227">
        <v>3</v>
      </c>
      <c r="S46" s="24">
        <f t="shared" si="2"/>
        <v>4.2</v>
      </c>
    </row>
    <row r="47" spans="1:19" ht="12.75" customHeight="1">
      <c r="A47" s="8">
        <v>8</v>
      </c>
      <c r="B47" s="9">
        <v>521</v>
      </c>
      <c r="C47" s="150" t="s">
        <v>55</v>
      </c>
      <c r="D47" s="111" t="s">
        <v>187</v>
      </c>
      <c r="E47" s="7"/>
      <c r="F47" s="151"/>
      <c r="G47" s="152"/>
      <c r="H47" s="153"/>
      <c r="I47" s="164"/>
      <c r="J47" s="165"/>
      <c r="K47" s="165"/>
      <c r="L47" s="46" t="str">
        <f t="shared" si="0"/>
        <v> </v>
      </c>
      <c r="M47" s="157">
        <v>1</v>
      </c>
      <c r="N47" s="158">
        <v>1</v>
      </c>
      <c r="O47" s="154">
        <v>0</v>
      </c>
      <c r="P47" s="46">
        <f t="shared" si="3"/>
        <v>0</v>
      </c>
      <c r="Q47" s="226">
        <v>63</v>
      </c>
      <c r="R47" s="227">
        <v>0</v>
      </c>
      <c r="S47" s="24">
        <f t="shared" si="2"/>
        <v>0</v>
      </c>
    </row>
    <row r="48" spans="1:19" ht="12.75" customHeight="1">
      <c r="A48" s="8">
        <v>8</v>
      </c>
      <c r="B48" s="9">
        <v>542</v>
      </c>
      <c r="C48" s="150" t="s">
        <v>55</v>
      </c>
      <c r="D48" s="111" t="s">
        <v>188</v>
      </c>
      <c r="E48" s="7"/>
      <c r="F48" s="151"/>
      <c r="G48" s="152"/>
      <c r="H48" s="153"/>
      <c r="I48" s="164"/>
      <c r="J48" s="165"/>
      <c r="K48" s="165"/>
      <c r="L48" s="46" t="str">
        <f t="shared" si="0"/>
        <v> </v>
      </c>
      <c r="M48" s="157">
        <v>1</v>
      </c>
      <c r="N48" s="158">
        <v>1</v>
      </c>
      <c r="O48" s="154">
        <v>0</v>
      </c>
      <c r="P48" s="46">
        <f t="shared" si="3"/>
        <v>0</v>
      </c>
      <c r="Q48" s="226"/>
      <c r="R48" s="227"/>
      <c r="S48" s="24" t="str">
        <f t="shared" si="2"/>
        <v> </v>
      </c>
    </row>
    <row r="49" spans="1:19" ht="12.75" customHeight="1">
      <c r="A49" s="8">
        <v>8</v>
      </c>
      <c r="B49" s="9">
        <v>546</v>
      </c>
      <c r="C49" s="150" t="s">
        <v>55</v>
      </c>
      <c r="D49" s="111" t="s">
        <v>190</v>
      </c>
      <c r="E49" s="7"/>
      <c r="F49" s="151"/>
      <c r="G49" s="152"/>
      <c r="H49" s="153"/>
      <c r="I49" s="164"/>
      <c r="J49" s="165"/>
      <c r="K49" s="165"/>
      <c r="L49" s="46" t="str">
        <f t="shared" si="0"/>
        <v> </v>
      </c>
      <c r="M49" s="157">
        <v>1</v>
      </c>
      <c r="N49" s="158">
        <v>1</v>
      </c>
      <c r="O49" s="154">
        <v>0</v>
      </c>
      <c r="P49" s="46">
        <f t="shared" si="3"/>
        <v>0</v>
      </c>
      <c r="Q49" s="226">
        <v>56</v>
      </c>
      <c r="R49" s="227">
        <v>2</v>
      </c>
      <c r="S49" s="24">
        <f t="shared" si="2"/>
        <v>3.6</v>
      </c>
    </row>
    <row r="50" spans="1:19" ht="12.75" customHeight="1" thickBot="1">
      <c r="A50" s="8">
        <v>8</v>
      </c>
      <c r="B50" s="9">
        <v>564</v>
      </c>
      <c r="C50" s="150" t="s">
        <v>55</v>
      </c>
      <c r="D50" s="111" t="s">
        <v>162</v>
      </c>
      <c r="E50" s="7"/>
      <c r="F50" s="151"/>
      <c r="G50" s="152"/>
      <c r="H50" s="153"/>
      <c r="I50" s="164"/>
      <c r="J50" s="165"/>
      <c r="K50" s="165"/>
      <c r="L50" s="46" t="str">
        <f t="shared" si="0"/>
        <v> </v>
      </c>
      <c r="M50" s="157">
        <v>1</v>
      </c>
      <c r="N50" s="158"/>
      <c r="O50" s="154"/>
      <c r="P50" s="46" t="str">
        <f>IF(O50=""," ",ROUND(O50/N50*100,1))</f>
        <v> </v>
      </c>
      <c r="Q50" s="226">
        <v>37</v>
      </c>
      <c r="R50" s="227">
        <v>0</v>
      </c>
      <c r="S50" s="24">
        <f t="shared" si="2"/>
        <v>0</v>
      </c>
    </row>
    <row r="51" spans="1:19" ht="16.5" customHeight="1" thickBot="1">
      <c r="A51" s="13"/>
      <c r="B51" s="14">
        <v>1000</v>
      </c>
      <c r="C51" s="303" t="s">
        <v>10</v>
      </c>
      <c r="D51" s="303"/>
      <c r="E51" s="10"/>
      <c r="F51" s="51">
        <f>COUNTA(F7:F50)</f>
        <v>5</v>
      </c>
      <c r="G51" s="155"/>
      <c r="H51" s="156">
        <f>SUM(H7:H50)</f>
        <v>4</v>
      </c>
      <c r="I51" s="187">
        <f>COUNTA(I7:I50)</f>
        <v>32</v>
      </c>
      <c r="J51" s="188">
        <f>SUM(J7:J50)</f>
        <v>37</v>
      </c>
      <c r="K51" s="188">
        <f>SUM(K7:K50)</f>
        <v>0</v>
      </c>
      <c r="L51" s="189">
        <f t="shared" si="0"/>
        <v>0</v>
      </c>
      <c r="M51" s="190">
        <f>COUNTA(M7:M50)</f>
        <v>12</v>
      </c>
      <c r="N51" s="188">
        <f>SUM(N7:N50)</f>
        <v>7</v>
      </c>
      <c r="O51" s="188">
        <f>SUM(O7:O50)</f>
        <v>0</v>
      </c>
      <c r="P51" s="189">
        <f>IF(N51=""," ",ROUND(O51/N51*100,1))</f>
        <v>0</v>
      </c>
      <c r="Q51" s="230">
        <f>SUM(Q7:Q50)</f>
        <v>12236</v>
      </c>
      <c r="R51" s="231">
        <f>SUM(R7:R50)</f>
        <v>888</v>
      </c>
      <c r="S51" s="191">
        <f t="shared" si="2"/>
        <v>7.3</v>
      </c>
    </row>
  </sheetData>
  <mergeCells count="22">
    <mergeCell ref="Q5:Q6"/>
    <mergeCell ref="M5:M6"/>
    <mergeCell ref="O5:O6"/>
    <mergeCell ref="P5:P6"/>
    <mergeCell ref="A4:A6"/>
    <mergeCell ref="B4:B6"/>
    <mergeCell ref="C4:C6"/>
    <mergeCell ref="D4:D6"/>
    <mergeCell ref="E4:G4"/>
    <mergeCell ref="G5:G6"/>
    <mergeCell ref="I4:S4"/>
    <mergeCell ref="K5:K6"/>
    <mergeCell ref="L5:L6"/>
    <mergeCell ref="N5:N6"/>
    <mergeCell ref="R5:R6"/>
    <mergeCell ref="S5:S6"/>
    <mergeCell ref="I5:I6"/>
    <mergeCell ref="J5:J6"/>
    <mergeCell ref="C51:D51"/>
    <mergeCell ref="H5:H6"/>
    <mergeCell ref="E5:E6"/>
    <mergeCell ref="F5:F6"/>
  </mergeCells>
  <printOptions/>
  <pageMargins left="0.5905511811023623" right="0.5905511811023623" top="0.7874015748031497" bottom="0.5905511811023623" header="0.5118110236220472" footer="0.31496062992125984"/>
  <pageSetup fitToHeight="0" horizontalDpi="600" verticalDpi="600" orientation="landscape" paperSize="9" scale="90" r:id="rId1"/>
  <headerFooter alignWithMargins="0">
    <oddHeader>&amp;R（茨城県）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6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7.625" style="2" customWidth="1"/>
    <col min="4" max="4" width="11.00390625" style="66" customWidth="1"/>
    <col min="5" max="5" width="5.25390625" style="2" customWidth="1"/>
    <col min="6" max="6" width="9.375" style="2" customWidth="1"/>
    <col min="7" max="8" width="5.375" style="2" customWidth="1"/>
    <col min="9" max="9" width="6.625" style="2" customWidth="1"/>
    <col min="10" max="10" width="5.875" style="2" customWidth="1"/>
    <col min="11" max="11" width="5.625" style="2" customWidth="1"/>
    <col min="12" max="13" width="5.375" style="2" customWidth="1"/>
    <col min="14" max="14" width="6.625" style="2" customWidth="1"/>
    <col min="15" max="15" width="5.75390625" style="2" customWidth="1"/>
    <col min="16" max="16" width="5.625" style="2" customWidth="1"/>
    <col min="17" max="18" width="5.375" style="2" customWidth="1"/>
    <col min="19" max="20" width="5.875" style="2" customWidth="1"/>
    <col min="21" max="21" width="5.625" style="2" customWidth="1"/>
    <col min="22" max="23" width="5.875" style="2" customWidth="1"/>
    <col min="24" max="24" width="5.625" style="2" customWidth="1"/>
    <col min="25" max="26" width="5.875" style="2" customWidth="1"/>
    <col min="27" max="27" width="5.625" style="2" customWidth="1"/>
    <col min="28" max="16384" width="9.00390625" style="2" customWidth="1"/>
  </cols>
  <sheetData>
    <row r="1" ht="12">
      <c r="A1" s="2" t="s">
        <v>48</v>
      </c>
    </row>
    <row r="2" spans="1:2" ht="22.5" customHeight="1">
      <c r="A2" s="22" t="s">
        <v>22</v>
      </c>
      <c r="B2" s="3"/>
    </row>
    <row r="3" spans="1:4" ht="15" thickBot="1">
      <c r="A3" s="22"/>
      <c r="B3" s="50" t="s">
        <v>29</v>
      </c>
      <c r="D3" s="2"/>
    </row>
    <row r="4" spans="1:27" s="48" customFormat="1" ht="19.5" customHeight="1" thickBot="1">
      <c r="A4" s="47"/>
      <c r="B4" s="178">
        <v>1</v>
      </c>
      <c r="C4" s="361">
        <v>39539</v>
      </c>
      <c r="D4" s="362"/>
      <c r="E4" s="179">
        <v>2</v>
      </c>
      <c r="F4" s="363">
        <v>39569</v>
      </c>
      <c r="G4" s="362"/>
      <c r="H4" s="364"/>
      <c r="I4" s="180">
        <v>3</v>
      </c>
      <c r="J4" s="361" t="s">
        <v>28</v>
      </c>
      <c r="K4" s="362"/>
      <c r="L4" s="362"/>
      <c r="M4" s="364"/>
      <c r="AA4" s="49"/>
    </row>
    <row r="5" spans="1:27" ht="9.75" customHeight="1" thickBot="1">
      <c r="A5"/>
      <c r="B5" s="40"/>
      <c r="C5" s="40"/>
      <c r="D5" s="40"/>
      <c r="E5" s="40"/>
      <c r="F5" s="40"/>
      <c r="G5" s="40"/>
      <c r="H5" s="40"/>
      <c r="I5" s="41"/>
      <c r="J5" s="42"/>
      <c r="K5" s="42"/>
      <c r="L5" s="40"/>
      <c r="M5" s="40"/>
      <c r="N5" s="40"/>
      <c r="O5" s="40"/>
      <c r="P5" s="40"/>
      <c r="Q5" s="40"/>
      <c r="R5" s="40"/>
      <c r="S5" s="41"/>
      <c r="T5" s="42"/>
      <c r="U5" s="42"/>
      <c r="V5" s="40"/>
      <c r="W5" s="40"/>
      <c r="X5" s="42"/>
      <c r="Y5" s="42"/>
      <c r="Z5" s="42"/>
      <c r="AA5"/>
    </row>
    <row r="6" spans="1:27" ht="13.5" customHeight="1" thickBot="1">
      <c r="A6"/>
      <c r="B6" s="40"/>
      <c r="C6" s="40"/>
      <c r="D6" s="40"/>
      <c r="E6" s="365" t="s">
        <v>260</v>
      </c>
      <c r="F6" s="366"/>
      <c r="G6" s="44">
        <v>1</v>
      </c>
      <c r="H6" s="43"/>
      <c r="I6" s="43"/>
      <c r="J6" s="43"/>
      <c r="K6" s="43"/>
      <c r="L6" s="365" t="s">
        <v>26</v>
      </c>
      <c r="M6" s="394"/>
      <c r="N6" s="366"/>
      <c r="O6" s="44">
        <v>1</v>
      </c>
      <c r="P6" s="40"/>
      <c r="Q6" s="365" t="s">
        <v>26</v>
      </c>
      <c r="R6" s="394"/>
      <c r="S6" s="366"/>
      <c r="T6" s="44">
        <v>1</v>
      </c>
      <c r="U6" s="42"/>
      <c r="V6" s="365" t="s">
        <v>26</v>
      </c>
      <c r="W6" s="394"/>
      <c r="X6" s="366"/>
      <c r="Y6" s="44">
        <v>1</v>
      </c>
      <c r="Z6" s="42"/>
      <c r="AA6"/>
    </row>
    <row r="7" spans="1:27" ht="31.5" customHeight="1">
      <c r="A7" s="311" t="s">
        <v>37</v>
      </c>
      <c r="B7" s="382" t="s">
        <v>261</v>
      </c>
      <c r="C7" s="351" t="s">
        <v>0</v>
      </c>
      <c r="D7" s="320" t="s">
        <v>23</v>
      </c>
      <c r="E7" s="369" t="s">
        <v>262</v>
      </c>
      <c r="F7" s="370"/>
      <c r="G7" s="370"/>
      <c r="H7" s="370"/>
      <c r="I7" s="370"/>
      <c r="J7" s="370"/>
      <c r="K7" s="371"/>
      <c r="L7" s="369" t="s">
        <v>6</v>
      </c>
      <c r="M7" s="370"/>
      <c r="N7" s="370"/>
      <c r="O7" s="370"/>
      <c r="P7" s="371"/>
      <c r="Q7" s="369" t="s">
        <v>3</v>
      </c>
      <c r="R7" s="370"/>
      <c r="S7" s="370"/>
      <c r="T7" s="370"/>
      <c r="U7" s="371"/>
      <c r="V7" s="390" t="s">
        <v>47</v>
      </c>
      <c r="W7" s="391"/>
      <c r="X7" s="391"/>
      <c r="Y7" s="391"/>
      <c r="Z7" s="391"/>
      <c r="AA7" s="392"/>
    </row>
    <row r="8" spans="1:27" ht="15" customHeight="1">
      <c r="A8" s="312"/>
      <c r="B8" s="383"/>
      <c r="C8" s="352"/>
      <c r="D8" s="321"/>
      <c r="E8" s="376" t="s">
        <v>263</v>
      </c>
      <c r="F8" s="380" t="s">
        <v>264</v>
      </c>
      <c r="G8" s="378" t="s">
        <v>2</v>
      </c>
      <c r="H8" s="181"/>
      <c r="I8" s="372" t="s">
        <v>1</v>
      </c>
      <c r="J8" s="181"/>
      <c r="K8" s="374" t="s">
        <v>265</v>
      </c>
      <c r="L8" s="378" t="s">
        <v>2</v>
      </c>
      <c r="M8" s="181"/>
      <c r="N8" s="372" t="s">
        <v>1</v>
      </c>
      <c r="O8" s="181"/>
      <c r="P8" s="374" t="s">
        <v>265</v>
      </c>
      <c r="Q8" s="378" t="s">
        <v>2</v>
      </c>
      <c r="R8" s="181"/>
      <c r="S8" s="372" t="s">
        <v>1</v>
      </c>
      <c r="T8" s="181"/>
      <c r="U8" s="374" t="s">
        <v>265</v>
      </c>
      <c r="V8" s="388" t="s">
        <v>16</v>
      </c>
      <c r="W8" s="181"/>
      <c r="X8" s="395" t="s">
        <v>265</v>
      </c>
      <c r="Y8" s="385" t="s">
        <v>17</v>
      </c>
      <c r="Z8" s="386"/>
      <c r="AA8" s="387"/>
    </row>
    <row r="9" spans="1:27" ht="61.5" customHeight="1">
      <c r="A9" s="313"/>
      <c r="B9" s="384"/>
      <c r="C9" s="353"/>
      <c r="D9" s="322"/>
      <c r="E9" s="377"/>
      <c r="F9" s="381"/>
      <c r="G9" s="379"/>
      <c r="H9" s="182" t="s">
        <v>266</v>
      </c>
      <c r="I9" s="373"/>
      <c r="J9" s="183" t="s">
        <v>267</v>
      </c>
      <c r="K9" s="375"/>
      <c r="L9" s="379"/>
      <c r="M9" s="182" t="s">
        <v>266</v>
      </c>
      <c r="N9" s="373"/>
      <c r="O9" s="184" t="s">
        <v>267</v>
      </c>
      <c r="P9" s="375"/>
      <c r="Q9" s="379"/>
      <c r="R9" s="182" t="s">
        <v>266</v>
      </c>
      <c r="S9" s="373"/>
      <c r="T9" s="183" t="s">
        <v>267</v>
      </c>
      <c r="U9" s="375"/>
      <c r="V9" s="389"/>
      <c r="W9" s="183" t="s">
        <v>268</v>
      </c>
      <c r="X9" s="396"/>
      <c r="Y9" s="185" t="s">
        <v>269</v>
      </c>
      <c r="Z9" s="182" t="s">
        <v>268</v>
      </c>
      <c r="AA9" s="186" t="s">
        <v>265</v>
      </c>
    </row>
    <row r="10" spans="1:27" ht="12.75" customHeight="1">
      <c r="A10" s="8">
        <v>8</v>
      </c>
      <c r="B10" s="9">
        <v>201</v>
      </c>
      <c r="C10" s="109" t="s">
        <v>55</v>
      </c>
      <c r="D10" s="110" t="s">
        <v>56</v>
      </c>
      <c r="E10" s="232">
        <v>35</v>
      </c>
      <c r="F10" s="233" t="s">
        <v>104</v>
      </c>
      <c r="G10" s="234">
        <v>70</v>
      </c>
      <c r="H10" s="234">
        <v>43</v>
      </c>
      <c r="I10" s="234">
        <v>926</v>
      </c>
      <c r="J10" s="234">
        <v>261</v>
      </c>
      <c r="K10" s="24">
        <f aca="true" t="shared" si="0" ref="K10:K53">IF(G10=""," ",ROUND(J10/I10*100,1))</f>
        <v>28.2</v>
      </c>
      <c r="L10" s="247">
        <v>70</v>
      </c>
      <c r="M10" s="248">
        <v>43</v>
      </c>
      <c r="N10" s="248">
        <v>926</v>
      </c>
      <c r="O10" s="248">
        <v>261</v>
      </c>
      <c r="P10" s="24">
        <f aca="true" t="shared" si="1" ref="P10:P53">IF(L10=""," ",ROUND(O10/N10*100,1))</f>
        <v>28.2</v>
      </c>
      <c r="Q10" s="247">
        <v>6</v>
      </c>
      <c r="R10" s="248">
        <v>2</v>
      </c>
      <c r="S10" s="248">
        <v>56</v>
      </c>
      <c r="T10" s="248">
        <v>3</v>
      </c>
      <c r="U10" s="24">
        <f aca="true" t="shared" si="2" ref="U10:U53">IF(Q10=""," ",ROUND(T10/S10*100,1))</f>
        <v>5.4</v>
      </c>
      <c r="V10" s="256">
        <v>366</v>
      </c>
      <c r="W10" s="248">
        <v>22</v>
      </c>
      <c r="X10" s="35">
        <f aca="true" t="shared" si="3" ref="X10:X53">IF(V10=""," ",ROUND(W10/V10*100,1))</f>
        <v>6</v>
      </c>
      <c r="Y10" s="248">
        <v>340</v>
      </c>
      <c r="Z10" s="248">
        <v>20</v>
      </c>
      <c r="AA10" s="30">
        <f aca="true" t="shared" si="4" ref="AA10:AA43">IF(Y10=""," ",ROUND(Z10/Y10*100,1))</f>
        <v>5.9</v>
      </c>
    </row>
    <row r="11" spans="1:27" ht="12.75" customHeight="1">
      <c r="A11" s="8">
        <v>8</v>
      </c>
      <c r="B11" s="9">
        <v>202</v>
      </c>
      <c r="C11" s="109" t="s">
        <v>55</v>
      </c>
      <c r="D11" s="110" t="s">
        <v>59</v>
      </c>
      <c r="E11" s="232">
        <v>40</v>
      </c>
      <c r="F11" s="233" t="s">
        <v>215</v>
      </c>
      <c r="G11" s="234">
        <v>35</v>
      </c>
      <c r="H11" s="234">
        <v>34</v>
      </c>
      <c r="I11" s="234">
        <v>574</v>
      </c>
      <c r="J11" s="234">
        <v>142</v>
      </c>
      <c r="K11" s="24">
        <f t="shared" si="0"/>
        <v>24.7</v>
      </c>
      <c r="L11" s="247">
        <v>35</v>
      </c>
      <c r="M11" s="248">
        <v>34</v>
      </c>
      <c r="N11" s="248">
        <v>574</v>
      </c>
      <c r="O11" s="248">
        <v>142</v>
      </c>
      <c r="P11" s="24">
        <f t="shared" si="1"/>
        <v>24.7</v>
      </c>
      <c r="Q11" s="247">
        <v>6</v>
      </c>
      <c r="R11" s="248">
        <v>4</v>
      </c>
      <c r="S11" s="248">
        <v>41</v>
      </c>
      <c r="T11" s="248">
        <v>6</v>
      </c>
      <c r="U11" s="24">
        <f t="shared" si="2"/>
        <v>14.6</v>
      </c>
      <c r="V11" s="256">
        <v>225</v>
      </c>
      <c r="W11" s="248">
        <v>5</v>
      </c>
      <c r="X11" s="35">
        <f t="shared" si="3"/>
        <v>2.2</v>
      </c>
      <c r="Y11" s="248">
        <v>185</v>
      </c>
      <c r="Z11" s="248">
        <v>5</v>
      </c>
      <c r="AA11" s="30">
        <f t="shared" si="4"/>
        <v>2.7</v>
      </c>
    </row>
    <row r="12" spans="1:27" ht="12.75" customHeight="1">
      <c r="A12" s="8">
        <v>8</v>
      </c>
      <c r="B12" s="9">
        <v>203</v>
      </c>
      <c r="C12" s="109" t="s">
        <v>55</v>
      </c>
      <c r="D12" s="112" t="s">
        <v>124</v>
      </c>
      <c r="E12" s="232">
        <v>30</v>
      </c>
      <c r="F12" s="233" t="s">
        <v>167</v>
      </c>
      <c r="G12" s="234">
        <v>63</v>
      </c>
      <c r="H12" s="234">
        <v>57</v>
      </c>
      <c r="I12" s="234">
        <v>881</v>
      </c>
      <c r="J12" s="234">
        <v>221</v>
      </c>
      <c r="K12" s="24">
        <f t="shared" si="0"/>
        <v>25.1</v>
      </c>
      <c r="L12" s="247">
        <v>28</v>
      </c>
      <c r="M12" s="248">
        <v>26</v>
      </c>
      <c r="N12" s="248">
        <v>433</v>
      </c>
      <c r="O12" s="248">
        <v>91</v>
      </c>
      <c r="P12" s="24">
        <f t="shared" si="1"/>
        <v>21</v>
      </c>
      <c r="Q12" s="247">
        <v>6</v>
      </c>
      <c r="R12" s="248">
        <v>4</v>
      </c>
      <c r="S12" s="248">
        <v>54</v>
      </c>
      <c r="T12" s="248">
        <v>6</v>
      </c>
      <c r="U12" s="24">
        <f t="shared" si="2"/>
        <v>11.1</v>
      </c>
      <c r="V12" s="256">
        <v>168</v>
      </c>
      <c r="W12" s="248">
        <v>2</v>
      </c>
      <c r="X12" s="35">
        <f t="shared" si="3"/>
        <v>1.2</v>
      </c>
      <c r="Y12" s="248">
        <v>149</v>
      </c>
      <c r="Z12" s="248">
        <v>1</v>
      </c>
      <c r="AA12" s="30">
        <f t="shared" si="4"/>
        <v>0.7</v>
      </c>
    </row>
    <row r="13" spans="1:27" ht="12.75" customHeight="1">
      <c r="A13" s="8">
        <v>8</v>
      </c>
      <c r="B13" s="9">
        <v>204</v>
      </c>
      <c r="C13" s="109" t="s">
        <v>55</v>
      </c>
      <c r="D13" s="111" t="s">
        <v>170</v>
      </c>
      <c r="E13" s="232">
        <v>35</v>
      </c>
      <c r="F13" s="233" t="s">
        <v>168</v>
      </c>
      <c r="G13" s="234">
        <v>35</v>
      </c>
      <c r="H13" s="234">
        <v>23</v>
      </c>
      <c r="I13" s="234">
        <v>562</v>
      </c>
      <c r="J13" s="234">
        <v>127</v>
      </c>
      <c r="K13" s="24">
        <f t="shared" si="0"/>
        <v>22.6</v>
      </c>
      <c r="L13" s="247">
        <v>29</v>
      </c>
      <c r="M13" s="248">
        <v>22</v>
      </c>
      <c r="N13" s="248">
        <v>511</v>
      </c>
      <c r="O13" s="248">
        <v>126</v>
      </c>
      <c r="P13" s="24">
        <f t="shared" si="1"/>
        <v>24.7</v>
      </c>
      <c r="Q13" s="247">
        <v>6</v>
      </c>
      <c r="R13" s="248">
        <v>1</v>
      </c>
      <c r="S13" s="248">
        <v>51</v>
      </c>
      <c r="T13" s="248">
        <v>1</v>
      </c>
      <c r="U13" s="24">
        <f t="shared" si="2"/>
        <v>2</v>
      </c>
      <c r="V13" s="256">
        <v>266</v>
      </c>
      <c r="W13" s="248">
        <v>24</v>
      </c>
      <c r="X13" s="35">
        <f t="shared" si="3"/>
        <v>9</v>
      </c>
      <c r="Y13" s="248">
        <v>227</v>
      </c>
      <c r="Z13" s="248">
        <v>13</v>
      </c>
      <c r="AA13" s="30">
        <f t="shared" si="4"/>
        <v>5.7</v>
      </c>
    </row>
    <row r="14" spans="1:27" ht="12.75" customHeight="1">
      <c r="A14" s="8">
        <v>8</v>
      </c>
      <c r="B14" s="9">
        <v>205</v>
      </c>
      <c r="C14" s="109" t="s">
        <v>55</v>
      </c>
      <c r="D14" s="112" t="s">
        <v>127</v>
      </c>
      <c r="E14" s="232">
        <v>30</v>
      </c>
      <c r="F14" s="233" t="s">
        <v>168</v>
      </c>
      <c r="G14" s="234">
        <v>21</v>
      </c>
      <c r="H14" s="234">
        <v>19</v>
      </c>
      <c r="I14" s="234">
        <v>349</v>
      </c>
      <c r="J14" s="234">
        <v>61</v>
      </c>
      <c r="K14" s="24">
        <f t="shared" si="0"/>
        <v>17.5</v>
      </c>
      <c r="L14" s="247">
        <v>21</v>
      </c>
      <c r="M14" s="248">
        <v>19</v>
      </c>
      <c r="N14" s="248">
        <v>349</v>
      </c>
      <c r="O14" s="248">
        <v>61</v>
      </c>
      <c r="P14" s="24">
        <f t="shared" si="1"/>
        <v>17.5</v>
      </c>
      <c r="Q14" s="247">
        <v>6</v>
      </c>
      <c r="R14" s="248">
        <v>1</v>
      </c>
      <c r="S14" s="248">
        <v>49</v>
      </c>
      <c r="T14" s="248">
        <v>1</v>
      </c>
      <c r="U14" s="24">
        <f t="shared" si="2"/>
        <v>2</v>
      </c>
      <c r="V14" s="256">
        <v>89</v>
      </c>
      <c r="W14" s="248">
        <v>1</v>
      </c>
      <c r="X14" s="35">
        <f t="shared" si="3"/>
        <v>1.1</v>
      </c>
      <c r="Y14" s="248">
        <v>76</v>
      </c>
      <c r="Z14" s="248">
        <v>1</v>
      </c>
      <c r="AA14" s="30">
        <f t="shared" si="4"/>
        <v>1.3</v>
      </c>
    </row>
    <row r="15" spans="1:27" ht="12.75" customHeight="1">
      <c r="A15" s="8">
        <v>8</v>
      </c>
      <c r="B15" s="9">
        <v>207</v>
      </c>
      <c r="C15" s="109" t="s">
        <v>55</v>
      </c>
      <c r="D15" s="111" t="s">
        <v>172</v>
      </c>
      <c r="E15" s="232">
        <v>30</v>
      </c>
      <c r="F15" s="233" t="s">
        <v>106</v>
      </c>
      <c r="G15" s="234">
        <v>30</v>
      </c>
      <c r="H15" s="234">
        <v>24</v>
      </c>
      <c r="I15" s="234">
        <v>423</v>
      </c>
      <c r="J15" s="234">
        <v>85</v>
      </c>
      <c r="K15" s="24">
        <f t="shared" si="0"/>
        <v>20.1</v>
      </c>
      <c r="L15" s="247">
        <v>30</v>
      </c>
      <c r="M15" s="248">
        <v>24</v>
      </c>
      <c r="N15" s="248">
        <v>423</v>
      </c>
      <c r="O15" s="248">
        <v>85</v>
      </c>
      <c r="P15" s="24">
        <f t="shared" si="1"/>
        <v>20.1</v>
      </c>
      <c r="Q15" s="247">
        <v>6</v>
      </c>
      <c r="R15" s="248">
        <v>3</v>
      </c>
      <c r="S15" s="248">
        <v>37</v>
      </c>
      <c r="T15" s="248">
        <v>6</v>
      </c>
      <c r="U15" s="24">
        <f t="shared" si="2"/>
        <v>16.2</v>
      </c>
      <c r="V15" s="256">
        <v>89</v>
      </c>
      <c r="W15" s="248">
        <v>16</v>
      </c>
      <c r="X15" s="35">
        <f t="shared" si="3"/>
        <v>18</v>
      </c>
      <c r="Y15" s="248">
        <v>64</v>
      </c>
      <c r="Z15" s="248">
        <v>10</v>
      </c>
      <c r="AA15" s="30">
        <f t="shared" si="4"/>
        <v>15.6</v>
      </c>
    </row>
    <row r="16" spans="1:27" ht="12.75" customHeight="1">
      <c r="A16" s="8">
        <v>8</v>
      </c>
      <c r="B16" s="9">
        <v>208</v>
      </c>
      <c r="C16" s="109" t="s">
        <v>55</v>
      </c>
      <c r="D16" s="112" t="s">
        <v>130</v>
      </c>
      <c r="E16" s="232">
        <v>30</v>
      </c>
      <c r="F16" s="233" t="s">
        <v>168</v>
      </c>
      <c r="G16" s="234">
        <v>41</v>
      </c>
      <c r="H16" s="234">
        <v>36</v>
      </c>
      <c r="I16" s="234">
        <v>564</v>
      </c>
      <c r="J16" s="234">
        <v>146</v>
      </c>
      <c r="K16" s="24">
        <f t="shared" si="0"/>
        <v>25.9</v>
      </c>
      <c r="L16" s="247">
        <v>26</v>
      </c>
      <c r="M16" s="248">
        <v>24</v>
      </c>
      <c r="N16" s="248">
        <v>382</v>
      </c>
      <c r="O16" s="248">
        <v>85</v>
      </c>
      <c r="P16" s="24">
        <f t="shared" si="1"/>
        <v>22.3</v>
      </c>
      <c r="Q16" s="247">
        <v>6</v>
      </c>
      <c r="R16" s="248">
        <v>4</v>
      </c>
      <c r="S16" s="248">
        <v>39</v>
      </c>
      <c r="T16" s="248">
        <v>6</v>
      </c>
      <c r="U16" s="24">
        <f t="shared" si="2"/>
        <v>15.4</v>
      </c>
      <c r="V16" s="256">
        <v>45</v>
      </c>
      <c r="W16" s="248">
        <v>1</v>
      </c>
      <c r="X16" s="35">
        <f t="shared" si="3"/>
        <v>2.2</v>
      </c>
      <c r="Y16" s="248">
        <v>45</v>
      </c>
      <c r="Z16" s="248">
        <v>1</v>
      </c>
      <c r="AA16" s="30">
        <f t="shared" si="4"/>
        <v>2.2</v>
      </c>
    </row>
    <row r="17" spans="1:27" ht="12.75" customHeight="1">
      <c r="A17" s="8">
        <v>8</v>
      </c>
      <c r="B17" s="9">
        <v>210</v>
      </c>
      <c r="C17" s="109" t="s">
        <v>55</v>
      </c>
      <c r="D17" s="111" t="s">
        <v>174</v>
      </c>
      <c r="E17" s="232">
        <v>25</v>
      </c>
      <c r="F17" s="233" t="s">
        <v>217</v>
      </c>
      <c r="G17" s="234">
        <v>24</v>
      </c>
      <c r="H17" s="234">
        <v>19</v>
      </c>
      <c r="I17" s="234">
        <v>430</v>
      </c>
      <c r="J17" s="234">
        <v>92</v>
      </c>
      <c r="K17" s="24">
        <f t="shared" si="0"/>
        <v>21.4</v>
      </c>
      <c r="L17" s="247">
        <v>24</v>
      </c>
      <c r="M17" s="248">
        <v>19</v>
      </c>
      <c r="N17" s="248">
        <v>430</v>
      </c>
      <c r="O17" s="248">
        <v>92</v>
      </c>
      <c r="P17" s="24">
        <f t="shared" si="1"/>
        <v>21.4</v>
      </c>
      <c r="Q17" s="247">
        <v>6</v>
      </c>
      <c r="R17" s="248">
        <v>2</v>
      </c>
      <c r="S17" s="248">
        <v>52</v>
      </c>
      <c r="T17" s="248">
        <v>2</v>
      </c>
      <c r="U17" s="24">
        <f t="shared" si="2"/>
        <v>3.8</v>
      </c>
      <c r="V17" s="256">
        <v>42</v>
      </c>
      <c r="W17" s="248">
        <v>0</v>
      </c>
      <c r="X17" s="35">
        <f t="shared" si="3"/>
        <v>0</v>
      </c>
      <c r="Y17" s="248">
        <v>42</v>
      </c>
      <c r="Z17" s="248">
        <v>0</v>
      </c>
      <c r="AA17" s="30">
        <f t="shared" si="4"/>
        <v>0</v>
      </c>
    </row>
    <row r="18" spans="1:27" ht="12.75" customHeight="1">
      <c r="A18" s="8">
        <v>8</v>
      </c>
      <c r="B18" s="9">
        <v>211</v>
      </c>
      <c r="C18" s="109" t="s">
        <v>55</v>
      </c>
      <c r="D18" s="111" t="s">
        <v>176</v>
      </c>
      <c r="E18" s="232">
        <v>30</v>
      </c>
      <c r="F18" s="233" t="s">
        <v>218</v>
      </c>
      <c r="G18" s="234">
        <v>29</v>
      </c>
      <c r="H18" s="234">
        <v>26</v>
      </c>
      <c r="I18" s="234">
        <v>452</v>
      </c>
      <c r="J18" s="234">
        <v>85</v>
      </c>
      <c r="K18" s="24">
        <f t="shared" si="0"/>
        <v>18.8</v>
      </c>
      <c r="L18" s="247">
        <v>29</v>
      </c>
      <c r="M18" s="248">
        <v>26</v>
      </c>
      <c r="N18" s="248">
        <v>452</v>
      </c>
      <c r="O18" s="248">
        <v>85</v>
      </c>
      <c r="P18" s="24">
        <f t="shared" si="1"/>
        <v>18.8</v>
      </c>
      <c r="Q18" s="247">
        <v>6</v>
      </c>
      <c r="R18" s="248">
        <v>5</v>
      </c>
      <c r="S18" s="248">
        <v>56</v>
      </c>
      <c r="T18" s="248">
        <v>8</v>
      </c>
      <c r="U18" s="24">
        <f t="shared" si="2"/>
        <v>14.3</v>
      </c>
      <c r="V18" s="256">
        <v>54</v>
      </c>
      <c r="W18" s="248">
        <v>0</v>
      </c>
      <c r="X18" s="35">
        <f t="shared" si="3"/>
        <v>0</v>
      </c>
      <c r="Y18" s="248">
        <v>54</v>
      </c>
      <c r="Z18" s="248">
        <v>0</v>
      </c>
      <c r="AA18" s="30">
        <f t="shared" si="4"/>
        <v>0</v>
      </c>
    </row>
    <row r="19" spans="1:27" ht="12.75" customHeight="1">
      <c r="A19" s="8">
        <v>8</v>
      </c>
      <c r="B19" s="9">
        <v>212</v>
      </c>
      <c r="C19" s="109" t="s">
        <v>55</v>
      </c>
      <c r="D19" s="111" t="s">
        <v>62</v>
      </c>
      <c r="E19" s="232"/>
      <c r="F19" s="233"/>
      <c r="G19" s="234"/>
      <c r="H19" s="234"/>
      <c r="I19" s="234"/>
      <c r="J19" s="234"/>
      <c r="K19" s="24" t="str">
        <f t="shared" si="0"/>
        <v> </v>
      </c>
      <c r="L19" s="247">
        <v>19</v>
      </c>
      <c r="M19" s="248">
        <v>14</v>
      </c>
      <c r="N19" s="248">
        <v>461</v>
      </c>
      <c r="O19" s="248">
        <v>62</v>
      </c>
      <c r="P19" s="24">
        <f t="shared" si="1"/>
        <v>13.4</v>
      </c>
      <c r="Q19" s="247">
        <v>5</v>
      </c>
      <c r="R19" s="248">
        <v>2</v>
      </c>
      <c r="S19" s="248">
        <v>38</v>
      </c>
      <c r="T19" s="248">
        <v>3</v>
      </c>
      <c r="U19" s="24">
        <f t="shared" si="2"/>
        <v>7.9</v>
      </c>
      <c r="V19" s="256">
        <v>77</v>
      </c>
      <c r="W19" s="248">
        <v>1</v>
      </c>
      <c r="X19" s="35">
        <f t="shared" si="3"/>
        <v>1.3</v>
      </c>
      <c r="Y19" s="248">
        <v>72</v>
      </c>
      <c r="Z19" s="248">
        <v>1</v>
      </c>
      <c r="AA19" s="30">
        <f t="shared" si="4"/>
        <v>1.4</v>
      </c>
    </row>
    <row r="20" spans="1:27" ht="12.75" customHeight="1">
      <c r="A20" s="8">
        <v>8</v>
      </c>
      <c r="B20" s="9">
        <v>214</v>
      </c>
      <c r="C20" s="109" t="s">
        <v>55</v>
      </c>
      <c r="D20" s="111" t="s">
        <v>65</v>
      </c>
      <c r="E20" s="232"/>
      <c r="F20" s="233"/>
      <c r="G20" s="234"/>
      <c r="H20" s="234"/>
      <c r="I20" s="234"/>
      <c r="J20" s="234"/>
      <c r="K20" s="24" t="str">
        <f t="shared" si="0"/>
        <v> </v>
      </c>
      <c r="L20" s="247">
        <v>24</v>
      </c>
      <c r="M20" s="248">
        <v>18</v>
      </c>
      <c r="N20" s="248">
        <v>324</v>
      </c>
      <c r="O20" s="248">
        <v>67</v>
      </c>
      <c r="P20" s="24">
        <f t="shared" si="1"/>
        <v>20.7</v>
      </c>
      <c r="Q20" s="247">
        <v>6</v>
      </c>
      <c r="R20" s="248">
        <v>3</v>
      </c>
      <c r="S20" s="248">
        <v>32</v>
      </c>
      <c r="T20" s="248">
        <v>3</v>
      </c>
      <c r="U20" s="24">
        <f t="shared" si="2"/>
        <v>9.4</v>
      </c>
      <c r="V20" s="256">
        <v>39</v>
      </c>
      <c r="W20" s="248">
        <v>1</v>
      </c>
      <c r="X20" s="35">
        <f t="shared" si="3"/>
        <v>2.6</v>
      </c>
      <c r="Y20" s="248">
        <v>35</v>
      </c>
      <c r="Z20" s="248">
        <v>1</v>
      </c>
      <c r="AA20" s="30">
        <f t="shared" si="4"/>
        <v>2.9</v>
      </c>
    </row>
    <row r="21" spans="1:27" ht="12.75" customHeight="1">
      <c r="A21" s="8">
        <v>8</v>
      </c>
      <c r="B21" s="9">
        <v>215</v>
      </c>
      <c r="C21" s="109" t="s">
        <v>55</v>
      </c>
      <c r="D21" s="111" t="s">
        <v>67</v>
      </c>
      <c r="E21" s="232">
        <v>30</v>
      </c>
      <c r="F21" s="233" t="s">
        <v>216</v>
      </c>
      <c r="G21" s="234">
        <v>39</v>
      </c>
      <c r="H21" s="234">
        <v>27</v>
      </c>
      <c r="I21" s="234">
        <v>566</v>
      </c>
      <c r="J21" s="234">
        <v>126</v>
      </c>
      <c r="K21" s="24">
        <f t="shared" si="0"/>
        <v>22.3</v>
      </c>
      <c r="L21" s="247">
        <v>39</v>
      </c>
      <c r="M21" s="248">
        <v>27</v>
      </c>
      <c r="N21" s="248">
        <v>566</v>
      </c>
      <c r="O21" s="248">
        <v>126</v>
      </c>
      <c r="P21" s="24">
        <f t="shared" si="1"/>
        <v>22.3</v>
      </c>
      <c r="Q21" s="247">
        <v>6</v>
      </c>
      <c r="R21" s="248">
        <v>3</v>
      </c>
      <c r="S21" s="248">
        <v>36</v>
      </c>
      <c r="T21" s="248">
        <v>3</v>
      </c>
      <c r="U21" s="24">
        <f t="shared" si="2"/>
        <v>8.3</v>
      </c>
      <c r="V21" s="256">
        <v>49</v>
      </c>
      <c r="W21" s="248">
        <v>2</v>
      </c>
      <c r="X21" s="35">
        <f t="shared" si="3"/>
        <v>4.1</v>
      </c>
      <c r="Y21" s="248">
        <v>41</v>
      </c>
      <c r="Z21" s="248">
        <v>0</v>
      </c>
      <c r="AA21" s="30">
        <f t="shared" si="4"/>
        <v>0</v>
      </c>
    </row>
    <row r="22" spans="1:27" ht="14.25" customHeight="1">
      <c r="A22" s="8">
        <v>8</v>
      </c>
      <c r="B22" s="9">
        <v>216</v>
      </c>
      <c r="C22" s="109" t="s">
        <v>55</v>
      </c>
      <c r="D22" s="111" t="s">
        <v>70</v>
      </c>
      <c r="E22" s="232">
        <v>30</v>
      </c>
      <c r="F22" s="233" t="s">
        <v>105</v>
      </c>
      <c r="G22" s="234">
        <v>45</v>
      </c>
      <c r="H22" s="234">
        <v>34</v>
      </c>
      <c r="I22" s="234">
        <v>700</v>
      </c>
      <c r="J22" s="234">
        <v>166</v>
      </c>
      <c r="K22" s="24">
        <f t="shared" si="0"/>
        <v>23.7</v>
      </c>
      <c r="L22" s="247">
        <v>23</v>
      </c>
      <c r="M22" s="248">
        <v>19</v>
      </c>
      <c r="N22" s="248">
        <v>374</v>
      </c>
      <c r="O22" s="248">
        <v>89</v>
      </c>
      <c r="P22" s="24">
        <f t="shared" si="1"/>
        <v>23.8</v>
      </c>
      <c r="Q22" s="247">
        <v>6</v>
      </c>
      <c r="R22" s="248">
        <v>1</v>
      </c>
      <c r="S22" s="248">
        <v>54</v>
      </c>
      <c r="T22" s="248">
        <v>1</v>
      </c>
      <c r="U22" s="24">
        <f t="shared" si="2"/>
        <v>1.9</v>
      </c>
      <c r="V22" s="256">
        <v>70</v>
      </c>
      <c r="W22" s="248">
        <v>1</v>
      </c>
      <c r="X22" s="35">
        <f t="shared" si="3"/>
        <v>1.4</v>
      </c>
      <c r="Y22" s="248">
        <v>62</v>
      </c>
      <c r="Z22" s="248">
        <v>1</v>
      </c>
      <c r="AA22" s="30">
        <f t="shared" si="4"/>
        <v>1.6</v>
      </c>
    </row>
    <row r="23" spans="1:27" ht="12.75" customHeight="1">
      <c r="A23" s="8">
        <v>8</v>
      </c>
      <c r="B23" s="9">
        <v>217</v>
      </c>
      <c r="C23" s="109" t="s">
        <v>55</v>
      </c>
      <c r="D23" s="112" t="s">
        <v>132</v>
      </c>
      <c r="E23" s="232">
        <v>40</v>
      </c>
      <c r="F23" s="233" t="s">
        <v>168</v>
      </c>
      <c r="G23" s="234">
        <v>54</v>
      </c>
      <c r="H23" s="234">
        <v>47</v>
      </c>
      <c r="I23" s="234">
        <v>837</v>
      </c>
      <c r="J23" s="234">
        <v>242</v>
      </c>
      <c r="K23" s="24">
        <f t="shared" si="0"/>
        <v>28.9</v>
      </c>
      <c r="L23" s="247">
        <v>30</v>
      </c>
      <c r="M23" s="248">
        <v>27</v>
      </c>
      <c r="N23" s="248">
        <v>403</v>
      </c>
      <c r="O23" s="248">
        <v>99</v>
      </c>
      <c r="P23" s="24">
        <f t="shared" si="1"/>
        <v>24.6</v>
      </c>
      <c r="Q23" s="247">
        <v>5</v>
      </c>
      <c r="R23" s="248">
        <v>3</v>
      </c>
      <c r="S23" s="248">
        <v>42</v>
      </c>
      <c r="T23" s="248">
        <v>4</v>
      </c>
      <c r="U23" s="24">
        <f t="shared" si="2"/>
        <v>9.5</v>
      </c>
      <c r="V23" s="256">
        <v>120</v>
      </c>
      <c r="W23" s="248">
        <v>9</v>
      </c>
      <c r="X23" s="35">
        <f t="shared" si="3"/>
        <v>7.5</v>
      </c>
      <c r="Y23" s="248">
        <v>109</v>
      </c>
      <c r="Z23" s="248">
        <v>9</v>
      </c>
      <c r="AA23" s="30">
        <f t="shared" si="4"/>
        <v>8.3</v>
      </c>
    </row>
    <row r="24" spans="1:27" ht="12.75" customHeight="1">
      <c r="A24" s="8">
        <v>8</v>
      </c>
      <c r="B24" s="9">
        <v>219</v>
      </c>
      <c r="C24" s="109" t="s">
        <v>55</v>
      </c>
      <c r="D24" s="112" t="s">
        <v>136</v>
      </c>
      <c r="E24" s="232">
        <v>30</v>
      </c>
      <c r="F24" s="233" t="s">
        <v>105</v>
      </c>
      <c r="G24" s="234">
        <v>32</v>
      </c>
      <c r="H24" s="234">
        <v>28</v>
      </c>
      <c r="I24" s="234">
        <v>439</v>
      </c>
      <c r="J24" s="234">
        <v>89</v>
      </c>
      <c r="K24" s="24">
        <f t="shared" si="0"/>
        <v>20.3</v>
      </c>
      <c r="L24" s="247">
        <v>26</v>
      </c>
      <c r="M24" s="248">
        <v>25</v>
      </c>
      <c r="N24" s="248">
        <v>409</v>
      </c>
      <c r="O24" s="248">
        <v>83</v>
      </c>
      <c r="P24" s="24">
        <f t="shared" si="1"/>
        <v>20.3</v>
      </c>
      <c r="Q24" s="247">
        <v>5</v>
      </c>
      <c r="R24" s="248">
        <v>4</v>
      </c>
      <c r="S24" s="248">
        <v>27</v>
      </c>
      <c r="T24" s="248">
        <v>6</v>
      </c>
      <c r="U24" s="24">
        <f t="shared" si="2"/>
        <v>22.2</v>
      </c>
      <c r="V24" s="256">
        <v>52</v>
      </c>
      <c r="W24" s="248">
        <v>2</v>
      </c>
      <c r="X24" s="35">
        <f t="shared" si="3"/>
        <v>3.8</v>
      </c>
      <c r="Y24" s="248">
        <v>50</v>
      </c>
      <c r="Z24" s="248">
        <v>2</v>
      </c>
      <c r="AA24" s="30">
        <f t="shared" si="4"/>
        <v>4</v>
      </c>
    </row>
    <row r="25" spans="1:27" ht="12.75" customHeight="1">
      <c r="A25" s="8">
        <v>8</v>
      </c>
      <c r="B25" s="9">
        <v>220</v>
      </c>
      <c r="C25" s="109" t="s">
        <v>55</v>
      </c>
      <c r="D25" s="171" t="s">
        <v>140</v>
      </c>
      <c r="E25" s="232">
        <v>30</v>
      </c>
      <c r="F25" s="233" t="s">
        <v>105</v>
      </c>
      <c r="G25" s="234">
        <v>38</v>
      </c>
      <c r="H25" s="234">
        <v>34</v>
      </c>
      <c r="I25" s="234">
        <v>588</v>
      </c>
      <c r="J25" s="234">
        <v>138</v>
      </c>
      <c r="K25" s="24">
        <f t="shared" si="0"/>
        <v>23.5</v>
      </c>
      <c r="L25" s="247">
        <v>32</v>
      </c>
      <c r="M25" s="248">
        <v>30</v>
      </c>
      <c r="N25" s="248">
        <v>522</v>
      </c>
      <c r="O25" s="248">
        <v>132</v>
      </c>
      <c r="P25" s="24">
        <f t="shared" si="1"/>
        <v>25.3</v>
      </c>
      <c r="Q25" s="247">
        <v>5</v>
      </c>
      <c r="R25" s="248">
        <v>4</v>
      </c>
      <c r="S25" s="248">
        <v>63</v>
      </c>
      <c r="T25" s="248">
        <v>6</v>
      </c>
      <c r="U25" s="24">
        <f t="shared" si="2"/>
        <v>9.5</v>
      </c>
      <c r="V25" s="256">
        <v>149</v>
      </c>
      <c r="W25" s="248">
        <v>8</v>
      </c>
      <c r="X25" s="35">
        <f t="shared" si="3"/>
        <v>5.4</v>
      </c>
      <c r="Y25" s="248">
        <v>126</v>
      </c>
      <c r="Z25" s="248">
        <v>7</v>
      </c>
      <c r="AA25" s="30">
        <f t="shared" si="4"/>
        <v>5.6</v>
      </c>
    </row>
    <row r="26" spans="1:27" ht="12.75" customHeight="1">
      <c r="A26" s="8">
        <v>8</v>
      </c>
      <c r="B26" s="9">
        <v>221</v>
      </c>
      <c r="C26" s="109" t="s">
        <v>55</v>
      </c>
      <c r="D26" s="110" t="s">
        <v>72</v>
      </c>
      <c r="E26" s="232">
        <v>30</v>
      </c>
      <c r="F26" s="233" t="s">
        <v>169</v>
      </c>
      <c r="G26" s="234">
        <v>31</v>
      </c>
      <c r="H26" s="234">
        <v>22</v>
      </c>
      <c r="I26" s="234">
        <v>478</v>
      </c>
      <c r="J26" s="234">
        <v>96</v>
      </c>
      <c r="K26" s="24">
        <f t="shared" si="0"/>
        <v>20.1</v>
      </c>
      <c r="L26" s="247">
        <v>31</v>
      </c>
      <c r="M26" s="248">
        <v>22</v>
      </c>
      <c r="N26" s="248">
        <v>478</v>
      </c>
      <c r="O26" s="248">
        <v>96</v>
      </c>
      <c r="P26" s="24">
        <f t="shared" si="1"/>
        <v>20.1</v>
      </c>
      <c r="Q26" s="247">
        <v>5</v>
      </c>
      <c r="R26" s="248">
        <v>1</v>
      </c>
      <c r="S26" s="248">
        <v>38</v>
      </c>
      <c r="T26" s="248">
        <v>2</v>
      </c>
      <c r="U26" s="24">
        <f t="shared" si="2"/>
        <v>5.3</v>
      </c>
      <c r="V26" s="256">
        <v>155</v>
      </c>
      <c r="W26" s="248">
        <v>5</v>
      </c>
      <c r="X26" s="35">
        <f t="shared" si="3"/>
        <v>3.2</v>
      </c>
      <c r="Y26" s="248">
        <v>146</v>
      </c>
      <c r="Z26" s="248">
        <v>5</v>
      </c>
      <c r="AA26" s="30">
        <f t="shared" si="4"/>
        <v>3.4</v>
      </c>
    </row>
    <row r="27" spans="1:27" ht="12.75" customHeight="1">
      <c r="A27" s="8">
        <v>8</v>
      </c>
      <c r="B27" s="9">
        <v>222</v>
      </c>
      <c r="C27" s="109" t="s">
        <v>107</v>
      </c>
      <c r="D27" s="111" t="s">
        <v>108</v>
      </c>
      <c r="E27" s="236"/>
      <c r="F27" s="233"/>
      <c r="G27" s="234"/>
      <c r="H27" s="234"/>
      <c r="I27" s="234"/>
      <c r="J27" s="234"/>
      <c r="K27" s="24" t="str">
        <f t="shared" si="0"/>
        <v> </v>
      </c>
      <c r="L27" s="247">
        <v>21</v>
      </c>
      <c r="M27" s="248">
        <v>17</v>
      </c>
      <c r="N27" s="248">
        <v>281</v>
      </c>
      <c r="O27" s="248">
        <v>75</v>
      </c>
      <c r="P27" s="24">
        <f t="shared" si="1"/>
        <v>26.7</v>
      </c>
      <c r="Q27" s="247">
        <v>6</v>
      </c>
      <c r="R27" s="248">
        <v>1</v>
      </c>
      <c r="S27" s="248">
        <v>42</v>
      </c>
      <c r="T27" s="248">
        <v>1</v>
      </c>
      <c r="U27" s="24">
        <f t="shared" si="2"/>
        <v>2.4</v>
      </c>
      <c r="V27" s="256">
        <v>126</v>
      </c>
      <c r="W27" s="248">
        <v>15</v>
      </c>
      <c r="X27" s="35">
        <f t="shared" si="3"/>
        <v>11.9</v>
      </c>
      <c r="Y27" s="248">
        <v>119</v>
      </c>
      <c r="Z27" s="248">
        <v>9</v>
      </c>
      <c r="AA27" s="30">
        <f t="shared" si="4"/>
        <v>7.6</v>
      </c>
    </row>
    <row r="28" spans="1:27" ht="12.75" customHeight="1">
      <c r="A28" s="8">
        <v>8</v>
      </c>
      <c r="B28" s="9">
        <v>223</v>
      </c>
      <c r="C28" s="109" t="s">
        <v>107</v>
      </c>
      <c r="D28" s="111" t="s">
        <v>111</v>
      </c>
      <c r="E28" s="236">
        <v>30</v>
      </c>
      <c r="F28" s="237" t="s">
        <v>220</v>
      </c>
      <c r="G28" s="234">
        <v>22</v>
      </c>
      <c r="H28" s="234">
        <v>17</v>
      </c>
      <c r="I28" s="234">
        <v>264</v>
      </c>
      <c r="J28" s="234">
        <v>49</v>
      </c>
      <c r="K28" s="24">
        <f t="shared" si="0"/>
        <v>18.6</v>
      </c>
      <c r="L28" s="247">
        <v>16</v>
      </c>
      <c r="M28" s="248">
        <v>13</v>
      </c>
      <c r="N28" s="248">
        <v>227</v>
      </c>
      <c r="O28" s="248">
        <v>45</v>
      </c>
      <c r="P28" s="24">
        <f t="shared" si="1"/>
        <v>19.8</v>
      </c>
      <c r="Q28" s="247">
        <v>6</v>
      </c>
      <c r="R28" s="248">
        <v>4</v>
      </c>
      <c r="S28" s="248">
        <v>37</v>
      </c>
      <c r="T28" s="248">
        <v>4</v>
      </c>
      <c r="U28" s="24">
        <f t="shared" si="2"/>
        <v>10.8</v>
      </c>
      <c r="V28" s="256">
        <v>56</v>
      </c>
      <c r="W28" s="248">
        <v>5</v>
      </c>
      <c r="X28" s="35">
        <f t="shared" si="3"/>
        <v>8.9</v>
      </c>
      <c r="Y28" s="248">
        <v>50</v>
      </c>
      <c r="Z28" s="248">
        <v>5</v>
      </c>
      <c r="AA28" s="30">
        <f t="shared" si="4"/>
        <v>10</v>
      </c>
    </row>
    <row r="29" spans="1:27" ht="12.75" customHeight="1">
      <c r="A29" s="8">
        <v>8</v>
      </c>
      <c r="B29" s="9">
        <v>224</v>
      </c>
      <c r="C29" s="109" t="s">
        <v>55</v>
      </c>
      <c r="D29" s="112" t="s">
        <v>143</v>
      </c>
      <c r="E29" s="232">
        <v>30</v>
      </c>
      <c r="F29" s="233" t="s">
        <v>169</v>
      </c>
      <c r="G29" s="234">
        <v>28</v>
      </c>
      <c r="H29" s="234">
        <v>27</v>
      </c>
      <c r="I29" s="234">
        <v>404</v>
      </c>
      <c r="J29" s="234">
        <v>115</v>
      </c>
      <c r="K29" s="24">
        <f t="shared" si="0"/>
        <v>28.5</v>
      </c>
      <c r="L29" s="247">
        <v>28</v>
      </c>
      <c r="M29" s="248">
        <v>27</v>
      </c>
      <c r="N29" s="248">
        <v>404</v>
      </c>
      <c r="O29" s="248">
        <v>115</v>
      </c>
      <c r="P29" s="24">
        <f t="shared" si="1"/>
        <v>28.5</v>
      </c>
      <c r="Q29" s="247">
        <v>5</v>
      </c>
      <c r="R29" s="248">
        <v>3</v>
      </c>
      <c r="S29" s="248">
        <v>33</v>
      </c>
      <c r="T29" s="248">
        <v>4</v>
      </c>
      <c r="U29" s="24">
        <f t="shared" si="2"/>
        <v>12.1</v>
      </c>
      <c r="V29" s="256">
        <v>34</v>
      </c>
      <c r="W29" s="248">
        <v>3</v>
      </c>
      <c r="X29" s="35">
        <f t="shared" si="3"/>
        <v>8.8</v>
      </c>
      <c r="Y29" s="248">
        <v>34</v>
      </c>
      <c r="Z29" s="248">
        <v>3</v>
      </c>
      <c r="AA29" s="30">
        <f t="shared" si="4"/>
        <v>8.8</v>
      </c>
    </row>
    <row r="30" spans="1:27" ht="12.75" customHeight="1">
      <c r="A30" s="8">
        <v>8</v>
      </c>
      <c r="B30" s="6">
        <v>225</v>
      </c>
      <c r="C30" s="109" t="s">
        <v>55</v>
      </c>
      <c r="D30" s="110" t="s">
        <v>76</v>
      </c>
      <c r="E30" s="232">
        <v>30</v>
      </c>
      <c r="F30" s="233" t="s">
        <v>213</v>
      </c>
      <c r="G30" s="234">
        <v>24</v>
      </c>
      <c r="H30" s="234">
        <v>17</v>
      </c>
      <c r="I30" s="234">
        <v>367</v>
      </c>
      <c r="J30" s="234">
        <v>79</v>
      </c>
      <c r="K30" s="24">
        <f t="shared" si="0"/>
        <v>21.5</v>
      </c>
      <c r="L30" s="247">
        <v>24</v>
      </c>
      <c r="M30" s="248">
        <v>17</v>
      </c>
      <c r="N30" s="248">
        <v>367</v>
      </c>
      <c r="O30" s="248">
        <v>79</v>
      </c>
      <c r="P30" s="24">
        <f t="shared" si="1"/>
        <v>21.5</v>
      </c>
      <c r="Q30" s="247">
        <v>5</v>
      </c>
      <c r="R30" s="248">
        <v>3</v>
      </c>
      <c r="S30" s="248">
        <v>51</v>
      </c>
      <c r="T30" s="248">
        <v>5</v>
      </c>
      <c r="U30" s="24">
        <f t="shared" si="2"/>
        <v>9.8</v>
      </c>
      <c r="V30" s="256">
        <v>92</v>
      </c>
      <c r="W30" s="248">
        <v>2</v>
      </c>
      <c r="X30" s="35">
        <f t="shared" si="3"/>
        <v>2.2</v>
      </c>
      <c r="Y30" s="248">
        <v>84</v>
      </c>
      <c r="Z30" s="248">
        <v>2</v>
      </c>
      <c r="AA30" s="30">
        <f t="shared" si="4"/>
        <v>2.4</v>
      </c>
    </row>
    <row r="31" spans="1:27" ht="12.75" customHeight="1">
      <c r="A31" s="8">
        <v>8</v>
      </c>
      <c r="B31" s="6">
        <v>226</v>
      </c>
      <c r="C31" s="109" t="s">
        <v>55</v>
      </c>
      <c r="D31" s="110" t="s">
        <v>78</v>
      </c>
      <c r="E31" s="232">
        <v>30</v>
      </c>
      <c r="F31" s="233" t="s">
        <v>169</v>
      </c>
      <c r="G31" s="234">
        <v>28</v>
      </c>
      <c r="H31" s="234">
        <v>19</v>
      </c>
      <c r="I31" s="234">
        <v>445</v>
      </c>
      <c r="J31" s="234">
        <v>81</v>
      </c>
      <c r="K31" s="24">
        <f t="shared" si="0"/>
        <v>18.2</v>
      </c>
      <c r="L31" s="247">
        <v>23</v>
      </c>
      <c r="M31" s="248">
        <v>17</v>
      </c>
      <c r="N31" s="248">
        <v>406</v>
      </c>
      <c r="O31" s="248">
        <v>79</v>
      </c>
      <c r="P31" s="24">
        <f t="shared" si="1"/>
        <v>19.5</v>
      </c>
      <c r="Q31" s="247">
        <v>5</v>
      </c>
      <c r="R31" s="248">
        <v>2</v>
      </c>
      <c r="S31" s="248">
        <v>39</v>
      </c>
      <c r="T31" s="248">
        <v>2</v>
      </c>
      <c r="U31" s="24">
        <f t="shared" si="2"/>
        <v>5.1</v>
      </c>
      <c r="V31" s="256">
        <v>69</v>
      </c>
      <c r="W31" s="248">
        <v>1</v>
      </c>
      <c r="X31" s="35">
        <f t="shared" si="3"/>
        <v>1.4</v>
      </c>
      <c r="Y31" s="248">
        <v>58</v>
      </c>
      <c r="Z31" s="248">
        <v>1</v>
      </c>
      <c r="AA31" s="30">
        <f t="shared" si="4"/>
        <v>1.7</v>
      </c>
    </row>
    <row r="32" spans="1:27" ht="12.75" customHeight="1">
      <c r="A32" s="8">
        <v>8</v>
      </c>
      <c r="B32" s="6">
        <v>227</v>
      </c>
      <c r="C32" s="109" t="s">
        <v>55</v>
      </c>
      <c r="D32" s="110" t="s">
        <v>179</v>
      </c>
      <c r="E32" s="232">
        <v>30</v>
      </c>
      <c r="F32" s="233" t="s">
        <v>168</v>
      </c>
      <c r="G32" s="234">
        <v>31</v>
      </c>
      <c r="H32" s="234">
        <v>21</v>
      </c>
      <c r="I32" s="234">
        <v>562</v>
      </c>
      <c r="J32" s="234">
        <v>109</v>
      </c>
      <c r="K32" s="24">
        <f t="shared" si="0"/>
        <v>19.4</v>
      </c>
      <c r="L32" s="247">
        <v>25</v>
      </c>
      <c r="M32" s="248">
        <v>19</v>
      </c>
      <c r="N32" s="248">
        <v>509</v>
      </c>
      <c r="O32" s="248">
        <v>107</v>
      </c>
      <c r="P32" s="24">
        <f t="shared" si="1"/>
        <v>21</v>
      </c>
      <c r="Q32" s="247">
        <v>6</v>
      </c>
      <c r="R32" s="248">
        <v>2</v>
      </c>
      <c r="S32" s="248">
        <v>53</v>
      </c>
      <c r="T32" s="248">
        <v>2</v>
      </c>
      <c r="U32" s="24">
        <f t="shared" si="2"/>
        <v>3.8</v>
      </c>
      <c r="V32" s="256">
        <v>161</v>
      </c>
      <c r="W32" s="248">
        <v>11</v>
      </c>
      <c r="X32" s="35">
        <f t="shared" si="3"/>
        <v>6.8</v>
      </c>
      <c r="Y32" s="248">
        <v>147</v>
      </c>
      <c r="Z32" s="248">
        <v>6</v>
      </c>
      <c r="AA32" s="30">
        <f t="shared" si="4"/>
        <v>4.1</v>
      </c>
    </row>
    <row r="33" spans="1:27" ht="12.75" customHeight="1">
      <c r="A33" s="8">
        <v>8</v>
      </c>
      <c r="B33" s="6">
        <v>228</v>
      </c>
      <c r="C33" s="109" t="s">
        <v>55</v>
      </c>
      <c r="D33" s="110" t="s">
        <v>182</v>
      </c>
      <c r="E33" s="232">
        <v>40</v>
      </c>
      <c r="F33" s="233" t="s">
        <v>219</v>
      </c>
      <c r="G33" s="234">
        <v>30</v>
      </c>
      <c r="H33" s="234">
        <v>24</v>
      </c>
      <c r="I33" s="234">
        <v>493</v>
      </c>
      <c r="J33" s="234">
        <v>113</v>
      </c>
      <c r="K33" s="24">
        <f t="shared" si="0"/>
        <v>22.9</v>
      </c>
      <c r="L33" s="247">
        <v>30</v>
      </c>
      <c r="M33" s="248">
        <v>24</v>
      </c>
      <c r="N33" s="248">
        <v>493</v>
      </c>
      <c r="O33" s="248">
        <v>113</v>
      </c>
      <c r="P33" s="24">
        <f t="shared" si="1"/>
        <v>22.9</v>
      </c>
      <c r="Q33" s="247">
        <v>5</v>
      </c>
      <c r="R33" s="248">
        <v>1</v>
      </c>
      <c r="S33" s="248">
        <v>40</v>
      </c>
      <c r="T33" s="248">
        <v>1</v>
      </c>
      <c r="U33" s="24">
        <f t="shared" si="2"/>
        <v>2.5</v>
      </c>
      <c r="V33" s="256">
        <v>52</v>
      </c>
      <c r="W33" s="248">
        <v>0</v>
      </c>
      <c r="X33" s="35">
        <f t="shared" si="3"/>
        <v>0</v>
      </c>
      <c r="Y33" s="248">
        <v>49</v>
      </c>
      <c r="Z33" s="248">
        <v>0</v>
      </c>
      <c r="AA33" s="30">
        <f t="shared" si="4"/>
        <v>0</v>
      </c>
    </row>
    <row r="34" spans="1:27" ht="12.75" customHeight="1">
      <c r="A34" s="8">
        <v>8</v>
      </c>
      <c r="B34" s="6">
        <v>229</v>
      </c>
      <c r="C34" s="109" t="s">
        <v>55</v>
      </c>
      <c r="D34" s="171" t="s">
        <v>146</v>
      </c>
      <c r="E34" s="232">
        <v>30</v>
      </c>
      <c r="F34" s="233" t="s">
        <v>215</v>
      </c>
      <c r="G34" s="234">
        <v>23</v>
      </c>
      <c r="H34" s="234">
        <v>16</v>
      </c>
      <c r="I34" s="234">
        <v>290</v>
      </c>
      <c r="J34" s="234">
        <v>36</v>
      </c>
      <c r="K34" s="24">
        <f t="shared" si="0"/>
        <v>12.4</v>
      </c>
      <c r="L34" s="247">
        <v>23</v>
      </c>
      <c r="M34" s="248">
        <v>16</v>
      </c>
      <c r="N34" s="248">
        <v>290</v>
      </c>
      <c r="O34" s="248">
        <v>36</v>
      </c>
      <c r="P34" s="24">
        <f t="shared" si="1"/>
        <v>12.4</v>
      </c>
      <c r="Q34" s="247">
        <v>5</v>
      </c>
      <c r="R34" s="248">
        <v>1</v>
      </c>
      <c r="S34" s="248">
        <v>46</v>
      </c>
      <c r="T34" s="248">
        <v>2</v>
      </c>
      <c r="U34" s="24">
        <f t="shared" si="2"/>
        <v>4.3</v>
      </c>
      <c r="V34" s="256">
        <v>56</v>
      </c>
      <c r="W34" s="248">
        <v>1</v>
      </c>
      <c r="X34" s="35">
        <f t="shared" si="3"/>
        <v>1.8</v>
      </c>
      <c r="Y34" s="248">
        <v>50</v>
      </c>
      <c r="Z34" s="248">
        <v>1</v>
      </c>
      <c r="AA34" s="30">
        <f t="shared" si="4"/>
        <v>2</v>
      </c>
    </row>
    <row r="35" spans="1:27" ht="12.75" customHeight="1">
      <c r="A35" s="8">
        <v>8</v>
      </c>
      <c r="B35" s="6">
        <v>230</v>
      </c>
      <c r="C35" s="109" t="s">
        <v>55</v>
      </c>
      <c r="D35" s="110" t="s">
        <v>149</v>
      </c>
      <c r="E35" s="232"/>
      <c r="F35" s="233"/>
      <c r="G35" s="234"/>
      <c r="H35" s="234"/>
      <c r="I35" s="234"/>
      <c r="J35" s="234"/>
      <c r="K35" s="24" t="str">
        <f t="shared" si="0"/>
        <v> </v>
      </c>
      <c r="L35" s="247">
        <v>29</v>
      </c>
      <c r="M35" s="248">
        <v>25</v>
      </c>
      <c r="N35" s="248">
        <v>384</v>
      </c>
      <c r="O35" s="248">
        <v>85</v>
      </c>
      <c r="P35" s="24">
        <f t="shared" si="1"/>
        <v>22.1</v>
      </c>
      <c r="Q35" s="247">
        <v>5</v>
      </c>
      <c r="R35" s="248">
        <v>3</v>
      </c>
      <c r="S35" s="248">
        <v>41</v>
      </c>
      <c r="T35" s="248">
        <v>5</v>
      </c>
      <c r="U35" s="24">
        <f t="shared" si="2"/>
        <v>12.2</v>
      </c>
      <c r="V35" s="256">
        <v>60</v>
      </c>
      <c r="W35" s="248">
        <v>0</v>
      </c>
      <c r="X35" s="35">
        <f t="shared" si="3"/>
        <v>0</v>
      </c>
      <c r="Y35" s="248">
        <v>55</v>
      </c>
      <c r="Z35" s="248">
        <v>0</v>
      </c>
      <c r="AA35" s="30">
        <f t="shared" si="4"/>
        <v>0</v>
      </c>
    </row>
    <row r="36" spans="1:27" ht="12.75" customHeight="1">
      <c r="A36" s="8">
        <v>8</v>
      </c>
      <c r="B36" s="6">
        <v>231</v>
      </c>
      <c r="C36" s="109" t="s">
        <v>55</v>
      </c>
      <c r="D36" s="110" t="s">
        <v>184</v>
      </c>
      <c r="E36" s="232"/>
      <c r="F36" s="233"/>
      <c r="G36" s="234"/>
      <c r="H36" s="234"/>
      <c r="I36" s="234"/>
      <c r="J36" s="234"/>
      <c r="K36" s="24" t="str">
        <f t="shared" si="0"/>
        <v> </v>
      </c>
      <c r="L36" s="247">
        <v>13</v>
      </c>
      <c r="M36" s="248">
        <v>7</v>
      </c>
      <c r="N36" s="248">
        <v>227</v>
      </c>
      <c r="O36" s="248">
        <v>26</v>
      </c>
      <c r="P36" s="24">
        <f t="shared" si="1"/>
        <v>11.5</v>
      </c>
      <c r="Q36" s="247">
        <v>6</v>
      </c>
      <c r="R36" s="248">
        <v>1</v>
      </c>
      <c r="S36" s="248">
        <v>44</v>
      </c>
      <c r="T36" s="248">
        <v>1</v>
      </c>
      <c r="U36" s="24">
        <f t="shared" si="2"/>
        <v>2.3</v>
      </c>
      <c r="V36" s="256">
        <v>54</v>
      </c>
      <c r="W36" s="248">
        <v>1</v>
      </c>
      <c r="X36" s="35">
        <f t="shared" si="3"/>
        <v>1.9</v>
      </c>
      <c r="Y36" s="248">
        <v>54</v>
      </c>
      <c r="Z36" s="248">
        <v>1</v>
      </c>
      <c r="AA36" s="30">
        <f t="shared" si="4"/>
        <v>1.9</v>
      </c>
    </row>
    <row r="37" spans="1:27" ht="12.75" customHeight="1">
      <c r="A37" s="8">
        <v>8</v>
      </c>
      <c r="B37" s="6">
        <v>232</v>
      </c>
      <c r="C37" s="109" t="s">
        <v>107</v>
      </c>
      <c r="D37" s="110" t="s">
        <v>115</v>
      </c>
      <c r="E37" s="236">
        <v>35</v>
      </c>
      <c r="F37" s="233" t="s">
        <v>105</v>
      </c>
      <c r="G37" s="234">
        <v>32</v>
      </c>
      <c r="H37" s="234">
        <v>22</v>
      </c>
      <c r="I37" s="234">
        <v>482</v>
      </c>
      <c r="J37" s="234">
        <v>99</v>
      </c>
      <c r="K37" s="24">
        <f t="shared" si="0"/>
        <v>20.5</v>
      </c>
      <c r="L37" s="247">
        <v>26</v>
      </c>
      <c r="M37" s="248">
        <v>20</v>
      </c>
      <c r="N37" s="248">
        <v>439</v>
      </c>
      <c r="O37" s="248">
        <v>97</v>
      </c>
      <c r="P37" s="24">
        <f t="shared" si="1"/>
        <v>22.1</v>
      </c>
      <c r="Q37" s="247">
        <v>6</v>
      </c>
      <c r="R37" s="248">
        <v>2</v>
      </c>
      <c r="S37" s="248">
        <v>43</v>
      </c>
      <c r="T37" s="248">
        <v>2</v>
      </c>
      <c r="U37" s="24">
        <f t="shared" si="2"/>
        <v>4.7</v>
      </c>
      <c r="V37" s="256">
        <v>106</v>
      </c>
      <c r="W37" s="248">
        <v>5</v>
      </c>
      <c r="X37" s="35">
        <f t="shared" si="3"/>
        <v>4.7</v>
      </c>
      <c r="Y37" s="248">
        <v>106</v>
      </c>
      <c r="Z37" s="248">
        <v>5</v>
      </c>
      <c r="AA37" s="30">
        <f t="shared" si="4"/>
        <v>4.7</v>
      </c>
    </row>
    <row r="38" spans="1:27" ht="12.75" customHeight="1">
      <c r="A38" s="8">
        <v>8</v>
      </c>
      <c r="B38" s="6">
        <v>233</v>
      </c>
      <c r="C38" s="109" t="s">
        <v>107</v>
      </c>
      <c r="D38" s="110" t="s">
        <v>118</v>
      </c>
      <c r="E38" s="236">
        <v>30</v>
      </c>
      <c r="F38" s="233" t="s">
        <v>215</v>
      </c>
      <c r="G38" s="234">
        <v>18</v>
      </c>
      <c r="H38" s="234">
        <v>14</v>
      </c>
      <c r="I38" s="234">
        <v>334</v>
      </c>
      <c r="J38" s="234">
        <v>63</v>
      </c>
      <c r="K38" s="24">
        <f t="shared" si="0"/>
        <v>18.9</v>
      </c>
      <c r="L38" s="247">
        <v>18</v>
      </c>
      <c r="M38" s="248">
        <v>14</v>
      </c>
      <c r="N38" s="248">
        <v>334</v>
      </c>
      <c r="O38" s="248">
        <v>63</v>
      </c>
      <c r="P38" s="24">
        <f t="shared" si="1"/>
        <v>18.9</v>
      </c>
      <c r="Q38" s="247">
        <v>6</v>
      </c>
      <c r="R38" s="248">
        <v>2</v>
      </c>
      <c r="S38" s="248">
        <v>48</v>
      </c>
      <c r="T38" s="248">
        <v>3</v>
      </c>
      <c r="U38" s="24">
        <f t="shared" si="2"/>
        <v>6.3</v>
      </c>
      <c r="V38" s="256">
        <v>84</v>
      </c>
      <c r="W38" s="248">
        <v>4</v>
      </c>
      <c r="X38" s="35">
        <f t="shared" si="3"/>
        <v>4.8</v>
      </c>
      <c r="Y38" s="248">
        <v>81</v>
      </c>
      <c r="Z38" s="248">
        <v>4</v>
      </c>
      <c r="AA38" s="30">
        <f t="shared" si="4"/>
        <v>4.9</v>
      </c>
    </row>
    <row r="39" spans="1:27" ht="12.75" customHeight="1">
      <c r="A39" s="8">
        <v>8</v>
      </c>
      <c r="B39" s="6">
        <v>234</v>
      </c>
      <c r="C39" s="109" t="s">
        <v>107</v>
      </c>
      <c r="D39" s="110" t="s">
        <v>121</v>
      </c>
      <c r="E39" s="236"/>
      <c r="F39" s="233"/>
      <c r="G39" s="234"/>
      <c r="H39" s="234"/>
      <c r="I39" s="234"/>
      <c r="J39" s="234"/>
      <c r="K39" s="24" t="str">
        <f t="shared" si="0"/>
        <v> </v>
      </c>
      <c r="L39" s="247">
        <v>22</v>
      </c>
      <c r="M39" s="248">
        <v>19</v>
      </c>
      <c r="N39" s="248">
        <v>338</v>
      </c>
      <c r="O39" s="248">
        <v>100</v>
      </c>
      <c r="P39" s="24">
        <f t="shared" si="1"/>
        <v>29.6</v>
      </c>
      <c r="Q39" s="247">
        <v>5</v>
      </c>
      <c r="R39" s="248">
        <v>1</v>
      </c>
      <c r="S39" s="248">
        <v>51</v>
      </c>
      <c r="T39" s="248">
        <v>1</v>
      </c>
      <c r="U39" s="24">
        <f t="shared" si="2"/>
        <v>2</v>
      </c>
      <c r="V39" s="256">
        <v>49</v>
      </c>
      <c r="W39" s="248">
        <v>1</v>
      </c>
      <c r="X39" s="35">
        <f t="shared" si="3"/>
        <v>2</v>
      </c>
      <c r="Y39" s="248">
        <v>49</v>
      </c>
      <c r="Z39" s="248">
        <v>1</v>
      </c>
      <c r="AA39" s="30">
        <f t="shared" si="4"/>
        <v>2</v>
      </c>
    </row>
    <row r="40" spans="1:27" ht="12.75" customHeight="1">
      <c r="A40" s="8">
        <v>8</v>
      </c>
      <c r="B40" s="6">
        <v>235</v>
      </c>
      <c r="C40" s="109" t="s">
        <v>55</v>
      </c>
      <c r="D40" s="110" t="s">
        <v>152</v>
      </c>
      <c r="E40" s="232">
        <v>30</v>
      </c>
      <c r="F40" s="233" t="s">
        <v>105</v>
      </c>
      <c r="G40" s="234">
        <v>25</v>
      </c>
      <c r="H40" s="234">
        <v>16</v>
      </c>
      <c r="I40" s="234">
        <v>261</v>
      </c>
      <c r="J40" s="234">
        <v>36</v>
      </c>
      <c r="K40" s="24">
        <f t="shared" si="0"/>
        <v>13.8</v>
      </c>
      <c r="L40" s="247">
        <v>19</v>
      </c>
      <c r="M40" s="248">
        <v>15</v>
      </c>
      <c r="N40" s="248">
        <v>229</v>
      </c>
      <c r="O40" s="248">
        <v>35</v>
      </c>
      <c r="P40" s="24">
        <f t="shared" si="1"/>
        <v>15.3</v>
      </c>
      <c r="Q40" s="247">
        <v>5</v>
      </c>
      <c r="R40" s="248">
        <v>1</v>
      </c>
      <c r="S40" s="248">
        <v>32</v>
      </c>
      <c r="T40" s="248">
        <v>1</v>
      </c>
      <c r="U40" s="24">
        <f t="shared" si="2"/>
        <v>3.1</v>
      </c>
      <c r="V40" s="256">
        <v>31</v>
      </c>
      <c r="W40" s="248">
        <v>0</v>
      </c>
      <c r="X40" s="35">
        <f t="shared" si="3"/>
        <v>0</v>
      </c>
      <c r="Y40" s="248">
        <v>27</v>
      </c>
      <c r="Z40" s="248">
        <v>0</v>
      </c>
      <c r="AA40" s="30">
        <f t="shared" si="4"/>
        <v>0</v>
      </c>
    </row>
    <row r="41" spans="1:27" ht="12.75" customHeight="1">
      <c r="A41" s="8">
        <v>8</v>
      </c>
      <c r="B41" s="6">
        <v>236</v>
      </c>
      <c r="C41" s="109" t="s">
        <v>55</v>
      </c>
      <c r="D41" s="110" t="s">
        <v>81</v>
      </c>
      <c r="E41" s="232">
        <v>35</v>
      </c>
      <c r="F41" s="233" t="s">
        <v>105</v>
      </c>
      <c r="G41" s="234">
        <v>25</v>
      </c>
      <c r="H41" s="234">
        <v>18</v>
      </c>
      <c r="I41" s="234">
        <v>412</v>
      </c>
      <c r="J41" s="234">
        <v>76</v>
      </c>
      <c r="K41" s="24">
        <f t="shared" si="0"/>
        <v>18.4</v>
      </c>
      <c r="L41" s="247">
        <v>36</v>
      </c>
      <c r="M41" s="248">
        <v>25</v>
      </c>
      <c r="N41" s="248">
        <v>532</v>
      </c>
      <c r="O41" s="248">
        <v>94</v>
      </c>
      <c r="P41" s="24">
        <f t="shared" si="1"/>
        <v>17.7</v>
      </c>
      <c r="Q41" s="247">
        <v>6</v>
      </c>
      <c r="R41" s="248">
        <v>1</v>
      </c>
      <c r="S41" s="248">
        <v>52</v>
      </c>
      <c r="T41" s="248">
        <v>1</v>
      </c>
      <c r="U41" s="24">
        <f t="shared" si="2"/>
        <v>1.9</v>
      </c>
      <c r="V41" s="256">
        <v>55</v>
      </c>
      <c r="W41" s="248">
        <v>1</v>
      </c>
      <c r="X41" s="35">
        <f t="shared" si="3"/>
        <v>1.8</v>
      </c>
      <c r="Y41" s="248">
        <v>47</v>
      </c>
      <c r="Z41" s="248">
        <v>1</v>
      </c>
      <c r="AA41" s="30">
        <f t="shared" si="4"/>
        <v>2.1</v>
      </c>
    </row>
    <row r="42" spans="1:27" ht="14.25" customHeight="1">
      <c r="A42" s="8">
        <v>8</v>
      </c>
      <c r="B42" s="6">
        <v>302</v>
      </c>
      <c r="C42" s="109" t="s">
        <v>55</v>
      </c>
      <c r="D42" s="110" t="s">
        <v>82</v>
      </c>
      <c r="E42" s="232"/>
      <c r="F42" s="233"/>
      <c r="G42" s="234"/>
      <c r="H42" s="234"/>
      <c r="I42" s="234"/>
      <c r="J42" s="234"/>
      <c r="K42" s="24" t="str">
        <f t="shared" si="0"/>
        <v> </v>
      </c>
      <c r="L42" s="247">
        <v>21</v>
      </c>
      <c r="M42" s="248">
        <v>12</v>
      </c>
      <c r="N42" s="248">
        <v>271</v>
      </c>
      <c r="O42" s="248">
        <v>37</v>
      </c>
      <c r="P42" s="24">
        <f t="shared" si="1"/>
        <v>13.7</v>
      </c>
      <c r="Q42" s="247">
        <v>5</v>
      </c>
      <c r="R42" s="248">
        <v>1</v>
      </c>
      <c r="S42" s="248">
        <v>29</v>
      </c>
      <c r="T42" s="248">
        <v>1</v>
      </c>
      <c r="U42" s="24">
        <f t="shared" si="2"/>
        <v>3.4</v>
      </c>
      <c r="V42" s="256">
        <v>34</v>
      </c>
      <c r="W42" s="248">
        <v>0</v>
      </c>
      <c r="X42" s="35">
        <f t="shared" si="3"/>
        <v>0</v>
      </c>
      <c r="Y42" s="248">
        <v>29</v>
      </c>
      <c r="Z42" s="248">
        <v>0</v>
      </c>
      <c r="AA42" s="30">
        <f t="shared" si="4"/>
        <v>0</v>
      </c>
    </row>
    <row r="43" spans="1:27" ht="12.75" customHeight="1">
      <c r="A43" s="8">
        <v>8</v>
      </c>
      <c r="B43" s="6">
        <v>309</v>
      </c>
      <c r="C43" s="109" t="s">
        <v>55</v>
      </c>
      <c r="D43" s="110" t="s">
        <v>84</v>
      </c>
      <c r="E43" s="232"/>
      <c r="F43" s="233"/>
      <c r="G43" s="234"/>
      <c r="H43" s="234"/>
      <c r="I43" s="234"/>
      <c r="J43" s="234"/>
      <c r="K43" s="24" t="str">
        <f t="shared" si="0"/>
        <v> </v>
      </c>
      <c r="L43" s="247">
        <v>15</v>
      </c>
      <c r="M43" s="248">
        <v>11</v>
      </c>
      <c r="N43" s="248">
        <v>232</v>
      </c>
      <c r="O43" s="248">
        <v>45</v>
      </c>
      <c r="P43" s="24">
        <f t="shared" si="1"/>
        <v>19.4</v>
      </c>
      <c r="Q43" s="247">
        <v>5</v>
      </c>
      <c r="R43" s="248">
        <v>2</v>
      </c>
      <c r="S43" s="248">
        <v>30</v>
      </c>
      <c r="T43" s="248">
        <v>3</v>
      </c>
      <c r="U43" s="24">
        <f t="shared" si="2"/>
        <v>10</v>
      </c>
      <c r="V43" s="256">
        <v>29</v>
      </c>
      <c r="W43" s="248">
        <v>3</v>
      </c>
      <c r="X43" s="35">
        <f t="shared" si="3"/>
        <v>10.3</v>
      </c>
      <c r="Y43" s="248">
        <v>29</v>
      </c>
      <c r="Z43" s="248">
        <v>3</v>
      </c>
      <c r="AA43" s="30">
        <f t="shared" si="4"/>
        <v>10.3</v>
      </c>
    </row>
    <row r="44" spans="1:27" ht="12.75" customHeight="1">
      <c r="A44" s="8">
        <v>8</v>
      </c>
      <c r="B44" s="9">
        <v>310</v>
      </c>
      <c r="C44" s="109" t="s">
        <v>55</v>
      </c>
      <c r="D44" s="110" t="s">
        <v>87</v>
      </c>
      <c r="E44" s="236">
        <v>25</v>
      </c>
      <c r="F44" s="233" t="s">
        <v>106</v>
      </c>
      <c r="G44" s="234">
        <v>45</v>
      </c>
      <c r="H44" s="234">
        <v>30</v>
      </c>
      <c r="I44" s="234">
        <v>577</v>
      </c>
      <c r="J44" s="234">
        <v>97</v>
      </c>
      <c r="K44" s="24">
        <f t="shared" si="0"/>
        <v>16.8</v>
      </c>
      <c r="L44" s="247">
        <v>40</v>
      </c>
      <c r="M44" s="248">
        <v>28</v>
      </c>
      <c r="N44" s="248">
        <v>532</v>
      </c>
      <c r="O44" s="248">
        <v>94</v>
      </c>
      <c r="P44" s="24">
        <f t="shared" si="1"/>
        <v>17.7</v>
      </c>
      <c r="Q44" s="247">
        <v>5</v>
      </c>
      <c r="R44" s="248">
        <v>2</v>
      </c>
      <c r="S44" s="248">
        <v>45</v>
      </c>
      <c r="T44" s="248">
        <v>3</v>
      </c>
      <c r="U44" s="24">
        <f t="shared" si="2"/>
        <v>6.7</v>
      </c>
      <c r="V44" s="256">
        <v>16</v>
      </c>
      <c r="W44" s="248">
        <v>1</v>
      </c>
      <c r="X44" s="35">
        <f t="shared" si="3"/>
        <v>6.3</v>
      </c>
      <c r="Y44" s="248">
        <v>16</v>
      </c>
      <c r="Z44" s="248">
        <v>1</v>
      </c>
      <c r="AA44" s="30">
        <f>IF(Y44=0," ",ROUND(Z44/Y44*100,1))</f>
        <v>6.3</v>
      </c>
    </row>
    <row r="45" spans="1:27" ht="12.75" customHeight="1">
      <c r="A45" s="8">
        <v>8</v>
      </c>
      <c r="B45" s="9">
        <v>341</v>
      </c>
      <c r="C45" s="109" t="s">
        <v>55</v>
      </c>
      <c r="D45" s="110" t="s">
        <v>90</v>
      </c>
      <c r="E45" s="236">
        <v>40</v>
      </c>
      <c r="F45" s="233" t="s">
        <v>106</v>
      </c>
      <c r="G45" s="234">
        <v>54</v>
      </c>
      <c r="H45" s="234">
        <v>38</v>
      </c>
      <c r="I45" s="234">
        <v>611</v>
      </c>
      <c r="J45" s="234">
        <v>158</v>
      </c>
      <c r="K45" s="24">
        <f t="shared" si="0"/>
        <v>25.9</v>
      </c>
      <c r="L45" s="247">
        <v>31</v>
      </c>
      <c r="M45" s="248">
        <v>24</v>
      </c>
      <c r="N45" s="248">
        <v>357</v>
      </c>
      <c r="O45" s="248">
        <v>83</v>
      </c>
      <c r="P45" s="24">
        <f t="shared" si="1"/>
        <v>23.2</v>
      </c>
      <c r="Q45" s="247">
        <v>5</v>
      </c>
      <c r="R45" s="248">
        <v>2</v>
      </c>
      <c r="S45" s="248">
        <v>35</v>
      </c>
      <c r="T45" s="248">
        <v>2</v>
      </c>
      <c r="U45" s="24">
        <f t="shared" si="2"/>
        <v>5.7</v>
      </c>
      <c r="V45" s="256">
        <v>39</v>
      </c>
      <c r="W45" s="248">
        <v>3</v>
      </c>
      <c r="X45" s="35">
        <f t="shared" si="3"/>
        <v>7.7</v>
      </c>
      <c r="Y45" s="248">
        <v>35</v>
      </c>
      <c r="Z45" s="248">
        <v>3</v>
      </c>
      <c r="AA45" s="30">
        <f>IF(Y45=0," ",ROUND(Z45/Y45*100,1))</f>
        <v>8.6</v>
      </c>
    </row>
    <row r="46" spans="1:27" ht="12.75" customHeight="1">
      <c r="A46" s="8">
        <v>8</v>
      </c>
      <c r="B46" s="9">
        <v>364</v>
      </c>
      <c r="C46" s="109" t="s">
        <v>55</v>
      </c>
      <c r="D46" s="111" t="s">
        <v>92</v>
      </c>
      <c r="E46" s="236">
        <v>30</v>
      </c>
      <c r="F46" s="233" t="s">
        <v>169</v>
      </c>
      <c r="G46" s="234">
        <v>18</v>
      </c>
      <c r="H46" s="234">
        <v>13</v>
      </c>
      <c r="I46" s="234">
        <v>249</v>
      </c>
      <c r="J46" s="234">
        <v>35</v>
      </c>
      <c r="K46" s="24">
        <f t="shared" si="0"/>
        <v>14.1</v>
      </c>
      <c r="L46" s="247">
        <v>18</v>
      </c>
      <c r="M46" s="248">
        <v>13</v>
      </c>
      <c r="N46" s="248">
        <v>249</v>
      </c>
      <c r="O46" s="248">
        <v>35</v>
      </c>
      <c r="P46" s="24">
        <f t="shared" si="1"/>
        <v>14.1</v>
      </c>
      <c r="Q46" s="247">
        <v>6</v>
      </c>
      <c r="R46" s="248">
        <v>3</v>
      </c>
      <c r="S46" s="248">
        <v>37</v>
      </c>
      <c r="T46" s="248">
        <v>3</v>
      </c>
      <c r="U46" s="24">
        <f t="shared" si="2"/>
        <v>8.1</v>
      </c>
      <c r="V46" s="256">
        <v>18</v>
      </c>
      <c r="W46" s="248">
        <v>0</v>
      </c>
      <c r="X46" s="35">
        <f t="shared" si="3"/>
        <v>0</v>
      </c>
      <c r="Y46" s="248">
        <v>18</v>
      </c>
      <c r="Z46" s="248">
        <v>0</v>
      </c>
      <c r="AA46" s="30">
        <f>IF(Y46=0," ",ROUND(Z46/Y46*100,1))</f>
        <v>0</v>
      </c>
    </row>
    <row r="47" spans="1:27" ht="12.75" customHeight="1">
      <c r="A47" s="8">
        <v>8</v>
      </c>
      <c r="B47" s="9">
        <v>442</v>
      </c>
      <c r="C47" s="109" t="s">
        <v>55</v>
      </c>
      <c r="D47" s="112" t="s">
        <v>154</v>
      </c>
      <c r="E47" s="232"/>
      <c r="F47" s="233"/>
      <c r="G47" s="234"/>
      <c r="H47" s="234"/>
      <c r="I47" s="234"/>
      <c r="J47" s="234"/>
      <c r="K47" s="24" t="str">
        <f t="shared" si="0"/>
        <v> </v>
      </c>
      <c r="L47" s="247">
        <v>17</v>
      </c>
      <c r="M47" s="248">
        <v>13</v>
      </c>
      <c r="N47" s="248">
        <v>232</v>
      </c>
      <c r="O47" s="248">
        <v>54</v>
      </c>
      <c r="P47" s="24">
        <f t="shared" si="1"/>
        <v>23.3</v>
      </c>
      <c r="Q47" s="247">
        <v>5</v>
      </c>
      <c r="R47" s="248">
        <v>1</v>
      </c>
      <c r="S47" s="248">
        <v>31</v>
      </c>
      <c r="T47" s="248">
        <v>2</v>
      </c>
      <c r="U47" s="24">
        <f t="shared" si="2"/>
        <v>6.5</v>
      </c>
      <c r="V47" s="256">
        <v>20</v>
      </c>
      <c r="W47" s="248">
        <v>3</v>
      </c>
      <c r="X47" s="35">
        <f t="shared" si="3"/>
        <v>15</v>
      </c>
      <c r="Y47" s="248">
        <v>20</v>
      </c>
      <c r="Z47" s="248">
        <v>3</v>
      </c>
      <c r="AA47" s="30">
        <f>IF(Y47=""," ",ROUND(Z47/Y47*100,1))</f>
        <v>15</v>
      </c>
    </row>
    <row r="48" spans="1:27" ht="12.75" customHeight="1">
      <c r="A48" s="8">
        <v>8</v>
      </c>
      <c r="B48" s="9">
        <v>443</v>
      </c>
      <c r="C48" s="109" t="s">
        <v>55</v>
      </c>
      <c r="D48" s="112" t="s">
        <v>157</v>
      </c>
      <c r="E48" s="232">
        <v>30</v>
      </c>
      <c r="F48" s="233" t="s">
        <v>169</v>
      </c>
      <c r="G48" s="234">
        <v>12</v>
      </c>
      <c r="H48" s="234">
        <v>12</v>
      </c>
      <c r="I48" s="234">
        <v>145</v>
      </c>
      <c r="J48" s="234">
        <v>30</v>
      </c>
      <c r="K48" s="24">
        <f t="shared" si="0"/>
        <v>20.7</v>
      </c>
      <c r="L48" s="247">
        <v>17</v>
      </c>
      <c r="M48" s="248">
        <v>13</v>
      </c>
      <c r="N48" s="248">
        <v>262</v>
      </c>
      <c r="O48" s="248">
        <v>37</v>
      </c>
      <c r="P48" s="24">
        <f t="shared" si="1"/>
        <v>14.1</v>
      </c>
      <c r="Q48" s="247">
        <v>5</v>
      </c>
      <c r="R48" s="248">
        <v>0</v>
      </c>
      <c r="S48" s="248">
        <v>37</v>
      </c>
      <c r="T48" s="248">
        <v>0</v>
      </c>
      <c r="U48" s="24">
        <f t="shared" si="2"/>
        <v>0</v>
      </c>
      <c r="V48" s="256">
        <v>44</v>
      </c>
      <c r="W48" s="248">
        <v>4</v>
      </c>
      <c r="X48" s="35">
        <f t="shared" si="3"/>
        <v>9.1</v>
      </c>
      <c r="Y48" s="248">
        <v>39</v>
      </c>
      <c r="Z48" s="248">
        <v>4</v>
      </c>
      <c r="AA48" s="30">
        <f>IF(Y48=""," ",ROUND(Z48/Y48*100,1))</f>
        <v>10.3</v>
      </c>
    </row>
    <row r="49" spans="1:27" ht="12.75" customHeight="1">
      <c r="A49" s="8">
        <v>8</v>
      </c>
      <c r="B49" s="9">
        <v>447</v>
      </c>
      <c r="C49" s="109" t="s">
        <v>55</v>
      </c>
      <c r="D49" s="112" t="s">
        <v>160</v>
      </c>
      <c r="E49" s="232"/>
      <c r="F49" s="233"/>
      <c r="G49" s="234"/>
      <c r="H49" s="234"/>
      <c r="I49" s="234"/>
      <c r="J49" s="234"/>
      <c r="K49" s="24" t="str">
        <f t="shared" si="0"/>
        <v> </v>
      </c>
      <c r="L49" s="247">
        <v>17</v>
      </c>
      <c r="M49" s="248">
        <v>14</v>
      </c>
      <c r="N49" s="248">
        <v>289</v>
      </c>
      <c r="O49" s="248">
        <v>42</v>
      </c>
      <c r="P49" s="24">
        <f t="shared" si="1"/>
        <v>14.5</v>
      </c>
      <c r="Q49" s="247">
        <v>5</v>
      </c>
      <c r="R49" s="248">
        <v>1</v>
      </c>
      <c r="S49" s="248">
        <v>30</v>
      </c>
      <c r="T49" s="248">
        <v>1</v>
      </c>
      <c r="U49" s="24">
        <f t="shared" si="2"/>
        <v>3.3</v>
      </c>
      <c r="V49" s="256">
        <v>7</v>
      </c>
      <c r="W49" s="248">
        <v>0</v>
      </c>
      <c r="X49" s="35">
        <f t="shared" si="3"/>
        <v>0</v>
      </c>
      <c r="Y49" s="248">
        <v>7</v>
      </c>
      <c r="Z49" s="248">
        <v>0</v>
      </c>
      <c r="AA49" s="30">
        <f>IF(Y49=0," ",ROUND(Z49/Y49*100,1))</f>
        <v>0</v>
      </c>
    </row>
    <row r="50" spans="1:27" ht="12.75" customHeight="1">
      <c r="A50" s="8">
        <v>8</v>
      </c>
      <c r="B50" s="9">
        <v>521</v>
      </c>
      <c r="C50" s="109" t="s">
        <v>55</v>
      </c>
      <c r="D50" s="111" t="s">
        <v>187</v>
      </c>
      <c r="E50" s="232"/>
      <c r="F50" s="233"/>
      <c r="G50" s="234"/>
      <c r="H50" s="234"/>
      <c r="I50" s="234"/>
      <c r="J50" s="234"/>
      <c r="K50" s="24" t="str">
        <f t="shared" si="0"/>
        <v> </v>
      </c>
      <c r="L50" s="247">
        <v>18</v>
      </c>
      <c r="M50" s="248">
        <v>10</v>
      </c>
      <c r="N50" s="248">
        <v>265</v>
      </c>
      <c r="O50" s="248">
        <v>33</v>
      </c>
      <c r="P50" s="24">
        <f t="shared" si="1"/>
        <v>12.5</v>
      </c>
      <c r="Q50" s="247">
        <v>6</v>
      </c>
      <c r="R50" s="248">
        <v>1</v>
      </c>
      <c r="S50" s="248">
        <v>36</v>
      </c>
      <c r="T50" s="248">
        <v>2</v>
      </c>
      <c r="U50" s="24">
        <f t="shared" si="2"/>
        <v>5.6</v>
      </c>
      <c r="V50" s="256">
        <v>30</v>
      </c>
      <c r="W50" s="248">
        <v>1</v>
      </c>
      <c r="X50" s="35">
        <f t="shared" si="3"/>
        <v>3.3</v>
      </c>
      <c r="Y50" s="248">
        <v>30</v>
      </c>
      <c r="Z50" s="248">
        <v>1</v>
      </c>
      <c r="AA50" s="30">
        <f>IF(Y50=""," ",ROUND(Z50/Y50*100,1))</f>
        <v>3.3</v>
      </c>
    </row>
    <row r="51" spans="1:27" ht="12.75" customHeight="1">
      <c r="A51" s="8">
        <v>8</v>
      </c>
      <c r="B51" s="9">
        <v>542</v>
      </c>
      <c r="C51" s="109" t="s">
        <v>55</v>
      </c>
      <c r="D51" s="111" t="s">
        <v>188</v>
      </c>
      <c r="E51" s="232"/>
      <c r="F51" s="233"/>
      <c r="G51" s="234"/>
      <c r="H51" s="234"/>
      <c r="I51" s="234"/>
      <c r="J51" s="234"/>
      <c r="K51" s="24" t="str">
        <f t="shared" si="0"/>
        <v> </v>
      </c>
      <c r="L51" s="247">
        <v>16</v>
      </c>
      <c r="M51" s="248">
        <v>15</v>
      </c>
      <c r="N51" s="248">
        <v>147</v>
      </c>
      <c r="O51" s="248">
        <v>27</v>
      </c>
      <c r="P51" s="24">
        <f t="shared" si="1"/>
        <v>18.4</v>
      </c>
      <c r="Q51" s="247">
        <v>5</v>
      </c>
      <c r="R51" s="248">
        <v>1</v>
      </c>
      <c r="S51" s="248">
        <v>30</v>
      </c>
      <c r="T51" s="248">
        <v>1</v>
      </c>
      <c r="U51" s="24">
        <f t="shared" si="2"/>
        <v>3.3</v>
      </c>
      <c r="V51" s="256">
        <v>27</v>
      </c>
      <c r="W51" s="248">
        <v>1</v>
      </c>
      <c r="X51" s="35">
        <f t="shared" si="3"/>
        <v>3.7</v>
      </c>
      <c r="Y51" s="248">
        <v>27</v>
      </c>
      <c r="Z51" s="248">
        <v>1</v>
      </c>
      <c r="AA51" s="30">
        <f>IF(Y51=""," ",ROUND(Z51/Y51*100,1))</f>
        <v>3.7</v>
      </c>
    </row>
    <row r="52" spans="1:27" ht="12.75" customHeight="1">
      <c r="A52" s="8">
        <v>8</v>
      </c>
      <c r="B52" s="9">
        <v>546</v>
      </c>
      <c r="C52" s="109" t="s">
        <v>55</v>
      </c>
      <c r="D52" s="111" t="s">
        <v>190</v>
      </c>
      <c r="E52" s="232">
        <v>30</v>
      </c>
      <c r="F52" s="233" t="s">
        <v>106</v>
      </c>
      <c r="G52" s="234">
        <v>22</v>
      </c>
      <c r="H52" s="234">
        <v>14</v>
      </c>
      <c r="I52" s="234">
        <v>328</v>
      </c>
      <c r="J52" s="234">
        <v>29</v>
      </c>
      <c r="K52" s="24">
        <f t="shared" si="0"/>
        <v>8.8</v>
      </c>
      <c r="L52" s="247">
        <v>18</v>
      </c>
      <c r="M52" s="248">
        <v>14</v>
      </c>
      <c r="N52" s="248">
        <v>302</v>
      </c>
      <c r="O52" s="248">
        <v>29</v>
      </c>
      <c r="P52" s="24">
        <f t="shared" si="1"/>
        <v>9.6</v>
      </c>
      <c r="Q52" s="247">
        <v>4</v>
      </c>
      <c r="R52" s="248">
        <v>0</v>
      </c>
      <c r="S52" s="248">
        <v>26</v>
      </c>
      <c r="T52" s="248">
        <v>0</v>
      </c>
      <c r="U52" s="24">
        <f t="shared" si="2"/>
        <v>0</v>
      </c>
      <c r="V52" s="256">
        <v>36</v>
      </c>
      <c r="W52" s="248">
        <v>1</v>
      </c>
      <c r="X52" s="35">
        <f t="shared" si="3"/>
        <v>2.8</v>
      </c>
      <c r="Y52" s="248">
        <v>36</v>
      </c>
      <c r="Z52" s="248">
        <v>1</v>
      </c>
      <c r="AA52" s="30">
        <f>IF(Y52=""," ",ROUND(Z52/Y52*100,1))</f>
        <v>2.8</v>
      </c>
    </row>
    <row r="53" spans="1:27" ht="12.75" customHeight="1" thickBot="1">
      <c r="A53" s="8">
        <v>8</v>
      </c>
      <c r="B53" s="9">
        <v>564</v>
      </c>
      <c r="C53" s="109" t="s">
        <v>55</v>
      </c>
      <c r="D53" s="112" t="s">
        <v>162</v>
      </c>
      <c r="E53" s="232"/>
      <c r="F53" s="233"/>
      <c r="G53" s="234"/>
      <c r="H53" s="234"/>
      <c r="I53" s="234"/>
      <c r="J53" s="234"/>
      <c r="K53" s="24" t="str">
        <f t="shared" si="0"/>
        <v> </v>
      </c>
      <c r="L53" s="247">
        <v>25</v>
      </c>
      <c r="M53" s="248">
        <v>22</v>
      </c>
      <c r="N53" s="248">
        <v>241</v>
      </c>
      <c r="O53" s="248">
        <v>81</v>
      </c>
      <c r="P53" s="24">
        <f t="shared" si="1"/>
        <v>33.6</v>
      </c>
      <c r="Q53" s="247">
        <v>5</v>
      </c>
      <c r="R53" s="248">
        <v>0</v>
      </c>
      <c r="S53" s="248">
        <v>26</v>
      </c>
      <c r="T53" s="248">
        <v>0</v>
      </c>
      <c r="U53" s="24">
        <f t="shared" si="2"/>
        <v>0</v>
      </c>
      <c r="V53" s="256">
        <v>43</v>
      </c>
      <c r="W53" s="248">
        <v>3</v>
      </c>
      <c r="X53" s="35">
        <f t="shared" si="3"/>
        <v>7</v>
      </c>
      <c r="Y53" s="248">
        <v>41</v>
      </c>
      <c r="Z53" s="248">
        <v>2</v>
      </c>
      <c r="AA53" s="30">
        <f>IF(Y53=0," ",ROUND(Z53/Y53*100,1))</f>
        <v>4.9</v>
      </c>
    </row>
    <row r="54" spans="1:27" ht="12.75" customHeight="1" thickBot="1">
      <c r="A54" s="12"/>
      <c r="B54" s="17"/>
      <c r="C54" s="172"/>
      <c r="D54" s="85" t="s">
        <v>19</v>
      </c>
      <c r="E54" s="238"/>
      <c r="F54" s="239"/>
      <c r="G54" s="239"/>
      <c r="H54" s="239"/>
      <c r="I54" s="239"/>
      <c r="J54" s="239"/>
      <c r="K54" s="25"/>
      <c r="L54" s="249">
        <f>SUM(L10:L53)</f>
        <v>1122</v>
      </c>
      <c r="M54" s="249">
        <f>SUM(M10:M53)</f>
        <v>883</v>
      </c>
      <c r="N54" s="249">
        <f>SUM(N10:N53)</f>
        <v>16856</v>
      </c>
      <c r="O54" s="249">
        <f>SUM(O10:O53)</f>
        <v>3528</v>
      </c>
      <c r="P54" s="28">
        <f>IF(L54=" "," ",ROUND(O54/N54*100,1))</f>
        <v>20.9</v>
      </c>
      <c r="Q54" s="249">
        <f>SUM(Q10:Q53)</f>
        <v>240</v>
      </c>
      <c r="R54" s="249">
        <f>SUM(R10:R53)</f>
        <v>89</v>
      </c>
      <c r="S54" s="249">
        <f>SUM(S10:S53)</f>
        <v>1809</v>
      </c>
      <c r="T54" s="249">
        <f>SUM(T10:T53)</f>
        <v>120</v>
      </c>
      <c r="U54" s="28">
        <f aca="true" t="shared" si="5" ref="U54:U63">IF(Q54=""," ",ROUND(T54/S54*100,1))</f>
        <v>6.6</v>
      </c>
      <c r="V54" s="257"/>
      <c r="W54" s="258"/>
      <c r="X54" s="36"/>
      <c r="Y54" s="258"/>
      <c r="Z54" s="258"/>
      <c r="AA54" s="31"/>
    </row>
    <row r="55" spans="1:27" ht="12.75" customHeight="1">
      <c r="A55" s="70">
        <v>8</v>
      </c>
      <c r="B55" s="87"/>
      <c r="C55" s="173" t="s">
        <v>55</v>
      </c>
      <c r="D55" s="174" t="s">
        <v>62</v>
      </c>
      <c r="E55" s="240"/>
      <c r="F55" s="241"/>
      <c r="G55" s="241"/>
      <c r="H55" s="241"/>
      <c r="I55" s="241"/>
      <c r="J55" s="241"/>
      <c r="K55" s="71"/>
      <c r="L55" s="250"/>
      <c r="M55" s="250"/>
      <c r="N55" s="250"/>
      <c r="O55" s="250"/>
      <c r="P55" s="69"/>
      <c r="Q55" s="255">
        <v>1</v>
      </c>
      <c r="R55" s="250">
        <v>0</v>
      </c>
      <c r="S55" s="250">
        <v>3</v>
      </c>
      <c r="T55" s="250">
        <v>0</v>
      </c>
      <c r="U55" s="69">
        <f t="shared" si="5"/>
        <v>0</v>
      </c>
      <c r="V55" s="259"/>
      <c r="W55" s="260"/>
      <c r="X55" s="39"/>
      <c r="Y55" s="260"/>
      <c r="Z55" s="260"/>
      <c r="AA55" s="34"/>
    </row>
    <row r="56" spans="1:27" ht="12.75" customHeight="1">
      <c r="A56" s="19">
        <v>8</v>
      </c>
      <c r="B56" s="88"/>
      <c r="C56" s="150" t="s">
        <v>55</v>
      </c>
      <c r="D56" s="110" t="s">
        <v>76</v>
      </c>
      <c r="E56" s="242"/>
      <c r="F56" s="243"/>
      <c r="G56" s="243"/>
      <c r="H56" s="243"/>
      <c r="I56" s="243"/>
      <c r="J56" s="243"/>
      <c r="K56" s="26"/>
      <c r="L56" s="247"/>
      <c r="M56" s="248"/>
      <c r="N56" s="248"/>
      <c r="O56" s="248"/>
      <c r="P56" s="24" t="str">
        <f>IF(L56=""," ",ROUND(O56/N56*100,1))</f>
        <v> </v>
      </c>
      <c r="Q56" s="256">
        <v>1</v>
      </c>
      <c r="R56" s="248">
        <v>0</v>
      </c>
      <c r="S56" s="248">
        <v>3</v>
      </c>
      <c r="T56" s="248">
        <v>0</v>
      </c>
      <c r="U56" s="24">
        <f t="shared" si="5"/>
        <v>0</v>
      </c>
      <c r="V56" s="261"/>
      <c r="W56" s="262"/>
      <c r="X56" s="37"/>
      <c r="Y56" s="262"/>
      <c r="Z56" s="262"/>
      <c r="AA56" s="32"/>
    </row>
    <row r="57" spans="1:27" ht="14.25" customHeight="1">
      <c r="A57" s="8">
        <v>8</v>
      </c>
      <c r="B57" s="9"/>
      <c r="C57" s="150" t="s">
        <v>55</v>
      </c>
      <c r="D57" s="110" t="s">
        <v>82</v>
      </c>
      <c r="E57" s="244"/>
      <c r="F57" s="245"/>
      <c r="G57" s="245"/>
      <c r="H57" s="245"/>
      <c r="I57" s="245"/>
      <c r="J57" s="245"/>
      <c r="K57" s="27"/>
      <c r="L57" s="247">
        <v>1</v>
      </c>
      <c r="M57" s="248">
        <v>1</v>
      </c>
      <c r="N57" s="248">
        <v>15</v>
      </c>
      <c r="O57" s="248">
        <v>9</v>
      </c>
      <c r="P57" s="24">
        <f>IF(L57=""," ",ROUND(O57/N57*100,1))</f>
        <v>60</v>
      </c>
      <c r="Q57" s="256"/>
      <c r="R57" s="248"/>
      <c r="S57" s="248"/>
      <c r="T57" s="248"/>
      <c r="U57" s="24" t="str">
        <f t="shared" si="5"/>
        <v> </v>
      </c>
      <c r="V57" s="263"/>
      <c r="W57" s="264"/>
      <c r="X57" s="38"/>
      <c r="Y57" s="264"/>
      <c r="Z57" s="264"/>
      <c r="AA57" s="33"/>
    </row>
    <row r="58" spans="1:27" ht="16.5" customHeight="1">
      <c r="A58" s="8">
        <v>8</v>
      </c>
      <c r="B58" s="9"/>
      <c r="C58" s="150" t="s">
        <v>55</v>
      </c>
      <c r="D58" s="110" t="s">
        <v>90</v>
      </c>
      <c r="E58" s="244"/>
      <c r="F58" s="245"/>
      <c r="G58" s="245"/>
      <c r="H58" s="245"/>
      <c r="I58" s="245"/>
      <c r="J58" s="245"/>
      <c r="K58" s="27"/>
      <c r="L58" s="247"/>
      <c r="M58" s="248"/>
      <c r="N58" s="248"/>
      <c r="O58" s="248"/>
      <c r="P58" s="90" t="str">
        <f>IF(L58=""," ",ROUND(O58/N58*100,1))</f>
        <v> </v>
      </c>
      <c r="Q58" s="256">
        <v>1</v>
      </c>
      <c r="R58" s="248">
        <v>0</v>
      </c>
      <c r="S58" s="248">
        <v>3</v>
      </c>
      <c r="T58" s="248">
        <v>0</v>
      </c>
      <c r="U58" s="24">
        <f t="shared" si="5"/>
        <v>0</v>
      </c>
      <c r="V58" s="259"/>
      <c r="W58" s="260"/>
      <c r="X58" s="39"/>
      <c r="Y58" s="260"/>
      <c r="Z58" s="260"/>
      <c r="AA58" s="34"/>
    </row>
    <row r="59" spans="1:27" ht="12.75" customHeight="1">
      <c r="A59" s="19">
        <v>8</v>
      </c>
      <c r="B59" s="88"/>
      <c r="C59" s="150" t="s">
        <v>55</v>
      </c>
      <c r="D59" s="175" t="s">
        <v>130</v>
      </c>
      <c r="E59" s="242"/>
      <c r="F59" s="243"/>
      <c r="G59" s="243"/>
      <c r="H59" s="243"/>
      <c r="I59" s="243"/>
      <c r="J59" s="243"/>
      <c r="K59" s="26"/>
      <c r="L59" s="251">
        <v>1</v>
      </c>
      <c r="M59" s="248">
        <v>1</v>
      </c>
      <c r="N59" s="252">
        <v>20</v>
      </c>
      <c r="O59" s="248">
        <v>5</v>
      </c>
      <c r="P59" s="24">
        <f>IF(L59=""," ",ROUND(O59/N59*100,1))</f>
        <v>25</v>
      </c>
      <c r="Q59" s="251"/>
      <c r="R59" s="248"/>
      <c r="S59" s="252"/>
      <c r="T59" s="248"/>
      <c r="U59" s="24" t="str">
        <f t="shared" si="5"/>
        <v> </v>
      </c>
      <c r="V59" s="265"/>
      <c r="W59" s="264"/>
      <c r="X59" s="38"/>
      <c r="Y59" s="264"/>
      <c r="Z59" s="264"/>
      <c r="AA59" s="33"/>
    </row>
    <row r="60" spans="1:27" ht="12.75" customHeight="1">
      <c r="A60" s="19">
        <v>8</v>
      </c>
      <c r="B60" s="88"/>
      <c r="C60" s="150" t="s">
        <v>55</v>
      </c>
      <c r="D60" s="175" t="s">
        <v>132</v>
      </c>
      <c r="E60" s="242"/>
      <c r="F60" s="243"/>
      <c r="G60" s="243"/>
      <c r="H60" s="243"/>
      <c r="I60" s="243"/>
      <c r="J60" s="243"/>
      <c r="K60" s="26"/>
      <c r="L60" s="251"/>
      <c r="M60" s="248"/>
      <c r="N60" s="252"/>
      <c r="O60" s="248"/>
      <c r="P60" s="84"/>
      <c r="Q60" s="251">
        <v>1</v>
      </c>
      <c r="R60" s="248">
        <v>0</v>
      </c>
      <c r="S60" s="252">
        <v>3</v>
      </c>
      <c r="T60" s="248">
        <v>0</v>
      </c>
      <c r="U60" s="24">
        <f t="shared" si="5"/>
        <v>0</v>
      </c>
      <c r="V60" s="266"/>
      <c r="W60" s="262"/>
      <c r="X60" s="37"/>
      <c r="Y60" s="262"/>
      <c r="Z60" s="262"/>
      <c r="AA60" s="32"/>
    </row>
    <row r="61" spans="1:27" ht="12.75" customHeight="1">
      <c r="A61" s="19">
        <v>8</v>
      </c>
      <c r="B61" s="88"/>
      <c r="C61" s="150" t="s">
        <v>55</v>
      </c>
      <c r="D61" s="175" t="s">
        <v>136</v>
      </c>
      <c r="E61" s="242"/>
      <c r="F61" s="243"/>
      <c r="G61" s="243"/>
      <c r="H61" s="243"/>
      <c r="I61" s="243"/>
      <c r="J61" s="243"/>
      <c r="K61" s="26"/>
      <c r="L61" s="251"/>
      <c r="M61" s="248"/>
      <c r="N61" s="252"/>
      <c r="O61" s="248"/>
      <c r="P61" s="84"/>
      <c r="Q61" s="251">
        <v>1</v>
      </c>
      <c r="R61" s="248">
        <v>0</v>
      </c>
      <c r="S61" s="252">
        <v>3</v>
      </c>
      <c r="T61" s="248">
        <v>0</v>
      </c>
      <c r="U61" s="24">
        <f t="shared" si="5"/>
        <v>0</v>
      </c>
      <c r="V61" s="266"/>
      <c r="W61" s="262"/>
      <c r="X61" s="37"/>
      <c r="Y61" s="262"/>
      <c r="Z61" s="262"/>
      <c r="AA61" s="32"/>
    </row>
    <row r="62" spans="1:27" ht="12.75" customHeight="1">
      <c r="A62" s="19">
        <v>8</v>
      </c>
      <c r="B62" s="88"/>
      <c r="C62" s="150" t="s">
        <v>55</v>
      </c>
      <c r="D62" s="175" t="s">
        <v>140</v>
      </c>
      <c r="E62" s="242"/>
      <c r="F62" s="243"/>
      <c r="G62" s="243"/>
      <c r="H62" s="243"/>
      <c r="I62" s="243"/>
      <c r="J62" s="243"/>
      <c r="K62" s="26"/>
      <c r="L62" s="251"/>
      <c r="M62" s="248"/>
      <c r="N62" s="252"/>
      <c r="O62" s="248"/>
      <c r="P62" s="84"/>
      <c r="Q62" s="251">
        <v>1</v>
      </c>
      <c r="R62" s="248">
        <v>0</v>
      </c>
      <c r="S62" s="252">
        <v>3</v>
      </c>
      <c r="T62" s="248">
        <v>0</v>
      </c>
      <c r="U62" s="24">
        <f t="shared" si="5"/>
        <v>0</v>
      </c>
      <c r="V62" s="266"/>
      <c r="W62" s="262"/>
      <c r="X62" s="37"/>
      <c r="Y62" s="262"/>
      <c r="Z62" s="262"/>
      <c r="AA62" s="32"/>
    </row>
    <row r="63" spans="1:27" ht="14.25" customHeight="1" thickBot="1">
      <c r="A63" s="102">
        <v>8</v>
      </c>
      <c r="B63" s="89"/>
      <c r="C63" s="176" t="s">
        <v>55</v>
      </c>
      <c r="D63" s="177" t="s">
        <v>222</v>
      </c>
      <c r="E63" s="244"/>
      <c r="F63" s="245"/>
      <c r="G63" s="245"/>
      <c r="H63" s="245"/>
      <c r="I63" s="245"/>
      <c r="J63" s="245"/>
      <c r="K63" s="27"/>
      <c r="L63" s="251"/>
      <c r="M63" s="248"/>
      <c r="N63" s="252"/>
      <c r="O63" s="248"/>
      <c r="P63" s="24" t="str">
        <f>IF(L63=""," ",ROUND(O63/N63*100,1))</f>
        <v> </v>
      </c>
      <c r="Q63" s="251">
        <v>1</v>
      </c>
      <c r="R63" s="248">
        <v>0</v>
      </c>
      <c r="S63" s="252">
        <v>3</v>
      </c>
      <c r="T63" s="248">
        <v>0</v>
      </c>
      <c r="U63" s="24">
        <f t="shared" si="5"/>
        <v>0</v>
      </c>
      <c r="V63" s="265"/>
      <c r="W63" s="264"/>
      <c r="X63" s="38"/>
      <c r="Y63" s="264"/>
      <c r="Z63" s="264"/>
      <c r="AA63" s="33"/>
    </row>
    <row r="64" spans="1:27" ht="12.75" thickBot="1">
      <c r="A64" s="12"/>
      <c r="B64" s="17">
        <v>999</v>
      </c>
      <c r="C64" s="18"/>
      <c r="D64" s="83" t="s">
        <v>18</v>
      </c>
      <c r="E64" s="238"/>
      <c r="F64" s="239"/>
      <c r="G64" s="239"/>
      <c r="H64" s="239"/>
      <c r="I64" s="239"/>
      <c r="J64" s="239"/>
      <c r="K64" s="25"/>
      <c r="L64" s="249">
        <f>SUM(L55:L63)</f>
        <v>2</v>
      </c>
      <c r="M64" s="249">
        <f>SUM(M55:M63)</f>
        <v>2</v>
      </c>
      <c r="N64" s="249">
        <f>SUM(N55:N63)</f>
        <v>35</v>
      </c>
      <c r="O64" s="249">
        <f>SUM(O55:O63)</f>
        <v>14</v>
      </c>
      <c r="P64" s="28">
        <f>IF(L64=0,"",ROUND(O64/N64*100,1))</f>
        <v>40</v>
      </c>
      <c r="Q64" s="249">
        <f>SUM(Q55:Q63)</f>
        <v>7</v>
      </c>
      <c r="R64" s="249">
        <f>SUM(R55:R63)</f>
        <v>0</v>
      </c>
      <c r="S64" s="249">
        <f>SUM(S55:S63)</f>
        <v>21</v>
      </c>
      <c r="T64" s="249">
        <f>SUM(T55:T63)</f>
        <v>0</v>
      </c>
      <c r="U64" s="28">
        <f>IF(Q64=0," ",ROUND(T64/S64*100,1))</f>
        <v>0</v>
      </c>
      <c r="V64" s="257"/>
      <c r="W64" s="258"/>
      <c r="X64" s="36"/>
      <c r="Y64" s="258"/>
      <c r="Z64" s="258"/>
      <c r="AA64" s="31"/>
    </row>
    <row r="65" spans="1:27" ht="14.25" thickBot="1">
      <c r="A65" s="12"/>
      <c r="B65" s="16">
        <v>1000</v>
      </c>
      <c r="C65" s="367" t="s">
        <v>9</v>
      </c>
      <c r="D65" s="368"/>
      <c r="E65" s="238"/>
      <c r="F65" s="239"/>
      <c r="G65" s="246">
        <f>SUM(G10:G53)</f>
        <v>1024</v>
      </c>
      <c r="H65" s="246">
        <f>SUM(H10:H53)</f>
        <v>791</v>
      </c>
      <c r="I65" s="246">
        <f>SUM(I10:I53)</f>
        <v>14993</v>
      </c>
      <c r="J65" s="246">
        <f>SUM(J10:J53)</f>
        <v>3282</v>
      </c>
      <c r="K65" s="28">
        <f>IF(G65=" "," ",ROUND(J65/I65*100,1))</f>
        <v>21.9</v>
      </c>
      <c r="L65" s="253">
        <f>L54+L64</f>
        <v>1124</v>
      </c>
      <c r="M65" s="254">
        <f>M54+M64</f>
        <v>885</v>
      </c>
      <c r="N65" s="254">
        <f>N54+N64</f>
        <v>16891</v>
      </c>
      <c r="O65" s="254">
        <f>O54+O64</f>
        <v>3542</v>
      </c>
      <c r="P65" s="28">
        <f>IF(L65=""," ",ROUND(O65/N65*100,1))</f>
        <v>21</v>
      </c>
      <c r="Q65" s="253">
        <f>Q54+Q64</f>
        <v>247</v>
      </c>
      <c r="R65" s="254">
        <f>R54+R64</f>
        <v>89</v>
      </c>
      <c r="S65" s="254">
        <f>S54+S64</f>
        <v>1830</v>
      </c>
      <c r="T65" s="254">
        <f>T54+T64</f>
        <v>120</v>
      </c>
      <c r="U65" s="28">
        <f>IF(Q65=""," ",ROUND(T65/S65*100,1))</f>
        <v>6.6</v>
      </c>
      <c r="V65" s="267">
        <f>SUM(V10:V53)</f>
        <v>3483</v>
      </c>
      <c r="W65" s="254">
        <f>SUM(W10:W53)</f>
        <v>170</v>
      </c>
      <c r="X65" s="101">
        <f>IF(V65=""," ",ROUND(W65/V65*100,1))</f>
        <v>4.9</v>
      </c>
      <c r="Y65" s="254">
        <f>SUM(Y10:Y53)</f>
        <v>3160</v>
      </c>
      <c r="Z65" s="254">
        <f>SUM(Z10:Z53)</f>
        <v>135</v>
      </c>
      <c r="AA65" s="29">
        <f>IF(Y65=0," ",ROUND(Z65/Y65*100,1))</f>
        <v>4.3</v>
      </c>
    </row>
  </sheetData>
  <sheetProtection/>
  <mergeCells count="30">
    <mergeCell ref="Q7:U7"/>
    <mergeCell ref="V7:AA7"/>
    <mergeCell ref="V6:X6"/>
    <mergeCell ref="Q6:S6"/>
    <mergeCell ref="Y8:AA8"/>
    <mergeCell ref="U8:U9"/>
    <mergeCell ref="X8:X9"/>
    <mergeCell ref="V8:V9"/>
    <mergeCell ref="Q8:Q9"/>
    <mergeCell ref="S8:S9"/>
    <mergeCell ref="A7:A9"/>
    <mergeCell ref="C7:C9"/>
    <mergeCell ref="D7:D9"/>
    <mergeCell ref="B7:B9"/>
    <mergeCell ref="L7:P7"/>
    <mergeCell ref="P8:P9"/>
    <mergeCell ref="N8:N9"/>
    <mergeCell ref="L8:L9"/>
    <mergeCell ref="C65:D65"/>
    <mergeCell ref="E7:K7"/>
    <mergeCell ref="I8:I9"/>
    <mergeCell ref="K8:K9"/>
    <mergeCell ref="E8:E9"/>
    <mergeCell ref="G8:G9"/>
    <mergeCell ref="F8:F9"/>
    <mergeCell ref="C4:D4"/>
    <mergeCell ref="F4:H4"/>
    <mergeCell ref="J4:M4"/>
    <mergeCell ref="E6:F6"/>
    <mergeCell ref="L6:N6"/>
  </mergeCells>
  <conditionalFormatting sqref="M56:M63 T56:T63 R56:R63 O56:O63 J10:J53 H10:H53 O10:O53 M10:M53 T10:T53 R10:R53 W10:W53 Z10:Z53">
    <cfRule type="cellIs" priority="1" dxfId="0" operator="lessThanOrEqual" stopIfTrue="1">
      <formula>G10</formula>
    </cfRule>
    <cfRule type="cellIs" priority="2" dxfId="1" operator="greaterThan" stopIfTrue="1">
      <formula>G10</formula>
    </cfRule>
  </conditionalFormatting>
  <conditionalFormatting sqref="Y10:Y53">
    <cfRule type="cellIs" priority="3" dxfId="0" operator="lessThanOrEqual" stopIfTrue="1">
      <formula>V10</formula>
    </cfRule>
    <cfRule type="cellIs" priority="4" dxfId="1" operator="greaterThan" stopIfTrue="1">
      <formula>V10</formula>
    </cfRule>
  </conditionalFormatting>
  <printOptions/>
  <pageMargins left="0.5905511811023623" right="0.4724409448818898" top="0.7874015748031497" bottom="0.5905511811023623" header="0.5118110236220472" footer="0.31496062992125984"/>
  <pageSetup fitToHeight="0" horizontalDpi="600" verticalDpi="600" orientation="landscape" paperSize="9" scale="85" r:id="rId1"/>
  <headerFooter alignWithMargins="0">
    <oddHeader>&amp;R（茨城県）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総理府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官房総務課</dc:creator>
  <cp:keywords/>
  <dc:description/>
  <cp:lastModifiedBy> </cp:lastModifiedBy>
  <cp:lastPrinted>2008-10-23T08:00:01Z</cp:lastPrinted>
  <dcterms:created xsi:type="dcterms:W3CDTF">2002-01-07T10:53:07Z</dcterms:created>
  <dcterms:modified xsi:type="dcterms:W3CDTF">2008-10-23T08:03:14Z</dcterms:modified>
  <cp:category/>
  <cp:version/>
  <cp:contentType/>
  <cp:contentStatus/>
</cp:coreProperties>
</file>