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4670" windowHeight="8310" activeTab="0"/>
  </bookViews>
  <sheets>
    <sheet name="市町村４－１ (フォーマット)" sheetId="1" r:id="rId1"/>
    <sheet name="市町村４－２ (フォーマット)" sheetId="2" r:id="rId2"/>
    <sheet name="市町村４－３ (フォーマット)" sheetId="3" r:id="rId3"/>
    <sheet name="市町村４－４ (フォーマット)" sheetId="4" r:id="rId4"/>
  </sheets>
  <definedNames>
    <definedName name="_xlnm.Print_Titles" localSheetId="0">'市町村４－１ (フォーマット)'!$4:$6</definedName>
    <definedName name="_xlnm.Print_Titles" localSheetId="1">'市町村４－２ (フォーマット)'!$4:$7</definedName>
    <definedName name="_xlnm.Print_Titles" localSheetId="2">'市町村４－３ (フォーマット)'!$4:$6</definedName>
    <definedName name="_xlnm.Print_Titles" localSheetId="3">'市町村４－４ (フォーマット)'!$7:$9</definedName>
  </definedNames>
  <calcPr fullCalcOnLoad="1"/>
</workbook>
</file>

<file path=xl/sharedStrings.xml><?xml version="1.0" encoding="utf-8"?>
<sst xmlns="http://schemas.openxmlformats.org/spreadsheetml/2006/main" count="810" uniqueCount="291">
  <si>
    <t>都道府県名</t>
  </si>
  <si>
    <t>総委員数</t>
  </si>
  <si>
    <t>審議会等数</t>
  </si>
  <si>
    <t>地方自治法(第180条の５）に基づく委員会等における登用状況</t>
  </si>
  <si>
    <t>諮問機関の有無</t>
  </si>
  <si>
    <t>担当課（室）名</t>
  </si>
  <si>
    <t>地方自治法（第202条の３）に基づく審議会等における登用状況</t>
  </si>
  <si>
    <t>公布日</t>
  </si>
  <si>
    <t>施行日</t>
  </si>
  <si>
    <t>合　　　　計</t>
  </si>
  <si>
    <t>合　　　計</t>
  </si>
  <si>
    <t>宣言名称</t>
  </si>
  <si>
    <t>宣言の形態</t>
  </si>
  <si>
    <t>国との共催</t>
  </si>
  <si>
    <t>有</t>
  </si>
  <si>
    <t>無</t>
  </si>
  <si>
    <t>有</t>
  </si>
  <si>
    <t>管理職総数</t>
  </si>
  <si>
    <t>うち一般行政職</t>
  </si>
  <si>
    <t>広域小計</t>
  </si>
  <si>
    <t>小計</t>
  </si>
  <si>
    <t>調査票４－１</t>
  </si>
  <si>
    <t>調査票４－２</t>
  </si>
  <si>
    <t>市（区）町村別集計項目（女性の登用）　</t>
  </si>
  <si>
    <t>市（区）町村名</t>
  </si>
  <si>
    <t>市（区）町村別集計項目（推進体制等）　</t>
  </si>
  <si>
    <t>男女共同参画関係施策についての苦情の処理を行う体制の有無</t>
  </si>
  <si>
    <t>調査時点コード</t>
  </si>
  <si>
    <r>
      <t>男女共同参画に関する条例</t>
    </r>
    <r>
      <rPr>
        <sz val="10"/>
        <color indexed="10"/>
        <rFont val="ＭＳ Ｐゴシック"/>
        <family val="3"/>
      </rPr>
      <t>（可決済のもの）</t>
    </r>
  </si>
  <si>
    <t>その他：平成　年　月　日</t>
  </si>
  <si>
    <t>調査時点ｺｰﾄﾞ</t>
  </si>
  <si>
    <t>宣　 言
年月日</t>
  </si>
  <si>
    <t>調査票４－３</t>
  </si>
  <si>
    <t>自治会長数</t>
  </si>
  <si>
    <t>条　　　例　　　名　　　称</t>
  </si>
  <si>
    <t>計　　　　　画　　　　　名</t>
  </si>
  <si>
    <t>計　画　期　間</t>
  </si>
  <si>
    <t>所　　　　属</t>
  </si>
  <si>
    <r>
      <t>事</t>
    </r>
    <r>
      <rPr>
        <sz val="6"/>
        <rFont val="ＭＳ Ｐゴシック"/>
        <family val="3"/>
      </rPr>
      <t xml:space="preserve"> </t>
    </r>
    <r>
      <rPr>
        <sz val="10"/>
        <rFont val="ＭＳ Ｐゴシック"/>
        <family val="3"/>
      </rPr>
      <t>務</t>
    </r>
    <r>
      <rPr>
        <sz val="6"/>
        <rFont val="ＭＳ Ｐゴシック"/>
        <family val="3"/>
      </rPr>
      <t xml:space="preserve"> </t>
    </r>
    <r>
      <rPr>
        <sz val="10"/>
        <rFont val="ＭＳ Ｐゴシック"/>
        <family val="3"/>
      </rPr>
      <t>所</t>
    </r>
    <r>
      <rPr>
        <sz val="6"/>
        <rFont val="ＭＳ Ｐゴシック"/>
        <family val="3"/>
      </rPr>
      <t xml:space="preserve"> </t>
    </r>
    <r>
      <rPr>
        <sz val="10"/>
        <rFont val="ＭＳ Ｐゴシック"/>
        <family val="3"/>
      </rPr>
      <t>掌</t>
    </r>
  </si>
  <si>
    <t>都道府県コード</t>
  </si>
  <si>
    <r>
      <t>都</t>
    </r>
    <r>
      <rPr>
        <sz val="3"/>
        <rFont val="ＭＳ Ｐゴシック"/>
        <family val="3"/>
      </rPr>
      <t xml:space="preserve"> </t>
    </r>
    <r>
      <rPr>
        <sz val="10"/>
        <rFont val="ＭＳ Ｐゴシック"/>
        <family val="3"/>
      </rPr>
      <t>道</t>
    </r>
    <r>
      <rPr>
        <sz val="3"/>
        <rFont val="ＭＳ Ｐゴシック"/>
        <family val="3"/>
      </rPr>
      <t xml:space="preserve"> </t>
    </r>
    <r>
      <rPr>
        <sz val="10"/>
        <rFont val="ＭＳ Ｐゴシック"/>
        <family val="3"/>
      </rPr>
      <t>府</t>
    </r>
    <r>
      <rPr>
        <sz val="3"/>
        <rFont val="ＭＳ Ｐゴシック"/>
        <family val="3"/>
      </rPr>
      <t xml:space="preserve"> </t>
    </r>
    <r>
      <rPr>
        <sz val="10"/>
        <rFont val="ＭＳ Ｐゴシック"/>
        <family val="3"/>
      </rPr>
      <t>県</t>
    </r>
    <r>
      <rPr>
        <sz val="3"/>
        <rFont val="ＭＳ Ｐゴシック"/>
        <family val="3"/>
      </rPr>
      <t xml:space="preserve"> </t>
    </r>
    <r>
      <rPr>
        <sz val="10"/>
        <rFont val="ＭＳ Ｐゴシック"/>
        <family val="3"/>
      </rPr>
      <t>名</t>
    </r>
  </si>
  <si>
    <t>愛称・通称</t>
  </si>
  <si>
    <t>郵便番号</t>
  </si>
  <si>
    <t>電話番号</t>
  </si>
  <si>
    <t>住　所</t>
  </si>
  <si>
    <t>所　　　　　在　　　　　地　　　　　等</t>
  </si>
  <si>
    <t>その他</t>
  </si>
  <si>
    <t>市（区）町村別集計項目（総合的な施設、苦情処理体制）　</t>
  </si>
  <si>
    <t>男 女 共 同 参 画 に 関 す る 宣 言</t>
  </si>
  <si>
    <t>管　理　職　の　在　職　状　況</t>
  </si>
  <si>
    <t>調査票４－４</t>
  </si>
  <si>
    <t>男　女　共　同　参　画　・　女　性　の　た　め　の　総　合　的　な　施　設　　(平　成　20　年　４　月　１　日　現　在　で　開　設　済　の　施　設)</t>
  </si>
  <si>
    <t>施　設　管　理</t>
  </si>
  <si>
    <t>事　業　運　営</t>
  </si>
  <si>
    <t>男女共同参画に関する計画
（平成20年4月1日現在で有効なもの）</t>
  </si>
  <si>
    <t>首　　長　、　自　　治　　会　　長　　等　　の　　状　　況</t>
  </si>
  <si>
    <t>市（区）町村別集計項目（男女共同参画に関する宣言、首長、自治会長等の状況）　</t>
  </si>
  <si>
    <t>福島県</t>
  </si>
  <si>
    <t>福島市</t>
  </si>
  <si>
    <t>福島市男女共同参画推進条例</t>
  </si>
  <si>
    <t>男女共同参画ふくしまプラン</t>
  </si>
  <si>
    <t>二本松市</t>
  </si>
  <si>
    <t>企画財政課</t>
  </si>
  <si>
    <t>二本松市男女共同参画推進条例</t>
  </si>
  <si>
    <t>二本松市男女共同参画基本計画</t>
  </si>
  <si>
    <t>伊達市</t>
  </si>
  <si>
    <t>市民協働推進室</t>
  </si>
  <si>
    <t>本宮市</t>
  </si>
  <si>
    <t>政策推進課</t>
  </si>
  <si>
    <t>本宮市男女共同参画推進条例</t>
  </si>
  <si>
    <t>桑折町</t>
  </si>
  <si>
    <t>総務課</t>
  </si>
  <si>
    <t>こおり男女共同参画プラン21</t>
  </si>
  <si>
    <t>国見町</t>
  </si>
  <si>
    <t>住民生活課</t>
  </si>
  <si>
    <t>川俣町</t>
  </si>
  <si>
    <t>川俣町男女共同参画推進条例</t>
  </si>
  <si>
    <t>川俣町男女共生ゆう・ゆうプラン</t>
  </si>
  <si>
    <t>飯野町</t>
  </si>
  <si>
    <t>大玉村</t>
  </si>
  <si>
    <t>健康福祉課</t>
  </si>
  <si>
    <t>大玉村男女共同参画推進条例</t>
  </si>
  <si>
    <t>福島県</t>
  </si>
  <si>
    <t>会津若松市</t>
  </si>
  <si>
    <t>会津若松市男女共同参画推進条例</t>
  </si>
  <si>
    <t>企画調整課</t>
  </si>
  <si>
    <t>郡山市</t>
  </si>
  <si>
    <t>男女共同参画課</t>
  </si>
  <si>
    <t>郡山市男女共同参画推進条例</t>
  </si>
  <si>
    <t>こおりやま男女共同参画プラン</t>
  </si>
  <si>
    <t>H13.4～H22.3</t>
  </si>
  <si>
    <t>H18.4～H23.3</t>
  </si>
  <si>
    <t>H16.4～H21.3</t>
  </si>
  <si>
    <t>H19.4～H24.3</t>
  </si>
  <si>
    <t>H15.4～H25.3</t>
  </si>
  <si>
    <t>H13.4～H23.3</t>
  </si>
  <si>
    <t>福島県</t>
  </si>
  <si>
    <t>いわき市</t>
  </si>
  <si>
    <t>市民協働部　男女共同参画センター</t>
  </si>
  <si>
    <t>いわき市男女共同参画プラン</t>
  </si>
  <si>
    <t>白河市</t>
  </si>
  <si>
    <t>地域づくり課</t>
  </si>
  <si>
    <t>白河市男女共同参画計画</t>
  </si>
  <si>
    <t>H20.4～H25.3</t>
  </si>
  <si>
    <t>H20.4～H25.3</t>
  </si>
  <si>
    <t>須賀川市</t>
  </si>
  <si>
    <t>生活課</t>
  </si>
  <si>
    <t>須賀川市男女共同参画推進条例</t>
  </si>
  <si>
    <t>すかがわ男女共同参画プラン２１</t>
  </si>
  <si>
    <t>H16.4～H26.3</t>
  </si>
  <si>
    <t>喜多方市</t>
  </si>
  <si>
    <t>喜多方市男女共同参画推進条例</t>
  </si>
  <si>
    <t>きたかた男女共生プラン</t>
  </si>
  <si>
    <t>企画政策課</t>
  </si>
  <si>
    <t>相馬市</t>
  </si>
  <si>
    <t>田村市</t>
  </si>
  <si>
    <t>企画調整課</t>
  </si>
  <si>
    <t>南相馬市</t>
  </si>
  <si>
    <t>鏡石町</t>
  </si>
  <si>
    <t>税務町民課</t>
  </si>
  <si>
    <t>天栄村</t>
  </si>
  <si>
    <t>総務課</t>
  </si>
  <si>
    <t>下郷町</t>
  </si>
  <si>
    <t>社会教育係</t>
  </si>
  <si>
    <t>檜枝岐村</t>
  </si>
  <si>
    <t>住民課</t>
  </si>
  <si>
    <t>只見町</t>
  </si>
  <si>
    <t>総務企画課</t>
  </si>
  <si>
    <t>南会津町</t>
  </si>
  <si>
    <t>生涯学習課</t>
  </si>
  <si>
    <t>北塩原村</t>
  </si>
  <si>
    <t>西会津町</t>
  </si>
  <si>
    <t>磐梯町</t>
  </si>
  <si>
    <t>猪苗代町</t>
  </si>
  <si>
    <t>会津坂下町</t>
  </si>
  <si>
    <t>湯川村</t>
  </si>
  <si>
    <t>柳津町</t>
  </si>
  <si>
    <t>三島町</t>
  </si>
  <si>
    <t>金山町</t>
  </si>
  <si>
    <t>金山町教育委員会</t>
  </si>
  <si>
    <t>金山町男女共同参画社会基本計画</t>
  </si>
  <si>
    <t>昭和村</t>
  </si>
  <si>
    <t>会津美里町</t>
  </si>
  <si>
    <t>会津美里町男女共同参画推進まちづくり条例</t>
  </si>
  <si>
    <t>会津美里町男女共同参画推進まちづくり行動計画</t>
  </si>
  <si>
    <t>住民ふれあい課</t>
  </si>
  <si>
    <t>町民課</t>
  </si>
  <si>
    <t>生涯学習班</t>
  </si>
  <si>
    <t>住民税務課</t>
  </si>
  <si>
    <t>総務課</t>
  </si>
  <si>
    <t>生涯学習課</t>
  </si>
  <si>
    <t>総合政策課</t>
  </si>
  <si>
    <t>H15.6～</t>
  </si>
  <si>
    <t>西郷村</t>
  </si>
  <si>
    <t>生涯学習課</t>
  </si>
  <si>
    <t>泉崎村</t>
  </si>
  <si>
    <t>住民生活課</t>
  </si>
  <si>
    <t>中島村</t>
  </si>
  <si>
    <t>矢吹町</t>
  </si>
  <si>
    <t>棚倉町</t>
  </si>
  <si>
    <t>棚倉町男女共同参画計画</t>
  </si>
  <si>
    <t>H20.3～H27.3</t>
  </si>
  <si>
    <t>矢祭町</t>
  </si>
  <si>
    <t>教育課</t>
  </si>
  <si>
    <t>塙町</t>
  </si>
  <si>
    <t>健康福祉課</t>
  </si>
  <si>
    <t>鮫川村</t>
  </si>
  <si>
    <t>住民福祉課</t>
  </si>
  <si>
    <t>501</t>
  </si>
  <si>
    <t>石川町</t>
  </si>
  <si>
    <t>石川町男女共同参画推進条例</t>
  </si>
  <si>
    <t>いしかわ男女共同参画プラン</t>
  </si>
  <si>
    <t>502</t>
  </si>
  <si>
    <t>玉川村</t>
  </si>
  <si>
    <t>玉川村公民館</t>
  </si>
  <si>
    <t>503</t>
  </si>
  <si>
    <t>平田村</t>
  </si>
  <si>
    <t>504</t>
  </si>
  <si>
    <t>浅川町</t>
  </si>
  <si>
    <t>保健福祉課</t>
  </si>
  <si>
    <t>505</t>
  </si>
  <si>
    <t>古殿町</t>
  </si>
  <si>
    <t>生活福祉課</t>
  </si>
  <si>
    <t>521</t>
  </si>
  <si>
    <t>三春町</t>
  </si>
  <si>
    <t>生涯学習課</t>
  </si>
  <si>
    <t>522</t>
  </si>
  <si>
    <t>小野町</t>
  </si>
  <si>
    <t>町民生活課</t>
  </si>
  <si>
    <t>広野町</t>
  </si>
  <si>
    <t>楢葉町</t>
  </si>
  <si>
    <t>富岡町</t>
  </si>
  <si>
    <t>川内村</t>
  </si>
  <si>
    <t>大熊町</t>
  </si>
  <si>
    <t>双葉町</t>
  </si>
  <si>
    <t>浪江町</t>
  </si>
  <si>
    <t>葛尾村</t>
  </si>
  <si>
    <t>新地町</t>
  </si>
  <si>
    <t>飯舘村</t>
  </si>
  <si>
    <t>福島市男女共同参画センター</t>
  </si>
  <si>
    <t>960-8035</t>
  </si>
  <si>
    <t>福島市本町2番6号</t>
  </si>
  <si>
    <t>総務部　男女共同参画センター</t>
  </si>
  <si>
    <t>203</t>
  </si>
  <si>
    <t>郡山市男女共同参画センター</t>
  </si>
  <si>
    <t>963-8876</t>
  </si>
  <si>
    <t>024-924-0900</t>
  </si>
  <si>
    <t>http://www.bunka-manabi.or.jp/sankaku/</t>
  </si>
  <si>
    <t>いわき市男女共同参画センター</t>
  </si>
  <si>
    <t>973-8408</t>
  </si>
  <si>
    <t>いわき市内郷高坂町四方木田191番地</t>
  </si>
  <si>
    <t>0246-27-8694</t>
  </si>
  <si>
    <t>http://www.city.iwaki.fukushima.jp</t>
  </si>
  <si>
    <t>207</t>
  </si>
  <si>
    <t>211</t>
  </si>
  <si>
    <t>342</t>
  </si>
  <si>
    <t>344</t>
  </si>
  <si>
    <t>檜枝岐村</t>
  </si>
  <si>
    <t>只見町</t>
  </si>
  <si>
    <t>郡山市男女共同参画都市宣言</t>
  </si>
  <si>
    <t>男女共同参画都市宣言</t>
  </si>
  <si>
    <t>　</t>
  </si>
  <si>
    <t>H22</t>
  </si>
  <si>
    <t>H28</t>
  </si>
  <si>
    <t>H21</t>
  </si>
  <si>
    <t>H24</t>
  </si>
  <si>
    <t>H25</t>
  </si>
  <si>
    <t>H23</t>
  </si>
  <si>
    <t>相馬市</t>
  </si>
  <si>
    <t>生涯学習課</t>
  </si>
  <si>
    <t>南相馬市</t>
  </si>
  <si>
    <t>広野町男女共同参画プラン</t>
  </si>
  <si>
    <t>H16.4～H26.3</t>
  </si>
  <si>
    <t>楢葉町男女共同参画の推進による心豊かな町づくり条例</t>
  </si>
  <si>
    <t>楢葉町男女共同参画基本計画</t>
  </si>
  <si>
    <t>H20.4～H25.3</t>
  </si>
  <si>
    <t>富岡町男女共同参画推進条例</t>
  </si>
  <si>
    <t>富岡町男女共同参画まちづくり基本計画</t>
  </si>
  <si>
    <t>H19.6～H27.5</t>
  </si>
  <si>
    <t>教育課</t>
  </si>
  <si>
    <t>おおくま男女共同参画プラン</t>
  </si>
  <si>
    <t>H19.9～H28.3</t>
  </si>
  <si>
    <t>企画調整課</t>
  </si>
  <si>
    <t>男女共同参画プランなみえ</t>
  </si>
  <si>
    <t>H19～H26</t>
  </si>
  <si>
    <t>新地町男女共同参画プラン～ともにみとめあい　あしたをひらく～</t>
  </si>
  <si>
    <t>いいたてエンジェルプラン</t>
  </si>
  <si>
    <t>H15～H22</t>
  </si>
  <si>
    <t>男女共同こども課</t>
  </si>
  <si>
    <t>第3次会津若松市男女共同参画推進プラン
「チャレンジ２００８」</t>
  </si>
  <si>
    <t>郡山市麓山二丁目９番地１号</t>
  </si>
  <si>
    <t>H13.4～H22.12</t>
  </si>
  <si>
    <t>024-525-3784</t>
  </si>
  <si>
    <t>○</t>
  </si>
  <si>
    <t>健康福祉課</t>
  </si>
  <si>
    <t>保健福祉課</t>
  </si>
  <si>
    <t>保健福祉課</t>
  </si>
  <si>
    <t>保健福祉課</t>
  </si>
  <si>
    <t>コード
市(区)町村</t>
  </si>
  <si>
    <t>有無
庁内連絡会議の</t>
  </si>
  <si>
    <t>現在
の
状況</t>
  </si>
  <si>
    <t>コード
市（区）町村</t>
  </si>
  <si>
    <t>都道府県名</t>
  </si>
  <si>
    <t>市(区)町村名</t>
  </si>
  <si>
    <t>ﾎｰﾑﾍﾟｰｼﾞ</t>
  </si>
  <si>
    <t>さんかくプラザ</t>
  </si>
  <si>
    <t xml:space="preserve">市
（区）
長　 </t>
  </si>
  <si>
    <t xml:space="preserve">副
市
(区)
長
数 </t>
  </si>
  <si>
    <t xml:space="preserve">
うち
　女性
　副市
　（区）
　長数</t>
  </si>
  <si>
    <t>女
性
比
率
（％）</t>
  </si>
  <si>
    <t>町村長　</t>
  </si>
  <si>
    <t>副町村長数　</t>
  </si>
  <si>
    <t xml:space="preserve"> 
うち
　女性
　副町
　村長
　数</t>
  </si>
  <si>
    <t xml:space="preserve">
うち
　女性
　自治
　会長
　数</t>
  </si>
  <si>
    <t>　調査時点コード</t>
  </si>
  <si>
    <t>審議会等委員の目標
（目標を設定している市（区）町村のみ記入）</t>
  </si>
  <si>
    <t>目
標
値
（％）</t>
  </si>
  <si>
    <t xml:space="preserve">目標年度
</t>
  </si>
  <si>
    <t>うち
　女性
　委員
　を含
　む数</t>
  </si>
  <si>
    <t>うち
　女性
　委員
　等数</t>
  </si>
  <si>
    <t xml:space="preserve">うち
　女性
　管理
　職数
</t>
  </si>
  <si>
    <t>ウィズ・もとまち</t>
  </si>
  <si>
    <t xml:space="preserve">  コ　ー　ド
  市（区）町</t>
  </si>
  <si>
    <t>管　理　・　運　営　主　体</t>
  </si>
  <si>
    <t xml:space="preserve">
名　　称</t>
  </si>
  <si>
    <t>そ　の　他</t>
  </si>
  <si>
    <t>直 営</t>
  </si>
  <si>
    <t>管理者
指 定</t>
  </si>
  <si>
    <t>女性
比率
（％）</t>
  </si>
  <si>
    <t>管理職総数</t>
  </si>
  <si>
    <t>　　　　コード
　市(区)町村　　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</si>
</sst>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"/>
    <numFmt numFmtId="178" formatCode="0.000"/>
    <numFmt numFmtId="179" formatCode="0.0_);[Red]\(0.0\)"/>
    <numFmt numFmtId="180" formatCode="0.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-411]ggge&quot;年&quot;m&quot;月&quot;d&quot;日&quot;;@"/>
    <numFmt numFmtId="185" formatCode="[$-411]ge\.m\.d;@"/>
    <numFmt numFmtId="186" formatCode="0_ "/>
    <numFmt numFmtId="187" formatCode="#,##0_);[Red]\(#,##0\)"/>
    <numFmt numFmtId="188" formatCode="0_);[Red]\(0\)"/>
    <numFmt numFmtId="189" formatCode="#,##0_ "/>
  </numFmts>
  <fonts count="13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0"/>
      <name val="ＭＳ Ｐゴシック"/>
      <family val="3"/>
    </font>
    <font>
      <sz val="10"/>
      <color indexed="10"/>
      <name val="ＭＳ Ｐゴシック"/>
      <family val="3"/>
    </font>
    <font>
      <b/>
      <i/>
      <sz val="14"/>
      <name val="ＭＳ Ｐゴシック"/>
      <family val="3"/>
    </font>
    <font>
      <sz val="3"/>
      <name val="ＭＳ Ｐゴシック"/>
      <family val="3"/>
    </font>
    <font>
      <sz val="9"/>
      <color indexed="10"/>
      <name val="ＭＳ Ｐゴシック"/>
      <family val="3"/>
    </font>
  </fonts>
  <fills count="8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</fills>
  <borders count="6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 diagonalUp="1">
      <left style="medium"/>
      <right style="thin"/>
      <top style="medium"/>
      <bottom style="medium"/>
      <diagonal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 diagonalUp="1">
      <left style="thin"/>
      <right style="thin"/>
      <top style="medium"/>
      <bottom style="medium"/>
      <diagonal style="thin"/>
    </border>
    <border diagonalUp="1">
      <left style="thin"/>
      <right style="medium"/>
      <top style="medium"/>
      <bottom style="medium"/>
      <diagonal style="thin"/>
    </border>
    <border diagonalUp="1">
      <left style="thin"/>
      <right style="medium"/>
      <top>
        <color indexed="63"/>
      </top>
      <bottom style="thin"/>
      <diagonal style="thin"/>
    </border>
    <border diagonalUp="1">
      <left style="thin"/>
      <right>
        <color indexed="63"/>
      </right>
      <top style="medium"/>
      <bottom style="medium"/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>
        <color indexed="10"/>
      </left>
      <right style="thin">
        <color indexed="10"/>
      </right>
      <top style="medium">
        <color indexed="10"/>
      </top>
      <bottom style="medium">
        <color indexed="10"/>
      </bottom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thin">
        <color indexed="10"/>
      </right>
      <top style="medium">
        <color indexed="10"/>
      </top>
      <bottom style="medium">
        <color indexed="10"/>
      </bottom>
    </border>
    <border diagonalUp="1">
      <left style="thin"/>
      <right style="medium"/>
      <top style="thin"/>
      <bottom style="thin"/>
      <diagonal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 style="medium"/>
      <right style="thin"/>
      <top>
        <color indexed="63"/>
      </top>
      <bottom style="thin"/>
      <diagonal style="thin"/>
    </border>
    <border diagonalUp="1">
      <left style="thin"/>
      <right style="thin"/>
      <top>
        <color indexed="63"/>
      </top>
      <bottom style="thin"/>
      <diagonal style="thin"/>
    </border>
    <border diagonalUp="1">
      <left style="medium"/>
      <right style="thin"/>
      <top style="thin"/>
      <bottom style="thin"/>
      <diagonal style="thin"/>
    </border>
    <border diagonalUp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344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/>
    </xf>
    <xf numFmtId="0" fontId="2" fillId="0" borderId="2" xfId="0" applyFont="1" applyBorder="1" applyAlignment="1">
      <alignment/>
    </xf>
    <xf numFmtId="0" fontId="2" fillId="2" borderId="3" xfId="0" applyFont="1" applyFill="1" applyBorder="1" applyAlignment="1">
      <alignment/>
    </xf>
    <xf numFmtId="0" fontId="2" fillId="2" borderId="4" xfId="0" applyFont="1" applyFill="1" applyBorder="1" applyAlignment="1">
      <alignment/>
    </xf>
    <xf numFmtId="0" fontId="2" fillId="0" borderId="3" xfId="0" applyFont="1" applyBorder="1" applyAlignment="1">
      <alignment/>
    </xf>
    <xf numFmtId="0" fontId="2" fillId="0" borderId="5" xfId="0" applyFont="1" applyBorder="1" applyAlignment="1">
      <alignment/>
    </xf>
    <xf numFmtId="0" fontId="2" fillId="2" borderId="3" xfId="0" applyFont="1" applyFill="1" applyBorder="1" applyAlignment="1">
      <alignment wrapText="1"/>
    </xf>
    <xf numFmtId="0" fontId="2" fillId="2" borderId="6" xfId="0" applyFont="1" applyFill="1" applyBorder="1" applyAlignment="1">
      <alignment/>
    </xf>
    <xf numFmtId="0" fontId="2" fillId="2" borderId="5" xfId="0" applyFont="1" applyFill="1" applyBorder="1" applyAlignment="1">
      <alignment/>
    </xf>
    <xf numFmtId="0" fontId="2" fillId="0" borderId="7" xfId="0" applyFont="1" applyBorder="1" applyAlignment="1">
      <alignment/>
    </xf>
    <xf numFmtId="0" fontId="2" fillId="2" borderId="2" xfId="0" applyFont="1" applyFill="1" applyBorder="1" applyAlignment="1">
      <alignment/>
    </xf>
    <xf numFmtId="0" fontId="2" fillId="0" borderId="7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2" borderId="4" xfId="0" applyFont="1" applyFill="1" applyBorder="1" applyAlignment="1">
      <alignment wrapText="1"/>
    </xf>
    <xf numFmtId="0" fontId="2" fillId="2" borderId="8" xfId="0" applyFont="1" applyFill="1" applyBorder="1" applyAlignment="1">
      <alignment horizontal="right"/>
    </xf>
    <xf numFmtId="0" fontId="2" fillId="0" borderId="9" xfId="0" applyFont="1" applyBorder="1" applyAlignment="1">
      <alignment/>
    </xf>
    <xf numFmtId="0" fontId="2" fillId="2" borderId="7" xfId="0" applyFont="1" applyFill="1" applyBorder="1" applyAlignment="1">
      <alignment/>
    </xf>
    <xf numFmtId="0" fontId="2" fillId="2" borderId="8" xfId="0" applyFont="1" applyFill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4" fillId="2" borderId="1" xfId="0" applyFont="1" applyFill="1" applyBorder="1" applyAlignment="1">
      <alignment wrapText="1"/>
    </xf>
    <xf numFmtId="0" fontId="5" fillId="0" borderId="0" xfId="0" applyFont="1" applyAlignment="1">
      <alignment/>
    </xf>
    <xf numFmtId="57" fontId="2" fillId="2" borderId="3" xfId="0" applyNumberFormat="1" applyFont="1" applyFill="1" applyBorder="1" applyAlignment="1">
      <alignment/>
    </xf>
    <xf numFmtId="0" fontId="0" fillId="2" borderId="12" xfId="0" applyFont="1" applyFill="1" applyBorder="1" applyAlignment="1">
      <alignment/>
    </xf>
    <xf numFmtId="0" fontId="0" fillId="2" borderId="13" xfId="0" applyFont="1" applyFill="1" applyBorder="1" applyAlignment="1">
      <alignment/>
    </xf>
    <xf numFmtId="0" fontId="0" fillId="3" borderId="7" xfId="0" applyFont="1" applyFill="1" applyBorder="1" applyAlignment="1">
      <alignment/>
    </xf>
    <xf numFmtId="179" fontId="2" fillId="3" borderId="5" xfId="0" applyNumberFormat="1" applyFont="1" applyFill="1" applyBorder="1" applyAlignment="1">
      <alignment/>
    </xf>
    <xf numFmtId="179" fontId="2" fillId="3" borderId="13" xfId="0" applyNumberFormat="1" applyFont="1" applyFill="1" applyBorder="1" applyAlignment="1">
      <alignment/>
    </xf>
    <xf numFmtId="179" fontId="2" fillId="3" borderId="14" xfId="0" applyNumberFormat="1" applyFont="1" applyFill="1" applyBorder="1" applyAlignment="1">
      <alignment/>
    </xf>
    <xf numFmtId="179" fontId="2" fillId="3" borderId="8" xfId="0" applyNumberFormat="1" applyFont="1" applyFill="1" applyBorder="1" applyAlignment="1">
      <alignment/>
    </xf>
    <xf numFmtId="180" fontId="2" fillId="3" borderId="8" xfId="0" applyNumberFormat="1" applyFont="1" applyFill="1" applyBorder="1" applyAlignment="1">
      <alignment/>
    </xf>
    <xf numFmtId="180" fontId="2" fillId="3" borderId="5" xfId="0" applyNumberFormat="1" applyFont="1" applyFill="1" applyBorder="1" applyAlignment="1">
      <alignment/>
    </xf>
    <xf numFmtId="180" fontId="2" fillId="3" borderId="13" xfId="0" applyNumberFormat="1" applyFont="1" applyFill="1" applyBorder="1" applyAlignment="1">
      <alignment/>
    </xf>
    <xf numFmtId="180" fontId="2" fillId="3" borderId="14" xfId="0" applyNumberFormat="1" applyFont="1" applyFill="1" applyBorder="1" applyAlignment="1">
      <alignment/>
    </xf>
    <xf numFmtId="180" fontId="2" fillId="3" borderId="2" xfId="0" applyNumberFormat="1" applyFont="1" applyFill="1" applyBorder="1" applyAlignment="1">
      <alignment/>
    </xf>
    <xf numFmtId="180" fontId="2" fillId="3" borderId="15" xfId="0" applyNumberFormat="1" applyFont="1" applyFill="1" applyBorder="1" applyAlignment="1">
      <alignment/>
    </xf>
    <xf numFmtId="180" fontId="2" fillId="3" borderId="16" xfId="0" applyNumberFormat="1" applyFont="1" applyFill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0" fillId="4" borderId="8" xfId="0" applyFill="1" applyBorder="1" applyAlignment="1">
      <alignment/>
    </xf>
    <xf numFmtId="0" fontId="10" fillId="0" borderId="0" xfId="0" applyFont="1" applyAlignment="1">
      <alignment/>
    </xf>
    <xf numFmtId="186" fontId="2" fillId="2" borderId="3" xfId="0" applyNumberFormat="1" applyFont="1" applyFill="1" applyBorder="1" applyAlignment="1">
      <alignment/>
    </xf>
    <xf numFmtId="179" fontId="2" fillId="3" borderId="1" xfId="0" applyNumberFormat="1" applyFont="1" applyFill="1" applyBorder="1" applyAlignment="1">
      <alignment/>
    </xf>
    <xf numFmtId="179" fontId="2" fillId="3" borderId="17" xfId="0" applyNumberFormat="1" applyFont="1" applyFill="1" applyBorder="1" applyAlignment="1">
      <alignment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8" fillId="0" borderId="0" xfId="0" applyFont="1" applyAlignment="1">
      <alignment/>
    </xf>
    <xf numFmtId="0" fontId="2" fillId="2" borderId="5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2" fillId="3" borderId="22" xfId="0" applyFont="1" applyFill="1" applyBorder="1" applyAlignment="1">
      <alignment/>
    </xf>
    <xf numFmtId="0" fontId="2" fillId="0" borderId="2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2" borderId="0" xfId="0" applyFont="1" applyFill="1" applyBorder="1" applyAlignment="1">
      <alignment horizontal="center" wrapText="1"/>
    </xf>
    <xf numFmtId="0" fontId="2" fillId="0" borderId="11" xfId="0" applyFont="1" applyBorder="1" applyAlignment="1">
      <alignment horizontal="center" vertical="center"/>
    </xf>
    <xf numFmtId="0" fontId="2" fillId="2" borderId="23" xfId="0" applyFont="1" applyFill="1" applyBorder="1" applyAlignment="1">
      <alignment horizontal="center" wrapText="1"/>
    </xf>
    <xf numFmtId="0" fontId="2" fillId="2" borderId="24" xfId="0" applyFont="1" applyFill="1" applyBorder="1" applyAlignment="1">
      <alignment horizontal="center" wrapText="1"/>
    </xf>
    <xf numFmtId="0" fontId="2" fillId="0" borderId="25" xfId="0" applyFont="1" applyBorder="1" applyAlignment="1">
      <alignment horizontal="center" vertical="center"/>
    </xf>
    <xf numFmtId="0" fontId="2" fillId="2" borderId="5" xfId="0" applyFont="1" applyFill="1" applyBorder="1" applyAlignment="1">
      <alignment wrapText="1"/>
    </xf>
    <xf numFmtId="0" fontId="2" fillId="0" borderId="5" xfId="0" applyFont="1" applyBorder="1" applyAlignment="1">
      <alignment horizontal="right"/>
    </xf>
    <xf numFmtId="57" fontId="2" fillId="2" borderId="3" xfId="0" applyNumberFormat="1" applyFont="1" applyFill="1" applyBorder="1" applyAlignment="1">
      <alignment shrinkToFit="1"/>
    </xf>
    <xf numFmtId="0" fontId="2" fillId="0" borderId="3" xfId="0" applyFont="1" applyBorder="1" applyAlignment="1" quotePrefix="1">
      <alignment/>
    </xf>
    <xf numFmtId="38" fontId="2" fillId="0" borderId="3" xfId="17" applyFont="1" applyBorder="1" applyAlignment="1">
      <alignment/>
    </xf>
    <xf numFmtId="38" fontId="2" fillId="0" borderId="2" xfId="17" applyFont="1" applyBorder="1" applyAlignment="1">
      <alignment/>
    </xf>
    <xf numFmtId="179" fontId="2" fillId="3" borderId="26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/>
    </xf>
    <xf numFmtId="0" fontId="4" fillId="2" borderId="5" xfId="0" applyFont="1" applyFill="1" applyBorder="1" applyAlignment="1">
      <alignment/>
    </xf>
    <xf numFmtId="0" fontId="4" fillId="2" borderId="5" xfId="0" applyFont="1" applyFill="1" applyBorder="1" applyAlignment="1">
      <alignment shrinkToFit="1"/>
    </xf>
    <xf numFmtId="0" fontId="4" fillId="2" borderId="4" xfId="0" applyFont="1" applyFill="1" applyBorder="1" applyAlignment="1">
      <alignment/>
    </xf>
    <xf numFmtId="0" fontId="4" fillId="2" borderId="2" xfId="0" applyFont="1" applyFill="1" applyBorder="1" applyAlignment="1">
      <alignment/>
    </xf>
    <xf numFmtId="0" fontId="2" fillId="0" borderId="3" xfId="0" applyFont="1" applyBorder="1" applyAlignment="1">
      <alignment vertical="top"/>
    </xf>
    <xf numFmtId="0" fontId="2" fillId="0" borderId="5" xfId="0" applyFont="1" applyBorder="1" applyAlignment="1">
      <alignment vertical="top"/>
    </xf>
    <xf numFmtId="0" fontId="4" fillId="2" borderId="3" xfId="0" applyFont="1" applyFill="1" applyBorder="1" applyAlignment="1">
      <alignment vertical="top"/>
    </xf>
    <xf numFmtId="0" fontId="4" fillId="2" borderId="5" xfId="0" applyFont="1" applyFill="1" applyBorder="1" applyAlignment="1">
      <alignment vertical="top"/>
    </xf>
    <xf numFmtId="0" fontId="4" fillId="2" borderId="3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vertical="top"/>
    </xf>
    <xf numFmtId="185" fontId="2" fillId="2" borderId="1" xfId="0" applyNumberFormat="1" applyFont="1" applyFill="1" applyBorder="1" applyAlignment="1">
      <alignment vertical="top"/>
    </xf>
    <xf numFmtId="0" fontId="4" fillId="2" borderId="27" xfId="0" applyFont="1" applyFill="1" applyBorder="1" applyAlignment="1">
      <alignment vertical="top"/>
    </xf>
    <xf numFmtId="0" fontId="2" fillId="2" borderId="1" xfId="0" applyNumberFormat="1" applyFont="1" applyFill="1" applyBorder="1" applyAlignment="1">
      <alignment vertical="top"/>
    </xf>
    <xf numFmtId="0" fontId="4" fillId="2" borderId="27" xfId="0" applyFont="1" applyFill="1" applyBorder="1" applyAlignment="1">
      <alignment vertical="top" wrapText="1"/>
    </xf>
    <xf numFmtId="0" fontId="4" fillId="2" borderId="3" xfId="0" applyFont="1" applyFill="1" applyBorder="1" applyAlignment="1">
      <alignment vertical="top" wrapText="1"/>
    </xf>
    <xf numFmtId="57" fontId="2" fillId="2" borderId="1" xfId="0" applyNumberFormat="1" applyFont="1" applyFill="1" applyBorder="1" applyAlignment="1">
      <alignment vertical="top"/>
    </xf>
    <xf numFmtId="0" fontId="2" fillId="2" borderId="1" xfId="0" applyNumberFormat="1" applyFont="1" applyFill="1" applyBorder="1" applyAlignment="1">
      <alignment vertical="top" wrapText="1"/>
    </xf>
    <xf numFmtId="0" fontId="2" fillId="2" borderId="1" xfId="0" applyFont="1" applyFill="1" applyBorder="1" applyAlignment="1">
      <alignment vertical="top"/>
    </xf>
    <xf numFmtId="0" fontId="2" fillId="0" borderId="5" xfId="0" applyFont="1" applyBorder="1" applyAlignment="1">
      <alignment horizontal="right" vertical="top"/>
    </xf>
    <xf numFmtId="0" fontId="2" fillId="2" borderId="1" xfId="0" applyFont="1" applyFill="1" applyBorder="1" applyAlignment="1">
      <alignment vertical="top" wrapText="1"/>
    </xf>
    <xf numFmtId="0" fontId="4" fillId="2" borderId="4" xfId="0" applyFont="1" applyFill="1" applyBorder="1" applyAlignment="1">
      <alignment vertical="top"/>
    </xf>
    <xf numFmtId="0" fontId="4" fillId="2" borderId="2" xfId="0" applyFont="1" applyFill="1" applyBorder="1" applyAlignment="1">
      <alignment vertical="top"/>
    </xf>
    <xf numFmtId="0" fontId="4" fillId="2" borderId="2" xfId="0" applyFont="1" applyFill="1" applyBorder="1" applyAlignment="1">
      <alignment shrinkToFit="1"/>
    </xf>
    <xf numFmtId="0" fontId="4" fillId="2" borderId="1" xfId="0" applyFont="1" applyFill="1" applyBorder="1" applyAlignment="1">
      <alignment/>
    </xf>
    <xf numFmtId="0" fontId="4" fillId="2" borderId="27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left" vertical="top"/>
    </xf>
    <xf numFmtId="0" fontId="4" fillId="2" borderId="27" xfId="0" applyFont="1" applyFill="1" applyBorder="1" applyAlignment="1">
      <alignment horizontal="left" vertical="top"/>
    </xf>
    <xf numFmtId="0" fontId="4" fillId="2" borderId="1" xfId="0" applyFont="1" applyFill="1" applyBorder="1" applyAlignment="1">
      <alignment horizontal="left" vertical="top"/>
    </xf>
    <xf numFmtId="0" fontId="2" fillId="2" borderId="2" xfId="0" applyFont="1" applyFill="1" applyBorder="1" applyAlignment="1">
      <alignment horizontal="left" vertical="top" wrapText="1"/>
    </xf>
    <xf numFmtId="0" fontId="0" fillId="0" borderId="0" xfId="0" applyAlignment="1">
      <alignment vertical="top" wrapText="1"/>
    </xf>
    <xf numFmtId="0" fontId="4" fillId="2" borderId="1" xfId="0" applyFont="1" applyFill="1" applyBorder="1" applyAlignment="1">
      <alignment vertical="top"/>
    </xf>
    <xf numFmtId="0" fontId="4" fillId="2" borderId="1" xfId="0" applyFont="1" applyFill="1" applyBorder="1" applyAlignment="1">
      <alignment vertical="top" wrapText="1"/>
    </xf>
    <xf numFmtId="0" fontId="2" fillId="2" borderId="2" xfId="0" applyFont="1" applyFill="1" applyBorder="1" applyAlignment="1">
      <alignment vertical="top" wrapText="1"/>
    </xf>
    <xf numFmtId="0" fontId="4" fillId="2" borderId="28" xfId="0" applyFont="1" applyFill="1" applyBorder="1" applyAlignment="1">
      <alignment vertical="top"/>
    </xf>
    <xf numFmtId="0" fontId="2" fillId="2" borderId="28" xfId="0" applyFont="1" applyFill="1" applyBorder="1" applyAlignment="1">
      <alignment vertical="top"/>
    </xf>
    <xf numFmtId="0" fontId="2" fillId="2" borderId="29" xfId="0" applyFont="1" applyFill="1" applyBorder="1" applyAlignment="1">
      <alignment vertical="top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4" fillId="2" borderId="4" xfId="0" applyFont="1" applyFill="1" applyBorder="1" applyAlignment="1">
      <alignment wrapText="1"/>
    </xf>
    <xf numFmtId="0" fontId="4" fillId="2" borderId="28" xfId="0" applyFont="1" applyFill="1" applyBorder="1" applyAlignment="1">
      <alignment vertical="top" wrapText="1"/>
    </xf>
    <xf numFmtId="0" fontId="4" fillId="2" borderId="28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wrapText="1"/>
    </xf>
    <xf numFmtId="38" fontId="4" fillId="2" borderId="3" xfId="17" applyFont="1" applyFill="1" applyBorder="1" applyAlignment="1">
      <alignment/>
    </xf>
    <xf numFmtId="38" fontId="4" fillId="2" borderId="5" xfId="17" applyFont="1" applyFill="1" applyBorder="1" applyAlignment="1">
      <alignment/>
    </xf>
    <xf numFmtId="0" fontId="4" fillId="2" borderId="7" xfId="0" applyFont="1" applyFill="1" applyBorder="1" applyAlignment="1">
      <alignment/>
    </xf>
    <xf numFmtId="0" fontId="4" fillId="2" borderId="10" xfId="0" applyFont="1" applyFill="1" applyBorder="1" applyAlignment="1">
      <alignment/>
    </xf>
    <xf numFmtId="0" fontId="4" fillId="2" borderId="20" xfId="0" applyFont="1" applyFill="1" applyBorder="1" applyAlignment="1">
      <alignment/>
    </xf>
    <xf numFmtId="0" fontId="4" fillId="2" borderId="20" xfId="0" applyFont="1" applyFill="1" applyBorder="1" applyAlignment="1">
      <alignment shrinkToFit="1"/>
    </xf>
    <xf numFmtId="0" fontId="4" fillId="0" borderId="10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179" fontId="2" fillId="3" borderId="33" xfId="0" applyNumberFormat="1" applyFont="1" applyFill="1" applyBorder="1" applyAlignment="1">
      <alignment/>
    </xf>
    <xf numFmtId="180" fontId="2" fillId="3" borderId="34" xfId="0" applyNumberFormat="1" applyFont="1" applyFill="1" applyBorder="1" applyAlignment="1">
      <alignment/>
    </xf>
    <xf numFmtId="180" fontId="2" fillId="3" borderId="33" xfId="0" applyNumberFormat="1" applyFont="1" applyFill="1" applyBorder="1" applyAlignment="1">
      <alignment/>
    </xf>
    <xf numFmtId="187" fontId="2" fillId="2" borderId="3" xfId="0" applyNumberFormat="1" applyFont="1" applyFill="1" applyBorder="1" applyAlignment="1">
      <alignment/>
    </xf>
    <xf numFmtId="187" fontId="2" fillId="2" borderId="1" xfId="0" applyNumberFormat="1" applyFont="1" applyFill="1" applyBorder="1" applyAlignment="1">
      <alignment/>
    </xf>
    <xf numFmtId="187" fontId="2" fillId="2" borderId="1" xfId="17" applyNumberFormat="1" applyFont="1" applyFill="1" applyBorder="1" applyAlignment="1">
      <alignment/>
    </xf>
    <xf numFmtId="186" fontId="2" fillId="2" borderId="1" xfId="0" applyNumberFormat="1" applyFont="1" applyFill="1" applyBorder="1" applyAlignment="1">
      <alignment/>
    </xf>
    <xf numFmtId="186" fontId="2" fillId="3" borderId="17" xfId="0" applyNumberFormat="1" applyFont="1" applyFill="1" applyBorder="1" applyAlignment="1">
      <alignment/>
    </xf>
    <xf numFmtId="188" fontId="2" fillId="2" borderId="6" xfId="0" applyNumberFormat="1" applyFont="1" applyFill="1" applyBorder="1" applyAlignment="1">
      <alignment/>
    </xf>
    <xf numFmtId="188" fontId="2" fillId="2" borderId="12" xfId="0" applyNumberFormat="1" applyFont="1" applyFill="1" applyBorder="1" applyAlignment="1">
      <alignment/>
    </xf>
    <xf numFmtId="188" fontId="2" fillId="2" borderId="35" xfId="0" applyNumberFormat="1" applyFont="1" applyFill="1" applyBorder="1" applyAlignment="1">
      <alignment/>
    </xf>
    <xf numFmtId="188" fontId="2" fillId="2" borderId="36" xfId="0" applyNumberFormat="1" applyFont="1" applyFill="1" applyBorder="1" applyAlignment="1">
      <alignment/>
    </xf>
    <xf numFmtId="188" fontId="2" fillId="2" borderId="37" xfId="0" applyNumberFormat="1" applyFont="1" applyFill="1" applyBorder="1" applyAlignment="1">
      <alignment/>
    </xf>
    <xf numFmtId="188" fontId="2" fillId="2" borderId="38" xfId="0" applyNumberFormat="1" applyFont="1" applyFill="1" applyBorder="1" applyAlignment="1">
      <alignment/>
    </xf>
    <xf numFmtId="186" fontId="2" fillId="2" borderId="3" xfId="0" applyNumberFormat="1" applyFont="1" applyFill="1" applyBorder="1" applyAlignment="1">
      <alignment wrapText="1"/>
    </xf>
    <xf numFmtId="186" fontId="2" fillId="2" borderId="2" xfId="0" applyNumberFormat="1" applyFont="1" applyFill="1" applyBorder="1" applyAlignment="1">
      <alignment/>
    </xf>
    <xf numFmtId="186" fontId="2" fillId="3" borderId="7" xfId="0" applyNumberFormat="1" applyFont="1" applyFill="1" applyBorder="1" applyAlignment="1">
      <alignment/>
    </xf>
    <xf numFmtId="186" fontId="2" fillId="2" borderId="39" xfId="0" applyNumberFormat="1" applyFont="1" applyFill="1" applyBorder="1" applyAlignment="1">
      <alignment/>
    </xf>
    <xf numFmtId="186" fontId="2" fillId="0" borderId="1" xfId="0" applyNumberFormat="1" applyFont="1" applyBorder="1" applyAlignment="1">
      <alignment/>
    </xf>
    <xf numFmtId="186" fontId="2" fillId="0" borderId="5" xfId="0" applyNumberFormat="1" applyFont="1" applyBorder="1" applyAlignment="1">
      <alignment/>
    </xf>
    <xf numFmtId="186" fontId="2" fillId="2" borderId="12" xfId="0" applyNumberFormat="1" applyFont="1" applyFill="1" applyBorder="1" applyAlignment="1">
      <alignment/>
    </xf>
    <xf numFmtId="186" fontId="2" fillId="3" borderId="8" xfId="0" applyNumberFormat="1" applyFont="1" applyFill="1" applyBorder="1" applyAlignment="1">
      <alignment/>
    </xf>
    <xf numFmtId="186" fontId="2" fillId="3" borderId="9" xfId="0" applyNumberFormat="1" applyFont="1" applyFill="1" applyBorder="1" applyAlignment="1">
      <alignment/>
    </xf>
    <xf numFmtId="186" fontId="2" fillId="3" borderId="40" xfId="0" applyNumberFormat="1" applyFont="1" applyFill="1" applyBorder="1" applyAlignment="1">
      <alignment/>
    </xf>
    <xf numFmtId="186" fontId="2" fillId="2" borderId="41" xfId="0" applyNumberFormat="1" applyFont="1" applyFill="1" applyBorder="1" applyAlignment="1">
      <alignment vertical="top"/>
    </xf>
    <xf numFmtId="186" fontId="2" fillId="2" borderId="41" xfId="0" applyNumberFormat="1" applyFont="1" applyFill="1" applyBorder="1" applyAlignment="1">
      <alignment/>
    </xf>
    <xf numFmtId="186" fontId="2" fillId="2" borderId="42" xfId="0" applyNumberFormat="1" applyFont="1" applyFill="1" applyBorder="1" applyAlignment="1">
      <alignment/>
    </xf>
    <xf numFmtId="186" fontId="2" fillId="2" borderId="2" xfId="0" applyNumberFormat="1" applyFont="1" applyFill="1" applyBorder="1" applyAlignment="1">
      <alignment vertical="top"/>
    </xf>
    <xf numFmtId="186" fontId="2" fillId="2" borderId="5" xfId="0" applyNumberFormat="1" applyFont="1" applyFill="1" applyBorder="1" applyAlignment="1">
      <alignment vertical="top"/>
    </xf>
    <xf numFmtId="186" fontId="2" fillId="2" borderId="3" xfId="0" applyNumberFormat="1" applyFont="1" applyFill="1" applyBorder="1" applyAlignment="1">
      <alignment vertical="top"/>
    </xf>
    <xf numFmtId="186" fontId="2" fillId="2" borderId="15" xfId="0" applyNumberFormat="1" applyFont="1" applyFill="1" applyBorder="1" applyAlignment="1">
      <alignment/>
    </xf>
    <xf numFmtId="186" fontId="2" fillId="2" borderId="13" xfId="0" applyNumberFormat="1" applyFont="1" applyFill="1" applyBorder="1" applyAlignment="1">
      <alignment/>
    </xf>
    <xf numFmtId="186" fontId="0" fillId="3" borderId="7" xfId="0" applyNumberFormat="1" applyFont="1" applyFill="1" applyBorder="1" applyAlignment="1">
      <alignment/>
    </xf>
    <xf numFmtId="186" fontId="0" fillId="3" borderId="8" xfId="0" applyNumberFormat="1" applyFont="1" applyFill="1" applyBorder="1" applyAlignment="1">
      <alignment/>
    </xf>
    <xf numFmtId="186" fontId="2" fillId="0" borderId="5" xfId="0" applyNumberFormat="1" applyFont="1" applyFill="1" applyBorder="1" applyAlignment="1">
      <alignment vertical="top"/>
    </xf>
    <xf numFmtId="186" fontId="0" fillId="2" borderId="13" xfId="0" applyNumberFormat="1" applyFont="1" applyFill="1" applyBorder="1" applyAlignment="1">
      <alignment/>
    </xf>
    <xf numFmtId="0" fontId="2" fillId="2" borderId="43" xfId="0" applyFont="1" applyFill="1" applyBorder="1" applyAlignment="1">
      <alignment horizontal="center" vertical="center" wrapText="1"/>
    </xf>
    <xf numFmtId="0" fontId="2" fillId="2" borderId="44" xfId="0" applyFont="1" applyFill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textRotation="255"/>
    </xf>
    <xf numFmtId="0" fontId="2" fillId="0" borderId="1" xfId="0" applyFont="1" applyBorder="1" applyAlignment="1">
      <alignment horizontal="center" vertical="center" textRotation="255" wrapText="1"/>
    </xf>
    <xf numFmtId="0" fontId="2" fillId="0" borderId="0" xfId="0" applyFont="1" applyBorder="1" applyAlignment="1">
      <alignment horizontal="center" vertical="center" textRotation="255"/>
    </xf>
    <xf numFmtId="0" fontId="2" fillId="0" borderId="2" xfId="0" applyFont="1" applyBorder="1" applyAlignment="1">
      <alignment horizontal="center" vertical="center" textRotation="255"/>
    </xf>
    <xf numFmtId="0" fontId="2" fillId="0" borderId="4" xfId="0" applyFont="1" applyBorder="1" applyAlignment="1">
      <alignment horizontal="center" vertical="center" textRotation="255"/>
    </xf>
    <xf numFmtId="189" fontId="2" fillId="2" borderId="3" xfId="0" applyNumberFormat="1" applyFont="1" applyFill="1" applyBorder="1" applyAlignment="1">
      <alignment/>
    </xf>
    <xf numFmtId="189" fontId="2" fillId="2" borderId="2" xfId="0" applyNumberFormat="1" applyFont="1" applyFill="1" applyBorder="1" applyAlignment="1">
      <alignment/>
    </xf>
    <xf numFmtId="189" fontId="2" fillId="2" borderId="39" xfId="0" applyNumberFormat="1" applyFont="1" applyFill="1" applyBorder="1" applyAlignment="1">
      <alignment/>
    </xf>
    <xf numFmtId="189" fontId="2" fillId="0" borderId="1" xfId="0" applyNumberFormat="1" applyFont="1" applyFill="1" applyBorder="1" applyAlignment="1">
      <alignment/>
    </xf>
    <xf numFmtId="189" fontId="2" fillId="0" borderId="2" xfId="0" applyNumberFormat="1" applyFont="1" applyFill="1" applyBorder="1" applyAlignment="1">
      <alignment/>
    </xf>
    <xf numFmtId="189" fontId="2" fillId="2" borderId="1" xfId="0" applyNumberFormat="1" applyFont="1" applyFill="1" applyBorder="1" applyAlignment="1">
      <alignment/>
    </xf>
    <xf numFmtId="189" fontId="2" fillId="2" borderId="2" xfId="0" applyNumberFormat="1" applyFont="1" applyFill="1" applyBorder="1" applyAlignment="1">
      <alignment/>
    </xf>
    <xf numFmtId="189" fontId="2" fillId="3" borderId="45" xfId="0" applyNumberFormat="1" applyFont="1" applyFill="1" applyBorder="1" applyAlignment="1">
      <alignment/>
    </xf>
    <xf numFmtId="189" fontId="2" fillId="3" borderId="17" xfId="0" applyNumberFormat="1" applyFont="1" applyFill="1" applyBorder="1" applyAlignment="1">
      <alignment/>
    </xf>
    <xf numFmtId="189" fontId="2" fillId="0" borderId="39" xfId="0" applyNumberFormat="1" applyFont="1" applyFill="1" applyBorder="1" applyAlignment="1">
      <alignment/>
    </xf>
    <xf numFmtId="189" fontId="2" fillId="3" borderId="46" xfId="0" applyNumberFormat="1" applyFont="1" applyFill="1" applyBorder="1" applyAlignment="1">
      <alignment/>
    </xf>
    <xf numFmtId="187" fontId="2" fillId="5" borderId="1" xfId="0" applyNumberFormat="1" applyFont="1" applyFill="1" applyBorder="1" applyAlignment="1">
      <alignment/>
    </xf>
    <xf numFmtId="187" fontId="2" fillId="2" borderId="12" xfId="0" applyNumberFormat="1" applyFont="1" applyFill="1" applyBorder="1" applyAlignment="1">
      <alignment/>
    </xf>
    <xf numFmtId="187" fontId="2" fillId="2" borderId="36" xfId="0" applyNumberFormat="1" applyFont="1" applyFill="1" applyBorder="1" applyAlignment="1">
      <alignment/>
    </xf>
    <xf numFmtId="187" fontId="2" fillId="2" borderId="38" xfId="0" applyNumberFormat="1" applyFont="1" applyFill="1" applyBorder="1" applyAlignment="1">
      <alignment/>
    </xf>
    <xf numFmtId="187" fontId="2" fillId="3" borderId="17" xfId="0" applyNumberFormat="1" applyFont="1" applyFill="1" applyBorder="1" applyAlignment="1">
      <alignment/>
    </xf>
    <xf numFmtId="187" fontId="2" fillId="2" borderId="3" xfId="17" applyNumberFormat="1" applyFont="1" applyFill="1" applyBorder="1" applyAlignment="1">
      <alignment/>
    </xf>
    <xf numFmtId="187" fontId="2" fillId="2" borderId="6" xfId="0" applyNumberFormat="1" applyFont="1" applyFill="1" applyBorder="1" applyAlignment="1">
      <alignment/>
    </xf>
    <xf numFmtId="187" fontId="2" fillId="2" borderId="35" xfId="0" applyNumberFormat="1" applyFont="1" applyFill="1" applyBorder="1" applyAlignment="1">
      <alignment/>
    </xf>
    <xf numFmtId="187" fontId="2" fillId="2" borderId="37" xfId="0" applyNumberFormat="1" applyFont="1" applyFill="1" applyBorder="1" applyAlignment="1">
      <alignment/>
    </xf>
    <xf numFmtId="187" fontId="2" fillId="3" borderId="7" xfId="0" applyNumberFormat="1" applyFont="1" applyFill="1" applyBorder="1" applyAlignment="1">
      <alignment/>
    </xf>
    <xf numFmtId="187" fontId="2" fillId="2" borderId="4" xfId="0" applyNumberFormat="1" applyFont="1" applyFill="1" applyBorder="1" applyAlignment="1">
      <alignment/>
    </xf>
    <xf numFmtId="187" fontId="2" fillId="2" borderId="4" xfId="17" applyNumberFormat="1" applyFont="1" applyFill="1" applyBorder="1" applyAlignment="1">
      <alignment/>
    </xf>
    <xf numFmtId="187" fontId="2" fillId="6" borderId="46" xfId="0" applyNumberFormat="1" applyFont="1" applyFill="1" applyBorder="1" applyAlignment="1">
      <alignment/>
    </xf>
    <xf numFmtId="187" fontId="2" fillId="2" borderId="47" xfId="0" applyNumberFormat="1" applyFont="1" applyFill="1" applyBorder="1" applyAlignment="1">
      <alignment/>
    </xf>
    <xf numFmtId="187" fontId="2" fillId="2" borderId="28" xfId="0" applyNumberFormat="1" applyFont="1" applyFill="1" applyBorder="1" applyAlignment="1">
      <alignment/>
    </xf>
    <xf numFmtId="187" fontId="2" fillId="3" borderId="46" xfId="0" applyNumberFormat="1" applyFont="1" applyFill="1" applyBorder="1" applyAlignment="1">
      <alignment/>
    </xf>
    <xf numFmtId="188" fontId="2" fillId="2" borderId="1" xfId="0" applyNumberFormat="1" applyFont="1" applyFill="1" applyBorder="1" applyAlignment="1">
      <alignment horizontal="center"/>
    </xf>
    <xf numFmtId="188" fontId="2" fillId="2" borderId="1" xfId="17" applyNumberFormat="1" applyFont="1" applyFill="1" applyBorder="1" applyAlignment="1">
      <alignment horizontal="center"/>
    </xf>
    <xf numFmtId="187" fontId="2" fillId="0" borderId="4" xfId="0" applyNumberFormat="1" applyFont="1" applyFill="1" applyBorder="1" applyAlignment="1">
      <alignment/>
    </xf>
    <xf numFmtId="187" fontId="2" fillId="0" borderId="1" xfId="0" applyNumberFormat="1" applyFont="1" applyFill="1" applyBorder="1" applyAlignment="1">
      <alignment/>
    </xf>
    <xf numFmtId="187" fontId="2" fillId="7" borderId="1" xfId="0" applyNumberFormat="1" applyFont="1" applyFill="1" applyBorder="1" applyAlignment="1">
      <alignment/>
    </xf>
    <xf numFmtId="0" fontId="4" fillId="2" borderId="1" xfId="0" applyFont="1" applyFill="1" applyBorder="1" applyAlignment="1">
      <alignment horizontal="center" vertical="center" textRotation="255"/>
    </xf>
    <xf numFmtId="0" fontId="2" fillId="2" borderId="48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textRotation="255" wrapText="1"/>
    </xf>
    <xf numFmtId="0" fontId="0" fillId="0" borderId="49" xfId="0" applyBorder="1" applyAlignment="1">
      <alignment horizontal="center" textRotation="255" wrapText="1"/>
    </xf>
    <xf numFmtId="0" fontId="0" fillId="0" borderId="20" xfId="0" applyBorder="1" applyAlignment="1">
      <alignment horizontal="center" textRotation="255" wrapText="1"/>
    </xf>
    <xf numFmtId="0" fontId="2" fillId="2" borderId="48" xfId="0" applyFont="1" applyFill="1" applyBorder="1" applyAlignment="1">
      <alignment horizontal="center" textRotation="255" wrapText="1"/>
    </xf>
    <xf numFmtId="0" fontId="2" fillId="2" borderId="18" xfId="0" applyFont="1" applyFill="1" applyBorder="1" applyAlignment="1">
      <alignment horizontal="center" textRotation="255" wrapText="1"/>
    </xf>
    <xf numFmtId="0" fontId="2" fillId="2" borderId="10" xfId="0" applyFont="1" applyFill="1" applyBorder="1" applyAlignment="1">
      <alignment horizontal="center" textRotation="255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0" xfId="0" applyFont="1" applyFill="1" applyBorder="1" applyAlignment="1">
      <alignment horizontal="center" textRotation="255" wrapText="1"/>
    </xf>
    <xf numFmtId="0" fontId="2" fillId="2" borderId="51" xfId="0" applyFont="1" applyFill="1" applyBorder="1" applyAlignment="1">
      <alignment horizontal="center" textRotation="255" wrapText="1"/>
    </xf>
    <xf numFmtId="0" fontId="2" fillId="2" borderId="19" xfId="0" applyFont="1" applyFill="1" applyBorder="1" applyAlignment="1">
      <alignment horizontal="center" textRotation="255" wrapText="1"/>
    </xf>
    <xf numFmtId="0" fontId="2" fillId="2" borderId="26" xfId="0" applyFont="1" applyFill="1" applyBorder="1" applyAlignment="1">
      <alignment horizontal="center" textRotation="255" shrinkToFit="1"/>
    </xf>
    <xf numFmtId="0" fontId="2" fillId="2" borderId="49" xfId="0" applyFont="1" applyFill="1" applyBorder="1" applyAlignment="1">
      <alignment horizontal="center" textRotation="255" shrinkToFit="1"/>
    </xf>
    <xf numFmtId="0" fontId="2" fillId="2" borderId="20" xfId="0" applyFont="1" applyFill="1" applyBorder="1" applyAlignment="1">
      <alignment horizontal="center" textRotation="255" shrinkToFit="1"/>
    </xf>
    <xf numFmtId="0" fontId="2" fillId="2" borderId="25" xfId="0" applyFont="1" applyFill="1" applyBorder="1" applyAlignment="1">
      <alignment horizontal="center" vertical="center" wrapText="1"/>
    </xf>
    <xf numFmtId="0" fontId="2" fillId="0" borderId="45" xfId="0" applyFont="1" applyBorder="1" applyAlignment="1">
      <alignment horizontal="center"/>
    </xf>
    <xf numFmtId="0" fontId="0" fillId="0" borderId="45" xfId="0" applyBorder="1" applyAlignment="1">
      <alignment horizontal="center"/>
    </xf>
    <xf numFmtId="0" fontId="2" fillId="0" borderId="48" xfId="0" applyFont="1" applyBorder="1" applyAlignment="1">
      <alignment horizontal="center" textRotation="255" wrapText="1"/>
    </xf>
    <xf numFmtId="0" fontId="2" fillId="0" borderId="18" xfId="0" applyFont="1" applyBorder="1" applyAlignment="1">
      <alignment horizontal="center" textRotation="255" wrapText="1"/>
    </xf>
    <xf numFmtId="0" fontId="2" fillId="0" borderId="10" xfId="0" applyFont="1" applyBorder="1" applyAlignment="1">
      <alignment horizontal="center" textRotation="255" wrapText="1"/>
    </xf>
    <xf numFmtId="0" fontId="2" fillId="2" borderId="52" xfId="0" applyFont="1" applyFill="1" applyBorder="1" applyAlignment="1">
      <alignment horizontal="center" textRotation="255" shrinkToFit="1"/>
    </xf>
    <xf numFmtId="0" fontId="2" fillId="2" borderId="4" xfId="0" applyFont="1" applyFill="1" applyBorder="1" applyAlignment="1">
      <alignment horizontal="center" textRotation="255" shrinkToFit="1"/>
    </xf>
    <xf numFmtId="0" fontId="2" fillId="2" borderId="53" xfId="0" applyFont="1" applyFill="1" applyBorder="1" applyAlignment="1">
      <alignment horizontal="center" textRotation="255" shrinkToFit="1"/>
    </xf>
    <xf numFmtId="0" fontId="2" fillId="2" borderId="2" xfId="0" applyFont="1" applyFill="1" applyBorder="1" applyAlignment="1">
      <alignment horizontal="center" textRotation="255" shrinkToFit="1"/>
    </xf>
    <xf numFmtId="0" fontId="2" fillId="0" borderId="26" xfId="0" applyFont="1" applyBorder="1" applyAlignment="1">
      <alignment horizontal="center" textRotation="255" wrapText="1"/>
    </xf>
    <xf numFmtId="0" fontId="2" fillId="0" borderId="49" xfId="0" applyFont="1" applyBorder="1" applyAlignment="1">
      <alignment horizontal="center" textRotation="255" wrapText="1"/>
    </xf>
    <xf numFmtId="0" fontId="2" fillId="0" borderId="20" xfId="0" applyFont="1" applyBorder="1" applyAlignment="1">
      <alignment horizontal="center" textRotation="255" wrapText="1"/>
    </xf>
    <xf numFmtId="0" fontId="2" fillId="0" borderId="48" xfId="0" applyFont="1" applyBorder="1" applyAlignment="1">
      <alignment horizontal="center" vertical="center" textRotation="255"/>
    </xf>
    <xf numFmtId="0" fontId="2" fillId="0" borderId="18" xfId="0" applyFont="1" applyBorder="1" applyAlignment="1">
      <alignment horizontal="center" vertical="center" textRotation="255"/>
    </xf>
    <xf numFmtId="0" fontId="2" fillId="0" borderId="10" xfId="0" applyFont="1" applyBorder="1" applyAlignment="1">
      <alignment horizontal="center" vertical="center" textRotation="255"/>
    </xf>
    <xf numFmtId="0" fontId="2" fillId="0" borderId="26" xfId="0" applyFont="1" applyBorder="1" applyAlignment="1">
      <alignment horizontal="center" vertical="center" textRotation="255" wrapText="1"/>
    </xf>
    <xf numFmtId="0" fontId="0" fillId="0" borderId="49" xfId="0" applyBorder="1" applyAlignment="1">
      <alignment/>
    </xf>
    <xf numFmtId="0" fontId="0" fillId="0" borderId="20" xfId="0" applyBorder="1" applyAlignment="1">
      <alignment/>
    </xf>
    <xf numFmtId="0" fontId="2" fillId="2" borderId="48" xfId="0" applyFont="1" applyFill="1" applyBorder="1" applyAlignment="1">
      <alignment horizontal="center" vertical="distributed" textRotation="255"/>
    </xf>
    <xf numFmtId="0" fontId="2" fillId="2" borderId="18" xfId="0" applyFont="1" applyFill="1" applyBorder="1" applyAlignment="1">
      <alignment horizontal="center" vertical="distributed" textRotation="255"/>
    </xf>
    <xf numFmtId="0" fontId="2" fillId="2" borderId="10" xfId="0" applyFont="1" applyFill="1" applyBorder="1" applyAlignment="1">
      <alignment horizontal="center" vertical="distributed" textRotation="255"/>
    </xf>
    <xf numFmtId="0" fontId="2" fillId="2" borderId="26" xfId="0" applyFont="1" applyFill="1" applyBorder="1" applyAlignment="1">
      <alignment horizontal="center" vertical="center" textRotation="255"/>
    </xf>
    <xf numFmtId="0" fontId="2" fillId="2" borderId="49" xfId="0" applyFont="1" applyFill="1" applyBorder="1" applyAlignment="1">
      <alignment horizontal="center" vertical="center" textRotation="255"/>
    </xf>
    <xf numFmtId="0" fontId="2" fillId="2" borderId="20" xfId="0" applyFont="1" applyFill="1" applyBorder="1" applyAlignment="1">
      <alignment horizontal="center" vertical="center" textRotation="255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2" borderId="54" xfId="0" applyFont="1" applyFill="1" applyBorder="1" applyAlignment="1">
      <alignment horizontal="center" vertical="center" wrapText="1"/>
    </xf>
    <xf numFmtId="0" fontId="0" fillId="0" borderId="55" xfId="0" applyBorder="1" applyAlignment="1">
      <alignment/>
    </xf>
    <xf numFmtId="0" fontId="0" fillId="0" borderId="41" xfId="0" applyBorder="1" applyAlignment="1">
      <alignment/>
    </xf>
    <xf numFmtId="0" fontId="2" fillId="2" borderId="23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/>
    </xf>
    <xf numFmtId="0" fontId="2" fillId="0" borderId="56" xfId="0" applyFont="1" applyBorder="1" applyAlignment="1">
      <alignment horizontal="center" vertical="center" wrapText="1"/>
    </xf>
    <xf numFmtId="0" fontId="2" fillId="2" borderId="56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vertical="center" textRotation="255"/>
    </xf>
    <xf numFmtId="0" fontId="2" fillId="0" borderId="19" xfId="0" applyFont="1" applyFill="1" applyBorder="1" applyAlignment="1">
      <alignment vertical="center" textRotation="255"/>
    </xf>
    <xf numFmtId="0" fontId="2" fillId="2" borderId="28" xfId="0" applyFont="1" applyFill="1" applyBorder="1" applyAlignment="1">
      <alignment horizontal="center" vertical="center" textRotation="255" wrapText="1"/>
    </xf>
    <xf numFmtId="0" fontId="0" fillId="0" borderId="19" xfId="0" applyBorder="1" applyAlignment="1">
      <alignment horizontal="center" vertical="center" textRotation="255"/>
    </xf>
    <xf numFmtId="0" fontId="2" fillId="0" borderId="28" xfId="0" applyFont="1" applyBorder="1" applyAlignment="1">
      <alignment wrapText="1"/>
    </xf>
    <xf numFmtId="0" fontId="2" fillId="0" borderId="19" xfId="0" applyFont="1" applyBorder="1" applyAlignment="1">
      <alignment wrapText="1"/>
    </xf>
    <xf numFmtId="0" fontId="2" fillId="0" borderId="51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48" xfId="0" applyFont="1" applyBorder="1" applyAlignment="1">
      <alignment horizontal="center" textRotation="255"/>
    </xf>
    <xf numFmtId="0" fontId="2" fillId="0" borderId="18" xfId="0" applyFont="1" applyBorder="1" applyAlignment="1">
      <alignment horizontal="center" textRotation="255"/>
    </xf>
    <xf numFmtId="0" fontId="2" fillId="0" borderId="10" xfId="0" applyFont="1" applyBorder="1" applyAlignment="1">
      <alignment horizontal="center" textRotation="255"/>
    </xf>
    <xf numFmtId="0" fontId="2" fillId="0" borderId="49" xfId="0" applyFont="1" applyBorder="1" applyAlignment="1">
      <alignment horizontal="center" textRotation="255"/>
    </xf>
    <xf numFmtId="0" fontId="2" fillId="0" borderId="20" xfId="0" applyFont="1" applyBorder="1" applyAlignment="1">
      <alignment horizontal="center" textRotation="255"/>
    </xf>
    <xf numFmtId="0" fontId="2" fillId="2" borderId="44" xfId="0" applyFont="1" applyFill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 textRotation="255"/>
    </xf>
    <xf numFmtId="0" fontId="4" fillId="0" borderId="19" xfId="0" applyFont="1" applyBorder="1" applyAlignment="1">
      <alignment horizontal="center" vertical="center" textRotation="255"/>
    </xf>
    <xf numFmtId="0" fontId="2" fillId="0" borderId="4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51" xfId="0" applyFont="1" applyBorder="1" applyAlignment="1">
      <alignment horizontal="left" wrapText="1"/>
    </xf>
    <xf numFmtId="0" fontId="2" fillId="0" borderId="19" xfId="0" applyFont="1" applyBorder="1" applyAlignment="1">
      <alignment horizontal="left" wrapText="1"/>
    </xf>
    <xf numFmtId="0" fontId="2" fillId="2" borderId="28" xfId="0" applyFont="1" applyFill="1" applyBorder="1" applyAlignment="1">
      <alignment horizontal="center" vertical="center" textRotation="255"/>
    </xf>
    <xf numFmtId="0" fontId="2" fillId="2" borderId="19" xfId="0" applyFont="1" applyFill="1" applyBorder="1" applyAlignment="1">
      <alignment horizontal="center" vertical="center" textRotation="255"/>
    </xf>
    <xf numFmtId="0" fontId="2" fillId="0" borderId="51" xfId="0" applyFont="1" applyFill="1" applyBorder="1" applyAlignment="1">
      <alignment horizontal="left" wrapText="1"/>
    </xf>
    <xf numFmtId="0" fontId="2" fillId="0" borderId="19" xfId="0" applyFont="1" applyFill="1" applyBorder="1" applyAlignment="1">
      <alignment horizontal="left" wrapText="1"/>
    </xf>
    <xf numFmtId="0" fontId="2" fillId="0" borderId="57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2" borderId="58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  <xf numFmtId="0" fontId="0" fillId="0" borderId="19" xfId="0" applyBorder="1" applyAlignment="1">
      <alignment vertical="center"/>
    </xf>
    <xf numFmtId="0" fontId="4" fillId="0" borderId="57" xfId="0" applyFont="1" applyBorder="1" applyAlignment="1">
      <alignment horizontal="center" vertical="center" textRotation="255"/>
    </xf>
    <xf numFmtId="0" fontId="4" fillId="0" borderId="20" xfId="0" applyFont="1" applyBorder="1" applyAlignment="1">
      <alignment horizontal="center" vertical="center" textRotation="255"/>
    </xf>
    <xf numFmtId="0" fontId="2" fillId="2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2" borderId="29" xfId="0" applyFont="1" applyFill="1" applyBorder="1" applyAlignment="1">
      <alignment vertical="center" textRotation="255" wrapText="1"/>
    </xf>
    <xf numFmtId="0" fontId="4" fillId="2" borderId="11" xfId="0" applyFont="1" applyFill="1" applyBorder="1" applyAlignment="1">
      <alignment vertical="center" textRotation="255" wrapText="1"/>
    </xf>
    <xf numFmtId="0" fontId="4" fillId="2" borderId="29" xfId="0" applyFont="1" applyFill="1" applyBorder="1" applyAlignment="1">
      <alignment vertical="center" textRotation="255"/>
    </xf>
    <xf numFmtId="0" fontId="4" fillId="2" borderId="11" xfId="0" applyFont="1" applyFill="1" applyBorder="1" applyAlignment="1">
      <alignment vertical="center" textRotation="255"/>
    </xf>
    <xf numFmtId="0" fontId="4" fillId="2" borderId="2" xfId="0" applyFont="1" applyFill="1" applyBorder="1" applyAlignment="1">
      <alignment horizontal="left" vertical="center"/>
    </xf>
    <xf numFmtId="0" fontId="4" fillId="2" borderId="39" xfId="0" applyFont="1" applyFill="1" applyBorder="1" applyAlignment="1">
      <alignment horizontal="left" vertical="center"/>
    </xf>
    <xf numFmtId="0" fontId="4" fillId="2" borderId="56" xfId="0" applyFont="1" applyFill="1" applyBorder="1" applyAlignment="1">
      <alignment horizontal="left" vertical="center"/>
    </xf>
    <xf numFmtId="0" fontId="4" fillId="2" borderId="57" xfId="0" applyFont="1" applyFill="1" applyBorder="1" applyAlignment="1">
      <alignment horizontal="center" wrapText="1"/>
    </xf>
    <xf numFmtId="0" fontId="4" fillId="2" borderId="20" xfId="0" applyFont="1" applyFill="1" applyBorder="1" applyAlignment="1">
      <alignment horizontal="center"/>
    </xf>
    <xf numFmtId="0" fontId="4" fillId="2" borderId="59" xfId="0" applyFont="1" applyFill="1" applyBorder="1" applyAlignment="1">
      <alignment vertical="center" textRotation="255"/>
    </xf>
    <xf numFmtId="0" fontId="4" fillId="2" borderId="21" xfId="0" applyFont="1" applyFill="1" applyBorder="1" applyAlignment="1">
      <alignment vertical="center" textRotation="255"/>
    </xf>
    <xf numFmtId="0" fontId="2" fillId="0" borderId="60" xfId="0" applyFont="1" applyBorder="1" applyAlignment="1">
      <alignment horizontal="center" vertical="center" textRotation="255" wrapText="1"/>
    </xf>
    <xf numFmtId="0" fontId="2" fillId="0" borderId="3" xfId="0" applyFont="1" applyBorder="1" applyAlignment="1">
      <alignment horizontal="center" vertical="center" textRotation="255" wrapText="1"/>
    </xf>
    <xf numFmtId="0" fontId="2" fillId="2" borderId="60" xfId="0" applyFont="1" applyFill="1" applyBorder="1" applyAlignment="1">
      <alignment horizontal="center" vertical="center" textRotation="255" shrinkToFit="1"/>
    </xf>
    <xf numFmtId="0" fontId="2" fillId="2" borderId="3" xfId="0" applyFont="1" applyFill="1" applyBorder="1" applyAlignment="1">
      <alignment horizontal="center" vertical="center" textRotation="255" shrinkToFit="1"/>
    </xf>
    <xf numFmtId="0" fontId="2" fillId="2" borderId="61" xfId="0" applyFont="1" applyFill="1" applyBorder="1" applyAlignment="1">
      <alignment horizontal="center" vertical="center" textRotation="255" shrinkToFit="1"/>
    </xf>
    <xf numFmtId="0" fontId="2" fillId="2" borderId="5" xfId="0" applyFont="1" applyFill="1" applyBorder="1" applyAlignment="1">
      <alignment horizontal="center" vertical="center" textRotation="255" shrinkToFit="1"/>
    </xf>
    <xf numFmtId="0" fontId="2" fillId="0" borderId="49" xfId="0" applyFont="1" applyBorder="1" applyAlignment="1">
      <alignment horizontal="center" vertical="center" textRotation="255" wrapText="1"/>
    </xf>
    <xf numFmtId="0" fontId="2" fillId="0" borderId="20" xfId="0" applyFont="1" applyBorder="1" applyAlignment="1">
      <alignment horizontal="center" vertical="center" textRotation="255" wrapText="1"/>
    </xf>
    <xf numFmtId="58" fontId="8" fillId="0" borderId="62" xfId="0" applyNumberFormat="1" applyFont="1" applyBorder="1" applyAlignment="1">
      <alignment horizontal="center" vertical="center"/>
    </xf>
    <xf numFmtId="58" fontId="8" fillId="0" borderId="63" xfId="0" applyNumberFormat="1" applyFont="1" applyBorder="1" applyAlignment="1">
      <alignment horizontal="center" vertical="center"/>
    </xf>
    <xf numFmtId="58" fontId="8" fillId="0" borderId="31" xfId="0" applyNumberFormat="1" applyFont="1" applyBorder="1" applyAlignment="1">
      <alignment horizontal="center" vertical="center"/>
    </xf>
    <xf numFmtId="58" fontId="8" fillId="0" borderId="64" xfId="0" applyNumberFormat="1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" vertical="center"/>
    </xf>
    <xf numFmtId="0" fontId="2" fillId="2" borderId="22" xfId="0" applyFont="1" applyFill="1" applyBorder="1" applyAlignment="1">
      <alignment horizontal="center"/>
    </xf>
    <xf numFmtId="0" fontId="0" fillId="0" borderId="65" xfId="0" applyBorder="1" applyAlignment="1">
      <alignment horizontal="center"/>
    </xf>
    <xf numFmtId="0" fontId="4" fillId="2" borderId="44" xfId="0" applyFont="1" applyFill="1" applyBorder="1" applyAlignment="1">
      <alignment vertical="center" wrapText="1"/>
    </xf>
    <xf numFmtId="0" fontId="4" fillId="2" borderId="43" xfId="0" applyFont="1" applyFill="1" applyBorder="1" applyAlignment="1">
      <alignment vertical="center" wrapText="1"/>
    </xf>
    <xf numFmtId="0" fontId="4" fillId="2" borderId="25" xfId="0" applyFont="1" applyFill="1" applyBorder="1" applyAlignment="1">
      <alignment vertical="center" wrapText="1"/>
    </xf>
    <xf numFmtId="0" fontId="4" fillId="2" borderId="58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0" fontId="4" fillId="2" borderId="28" xfId="0" applyFont="1" applyFill="1" applyBorder="1" applyAlignment="1">
      <alignment horizontal="center" vertical="center" textRotation="255"/>
    </xf>
    <xf numFmtId="0" fontId="4" fillId="2" borderId="19" xfId="0" applyFont="1" applyFill="1" applyBorder="1" applyAlignment="1">
      <alignment horizontal="center" vertical="center" textRotation="255"/>
    </xf>
    <xf numFmtId="0" fontId="4" fillId="2" borderId="44" xfId="0" applyFont="1" applyFill="1" applyBorder="1" applyAlignment="1">
      <alignment horizontal="center" vertical="center"/>
    </xf>
    <xf numFmtId="0" fontId="4" fillId="2" borderId="43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/>
    </xf>
    <xf numFmtId="188" fontId="2" fillId="2" borderId="3" xfId="0" applyNumberFormat="1" applyFont="1" applyFill="1" applyBorder="1" applyAlignment="1">
      <alignment horizontal="center"/>
    </xf>
    <xf numFmtId="0" fontId="12" fillId="0" borderId="45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2">
    <dxf>
      <fill>
        <patternFill>
          <bgColor rgb="FFFFFFFF"/>
        </patternFill>
      </fill>
      <border/>
    </dxf>
    <dxf>
      <fill>
        <patternFill>
          <bgColor rgb="FFFF99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7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4.125" style="2" customWidth="1"/>
    <col min="2" max="2" width="5.125" style="2" customWidth="1"/>
    <col min="3" max="3" width="7.625" style="2" customWidth="1"/>
    <col min="4" max="4" width="9.625" style="2" customWidth="1"/>
    <col min="5" max="5" width="18.625" style="2" customWidth="1"/>
    <col min="6" max="9" width="4.125" style="2" customWidth="1"/>
    <col min="10" max="10" width="27.875" style="2" customWidth="1"/>
    <col min="11" max="12" width="8.50390625" style="2" customWidth="1"/>
    <col min="13" max="13" width="4.625" style="2" customWidth="1"/>
    <col min="14" max="14" width="30.625" style="2" customWidth="1"/>
    <col min="15" max="15" width="14.625" style="2" customWidth="1"/>
    <col min="16" max="16" width="4.625" style="2" customWidth="1"/>
    <col min="23" max="16384" width="9.00390625" style="2" customWidth="1"/>
  </cols>
  <sheetData>
    <row r="1" ht="16.5" customHeight="1">
      <c r="A1" s="2" t="s">
        <v>21</v>
      </c>
    </row>
    <row r="2" ht="22.5" customHeight="1">
      <c r="A2" s="26" t="s">
        <v>25</v>
      </c>
    </row>
    <row r="3" ht="9.75" customHeight="1" thickBot="1"/>
    <row r="4" spans="1:16" s="1" customFormat="1" ht="31.5" customHeight="1">
      <c r="A4" s="237" t="s">
        <v>39</v>
      </c>
      <c r="B4" s="244" t="s">
        <v>258</v>
      </c>
      <c r="C4" s="240" t="s">
        <v>40</v>
      </c>
      <c r="D4" s="242" t="s">
        <v>24</v>
      </c>
      <c r="E4" s="216" t="s">
        <v>5</v>
      </c>
      <c r="F4" s="228" t="s">
        <v>37</v>
      </c>
      <c r="G4" s="219" t="s">
        <v>38</v>
      </c>
      <c r="H4" s="222" t="s">
        <v>259</v>
      </c>
      <c r="I4" s="231" t="s">
        <v>4</v>
      </c>
      <c r="J4" s="177" t="s">
        <v>28</v>
      </c>
      <c r="K4" s="176"/>
      <c r="L4" s="176"/>
      <c r="M4" s="234"/>
      <c r="N4" s="177" t="s">
        <v>54</v>
      </c>
      <c r="O4" s="176"/>
      <c r="P4" s="234"/>
    </row>
    <row r="5" spans="1:16" s="56" customFormat="1" ht="21.75" customHeight="1">
      <c r="A5" s="238"/>
      <c r="B5" s="245"/>
      <c r="C5" s="241"/>
      <c r="D5" s="243"/>
      <c r="E5" s="217"/>
      <c r="F5" s="229"/>
      <c r="G5" s="220"/>
      <c r="H5" s="223"/>
      <c r="I5" s="232"/>
      <c r="J5" s="225" t="s">
        <v>14</v>
      </c>
      <c r="K5" s="226"/>
      <c r="L5" s="227"/>
      <c r="M5" s="55" t="s">
        <v>15</v>
      </c>
      <c r="N5" s="225" t="s">
        <v>16</v>
      </c>
      <c r="O5" s="227"/>
      <c r="P5" s="55" t="s">
        <v>15</v>
      </c>
    </row>
    <row r="6" spans="1:16" s="1" customFormat="1" ht="43.5" customHeight="1">
      <c r="A6" s="239"/>
      <c r="B6" s="246"/>
      <c r="C6" s="241"/>
      <c r="D6" s="243"/>
      <c r="E6" s="218"/>
      <c r="F6" s="230"/>
      <c r="G6" s="221"/>
      <c r="H6" s="224"/>
      <c r="I6" s="233"/>
      <c r="J6" s="57" t="s">
        <v>34</v>
      </c>
      <c r="K6" s="58" t="s">
        <v>7</v>
      </c>
      <c r="L6" s="58" t="s">
        <v>8</v>
      </c>
      <c r="M6" s="59" t="s">
        <v>260</v>
      </c>
      <c r="N6" s="60" t="s">
        <v>35</v>
      </c>
      <c r="O6" s="61" t="s">
        <v>36</v>
      </c>
      <c r="P6" s="59" t="s">
        <v>260</v>
      </c>
    </row>
    <row r="7" spans="1:16" ht="22.5">
      <c r="A7" s="88">
        <v>7</v>
      </c>
      <c r="B7" s="89">
        <v>201</v>
      </c>
      <c r="C7" s="90" t="s">
        <v>57</v>
      </c>
      <c r="D7" s="91" t="s">
        <v>58</v>
      </c>
      <c r="E7" s="92" t="s">
        <v>202</v>
      </c>
      <c r="F7" s="167">
        <v>1</v>
      </c>
      <c r="G7" s="168">
        <v>1</v>
      </c>
      <c r="H7" s="169">
        <v>1</v>
      </c>
      <c r="I7" s="168">
        <v>1</v>
      </c>
      <c r="J7" s="90" t="s">
        <v>59</v>
      </c>
      <c r="K7" s="94">
        <v>37617</v>
      </c>
      <c r="L7" s="94">
        <v>37617</v>
      </c>
      <c r="M7" s="168"/>
      <c r="N7" s="95" t="s">
        <v>60</v>
      </c>
      <c r="O7" s="96" t="s">
        <v>91</v>
      </c>
      <c r="P7" s="168"/>
    </row>
    <row r="8" spans="1:16" ht="22.5">
      <c r="A8" s="88">
        <v>7</v>
      </c>
      <c r="B8" s="89">
        <v>202</v>
      </c>
      <c r="C8" s="90" t="s">
        <v>82</v>
      </c>
      <c r="D8" s="91" t="s">
        <v>83</v>
      </c>
      <c r="E8" s="90" t="s">
        <v>85</v>
      </c>
      <c r="F8" s="167">
        <v>1</v>
      </c>
      <c r="G8" s="168">
        <v>2</v>
      </c>
      <c r="H8" s="169">
        <v>1</v>
      </c>
      <c r="I8" s="168">
        <v>1</v>
      </c>
      <c r="J8" s="90" t="s">
        <v>84</v>
      </c>
      <c r="K8" s="94">
        <v>37974</v>
      </c>
      <c r="L8" s="94">
        <v>38078</v>
      </c>
      <c r="M8" s="168"/>
      <c r="N8" s="97" t="s">
        <v>249</v>
      </c>
      <c r="O8" s="96" t="s">
        <v>92</v>
      </c>
      <c r="P8" s="168"/>
    </row>
    <row r="9" spans="1:16" ht="13.5">
      <c r="A9" s="88">
        <v>7</v>
      </c>
      <c r="B9" s="89">
        <v>203</v>
      </c>
      <c r="C9" s="90" t="s">
        <v>57</v>
      </c>
      <c r="D9" s="91" t="s">
        <v>86</v>
      </c>
      <c r="E9" s="98" t="s">
        <v>87</v>
      </c>
      <c r="F9" s="167">
        <v>1</v>
      </c>
      <c r="G9" s="168">
        <v>1</v>
      </c>
      <c r="H9" s="169">
        <v>1</v>
      </c>
      <c r="I9" s="168">
        <v>1</v>
      </c>
      <c r="J9" s="90" t="s">
        <v>88</v>
      </c>
      <c r="K9" s="94">
        <v>37705</v>
      </c>
      <c r="L9" s="94">
        <v>37712</v>
      </c>
      <c r="M9" s="168"/>
      <c r="N9" s="95" t="s">
        <v>89</v>
      </c>
      <c r="O9" s="96" t="s">
        <v>90</v>
      </c>
      <c r="P9" s="168"/>
    </row>
    <row r="10" spans="1:16" ht="22.5">
      <c r="A10" s="88">
        <v>7</v>
      </c>
      <c r="B10" s="89">
        <v>204</v>
      </c>
      <c r="C10" s="90" t="s">
        <v>96</v>
      </c>
      <c r="D10" s="91" t="s">
        <v>97</v>
      </c>
      <c r="E10" s="98" t="s">
        <v>98</v>
      </c>
      <c r="F10" s="167">
        <v>1</v>
      </c>
      <c r="G10" s="168">
        <v>1</v>
      </c>
      <c r="H10" s="169">
        <v>1</v>
      </c>
      <c r="I10" s="168">
        <v>0</v>
      </c>
      <c r="J10" s="90"/>
      <c r="K10" s="99"/>
      <c r="L10" s="99"/>
      <c r="M10" s="168">
        <v>3</v>
      </c>
      <c r="N10" s="95" t="s">
        <v>99</v>
      </c>
      <c r="O10" s="96" t="s">
        <v>251</v>
      </c>
      <c r="P10" s="168"/>
    </row>
    <row r="11" spans="1:16" ht="13.5">
      <c r="A11" s="88">
        <v>7</v>
      </c>
      <c r="B11" s="89">
        <v>205</v>
      </c>
      <c r="C11" s="90" t="s">
        <v>57</v>
      </c>
      <c r="D11" s="91" t="s">
        <v>100</v>
      </c>
      <c r="E11" s="98" t="s">
        <v>101</v>
      </c>
      <c r="F11" s="167">
        <v>1</v>
      </c>
      <c r="G11" s="168">
        <v>2</v>
      </c>
      <c r="H11" s="169">
        <v>1</v>
      </c>
      <c r="I11" s="168">
        <v>0</v>
      </c>
      <c r="J11" s="90"/>
      <c r="K11" s="99"/>
      <c r="L11" s="99"/>
      <c r="M11" s="168">
        <v>3</v>
      </c>
      <c r="N11" s="95" t="s">
        <v>102</v>
      </c>
      <c r="O11" s="96" t="s">
        <v>104</v>
      </c>
      <c r="P11" s="168"/>
    </row>
    <row r="12" spans="1:16" ht="13.5">
      <c r="A12" s="88">
        <v>7</v>
      </c>
      <c r="B12" s="89">
        <v>207</v>
      </c>
      <c r="C12" s="90" t="s">
        <v>57</v>
      </c>
      <c r="D12" s="91" t="s">
        <v>105</v>
      </c>
      <c r="E12" s="98" t="s">
        <v>106</v>
      </c>
      <c r="F12" s="167">
        <v>1</v>
      </c>
      <c r="G12" s="168">
        <v>2</v>
      </c>
      <c r="H12" s="169">
        <v>1</v>
      </c>
      <c r="I12" s="168">
        <v>1</v>
      </c>
      <c r="J12" s="90" t="s">
        <v>107</v>
      </c>
      <c r="K12" s="94">
        <v>37617</v>
      </c>
      <c r="L12" s="94">
        <v>37622</v>
      </c>
      <c r="M12" s="168"/>
      <c r="N12" s="95" t="s">
        <v>108</v>
      </c>
      <c r="O12" s="96" t="s">
        <v>109</v>
      </c>
      <c r="P12" s="168"/>
    </row>
    <row r="13" spans="1:16" ht="13.5">
      <c r="A13" s="88">
        <v>7</v>
      </c>
      <c r="B13" s="89">
        <v>208</v>
      </c>
      <c r="C13" s="90" t="s">
        <v>82</v>
      </c>
      <c r="D13" s="91" t="s">
        <v>110</v>
      </c>
      <c r="E13" s="90" t="s">
        <v>113</v>
      </c>
      <c r="F13" s="167">
        <v>1</v>
      </c>
      <c r="G13" s="168">
        <v>2</v>
      </c>
      <c r="H13" s="169">
        <v>0</v>
      </c>
      <c r="I13" s="168">
        <v>1</v>
      </c>
      <c r="J13" s="90" t="s">
        <v>111</v>
      </c>
      <c r="K13" s="99">
        <v>38721</v>
      </c>
      <c r="L13" s="99">
        <v>38721</v>
      </c>
      <c r="M13" s="168"/>
      <c r="N13" s="95" t="s">
        <v>112</v>
      </c>
      <c r="O13" s="96" t="s">
        <v>103</v>
      </c>
      <c r="P13" s="168"/>
    </row>
    <row r="14" spans="1:16" ht="13.5">
      <c r="A14" s="88">
        <v>7</v>
      </c>
      <c r="B14" s="89">
        <v>209</v>
      </c>
      <c r="C14" s="90" t="s">
        <v>57</v>
      </c>
      <c r="D14" s="91" t="s">
        <v>228</v>
      </c>
      <c r="E14" s="98" t="s">
        <v>229</v>
      </c>
      <c r="F14" s="167">
        <v>2</v>
      </c>
      <c r="G14" s="168">
        <v>2</v>
      </c>
      <c r="H14" s="169">
        <v>1</v>
      </c>
      <c r="I14" s="168">
        <v>1</v>
      </c>
      <c r="J14" s="90"/>
      <c r="K14" s="99"/>
      <c r="L14" s="99"/>
      <c r="M14" s="168">
        <v>0</v>
      </c>
      <c r="N14" s="97"/>
      <c r="O14" s="100"/>
      <c r="P14" s="168">
        <v>1</v>
      </c>
    </row>
    <row r="15" spans="1:16" ht="13.5">
      <c r="A15" s="88">
        <v>7</v>
      </c>
      <c r="B15" s="89">
        <v>210</v>
      </c>
      <c r="C15" s="90" t="s">
        <v>57</v>
      </c>
      <c r="D15" s="91" t="s">
        <v>61</v>
      </c>
      <c r="E15" s="98" t="s">
        <v>62</v>
      </c>
      <c r="F15" s="167">
        <v>1</v>
      </c>
      <c r="G15" s="168">
        <v>2</v>
      </c>
      <c r="H15" s="169">
        <v>0</v>
      </c>
      <c r="I15" s="168">
        <v>1</v>
      </c>
      <c r="J15" s="90" t="s">
        <v>63</v>
      </c>
      <c r="K15" s="94">
        <v>38687</v>
      </c>
      <c r="L15" s="94">
        <v>38687</v>
      </c>
      <c r="M15" s="168"/>
      <c r="N15" s="95" t="s">
        <v>64</v>
      </c>
      <c r="O15" s="96" t="s">
        <v>93</v>
      </c>
      <c r="P15" s="168"/>
    </row>
    <row r="16" spans="1:16" ht="13.5">
      <c r="A16" s="88">
        <v>7</v>
      </c>
      <c r="B16" s="89">
        <v>211</v>
      </c>
      <c r="C16" s="90" t="s">
        <v>57</v>
      </c>
      <c r="D16" s="91" t="s">
        <v>115</v>
      </c>
      <c r="E16" s="98" t="s">
        <v>116</v>
      </c>
      <c r="F16" s="167">
        <v>1</v>
      </c>
      <c r="G16" s="168">
        <v>2</v>
      </c>
      <c r="H16" s="169">
        <v>0</v>
      </c>
      <c r="I16" s="168">
        <v>0</v>
      </c>
      <c r="J16" s="90"/>
      <c r="K16" s="94"/>
      <c r="L16" s="94"/>
      <c r="M16" s="168">
        <v>2</v>
      </c>
      <c r="N16" s="95"/>
      <c r="O16" s="101"/>
      <c r="P16" s="168">
        <v>1</v>
      </c>
    </row>
    <row r="17" spans="1:16" ht="13.5">
      <c r="A17" s="88">
        <v>7</v>
      </c>
      <c r="B17" s="89">
        <v>212</v>
      </c>
      <c r="C17" s="90" t="s">
        <v>57</v>
      </c>
      <c r="D17" s="91" t="s">
        <v>230</v>
      </c>
      <c r="E17" s="90" t="s">
        <v>248</v>
      </c>
      <c r="F17" s="167">
        <v>1</v>
      </c>
      <c r="G17" s="168">
        <v>2</v>
      </c>
      <c r="H17" s="169">
        <v>0</v>
      </c>
      <c r="I17" s="168">
        <v>0</v>
      </c>
      <c r="J17" s="90"/>
      <c r="K17" s="99"/>
      <c r="L17" s="99"/>
      <c r="M17" s="168">
        <v>2</v>
      </c>
      <c r="N17" s="95"/>
      <c r="O17" s="96"/>
      <c r="P17" s="168">
        <v>1</v>
      </c>
    </row>
    <row r="18" spans="1:16" ht="13.5">
      <c r="A18" s="88">
        <v>7</v>
      </c>
      <c r="B18" s="89">
        <v>213</v>
      </c>
      <c r="C18" s="90" t="s">
        <v>57</v>
      </c>
      <c r="D18" s="91" t="s">
        <v>65</v>
      </c>
      <c r="E18" s="90" t="s">
        <v>66</v>
      </c>
      <c r="F18" s="167">
        <v>1</v>
      </c>
      <c r="G18" s="168">
        <v>2</v>
      </c>
      <c r="H18" s="169">
        <v>0</v>
      </c>
      <c r="I18" s="168">
        <v>0</v>
      </c>
      <c r="J18" s="90"/>
      <c r="K18" s="94"/>
      <c r="L18" s="94"/>
      <c r="M18" s="168">
        <v>2</v>
      </c>
      <c r="N18" s="95"/>
      <c r="O18" s="101"/>
      <c r="P18" s="168">
        <v>1</v>
      </c>
    </row>
    <row r="19" spans="1:16" ht="13.5">
      <c r="A19" s="88">
        <v>7</v>
      </c>
      <c r="B19" s="89">
        <v>214</v>
      </c>
      <c r="C19" s="90" t="s">
        <v>57</v>
      </c>
      <c r="D19" s="91" t="s">
        <v>67</v>
      </c>
      <c r="E19" s="90" t="s">
        <v>68</v>
      </c>
      <c r="F19" s="167">
        <v>1</v>
      </c>
      <c r="G19" s="168">
        <v>2</v>
      </c>
      <c r="H19" s="169">
        <v>1</v>
      </c>
      <c r="I19" s="168">
        <v>1</v>
      </c>
      <c r="J19" s="90" t="s">
        <v>69</v>
      </c>
      <c r="K19" s="94">
        <v>39083</v>
      </c>
      <c r="L19" s="94">
        <v>39083</v>
      </c>
      <c r="M19" s="168"/>
      <c r="N19" s="95"/>
      <c r="O19" s="101"/>
      <c r="P19" s="168">
        <v>1</v>
      </c>
    </row>
    <row r="20" spans="1:16" ht="13.5">
      <c r="A20" s="88">
        <v>7</v>
      </c>
      <c r="B20" s="89">
        <v>301</v>
      </c>
      <c r="C20" s="90" t="s">
        <v>57</v>
      </c>
      <c r="D20" s="91" t="s">
        <v>70</v>
      </c>
      <c r="E20" s="90" t="s">
        <v>71</v>
      </c>
      <c r="F20" s="167">
        <v>1</v>
      </c>
      <c r="G20" s="168">
        <v>2</v>
      </c>
      <c r="H20" s="169">
        <v>1</v>
      </c>
      <c r="I20" s="168">
        <v>1</v>
      </c>
      <c r="J20" s="90"/>
      <c r="K20" s="94"/>
      <c r="L20" s="94"/>
      <c r="M20" s="168">
        <v>2</v>
      </c>
      <c r="N20" s="95" t="s">
        <v>72</v>
      </c>
      <c r="O20" s="101" t="s">
        <v>94</v>
      </c>
      <c r="P20" s="168"/>
    </row>
    <row r="21" spans="1:16" ht="13.5">
      <c r="A21" s="88">
        <v>7</v>
      </c>
      <c r="B21" s="89">
        <v>303</v>
      </c>
      <c r="C21" s="90" t="s">
        <v>57</v>
      </c>
      <c r="D21" s="91" t="s">
        <v>73</v>
      </c>
      <c r="E21" s="90" t="s">
        <v>74</v>
      </c>
      <c r="F21" s="167">
        <v>1</v>
      </c>
      <c r="G21" s="168">
        <v>2</v>
      </c>
      <c r="H21" s="169">
        <v>0</v>
      </c>
      <c r="I21" s="168">
        <v>0</v>
      </c>
      <c r="J21" s="90"/>
      <c r="K21" s="94"/>
      <c r="L21" s="94"/>
      <c r="M21" s="174">
        <v>0</v>
      </c>
      <c r="N21" s="95"/>
      <c r="O21" s="101"/>
      <c r="P21" s="168">
        <v>0</v>
      </c>
    </row>
    <row r="22" spans="1:16" ht="13.5">
      <c r="A22" s="88">
        <v>7</v>
      </c>
      <c r="B22" s="89">
        <v>308</v>
      </c>
      <c r="C22" s="90" t="s">
        <v>57</v>
      </c>
      <c r="D22" s="91" t="s">
        <v>75</v>
      </c>
      <c r="E22" s="90" t="s">
        <v>62</v>
      </c>
      <c r="F22" s="167">
        <v>1</v>
      </c>
      <c r="G22" s="168">
        <v>2</v>
      </c>
      <c r="H22" s="169">
        <v>1</v>
      </c>
      <c r="I22" s="168">
        <v>0</v>
      </c>
      <c r="J22" s="90" t="s">
        <v>76</v>
      </c>
      <c r="K22" s="94">
        <v>37700</v>
      </c>
      <c r="L22" s="94">
        <v>37712</v>
      </c>
      <c r="M22" s="168"/>
      <c r="N22" s="95" t="s">
        <v>77</v>
      </c>
      <c r="O22" s="101" t="s">
        <v>95</v>
      </c>
      <c r="P22" s="168"/>
    </row>
    <row r="23" spans="1:16" ht="13.5">
      <c r="A23" s="88">
        <v>7</v>
      </c>
      <c r="B23" s="89">
        <v>309</v>
      </c>
      <c r="C23" s="90" t="s">
        <v>57</v>
      </c>
      <c r="D23" s="91" t="s">
        <v>78</v>
      </c>
      <c r="E23" s="90" t="s">
        <v>71</v>
      </c>
      <c r="F23" s="167">
        <v>1</v>
      </c>
      <c r="G23" s="168">
        <v>2</v>
      </c>
      <c r="H23" s="169">
        <v>0</v>
      </c>
      <c r="I23" s="168">
        <v>0</v>
      </c>
      <c r="J23" s="90"/>
      <c r="K23" s="94"/>
      <c r="L23" s="94"/>
      <c r="M23" s="168">
        <v>0</v>
      </c>
      <c r="N23" s="95"/>
      <c r="O23" s="101"/>
      <c r="P23" s="168">
        <v>0</v>
      </c>
    </row>
    <row r="24" spans="1:16" ht="13.5">
      <c r="A24" s="88">
        <v>7</v>
      </c>
      <c r="B24" s="89">
        <v>322</v>
      </c>
      <c r="C24" s="90" t="s">
        <v>57</v>
      </c>
      <c r="D24" s="91" t="s">
        <v>79</v>
      </c>
      <c r="E24" s="90" t="s">
        <v>80</v>
      </c>
      <c r="F24" s="167">
        <v>1</v>
      </c>
      <c r="G24" s="168">
        <v>2</v>
      </c>
      <c r="H24" s="169">
        <v>0</v>
      </c>
      <c r="I24" s="168">
        <v>1</v>
      </c>
      <c r="J24" s="90" t="s">
        <v>81</v>
      </c>
      <c r="K24" s="94">
        <v>38433</v>
      </c>
      <c r="L24" s="94">
        <v>38443</v>
      </c>
      <c r="M24" s="168"/>
      <c r="N24" s="95"/>
      <c r="O24" s="101"/>
      <c r="P24" s="168">
        <v>1</v>
      </c>
    </row>
    <row r="25" spans="1:16" ht="13.5">
      <c r="A25" s="88">
        <v>7</v>
      </c>
      <c r="B25" s="89">
        <v>342</v>
      </c>
      <c r="C25" s="90" t="s">
        <v>57</v>
      </c>
      <c r="D25" s="91" t="s">
        <v>118</v>
      </c>
      <c r="E25" s="98" t="s">
        <v>119</v>
      </c>
      <c r="F25" s="167">
        <v>1</v>
      </c>
      <c r="G25" s="168">
        <v>2</v>
      </c>
      <c r="H25" s="169">
        <v>0</v>
      </c>
      <c r="I25" s="168">
        <v>0</v>
      </c>
      <c r="J25" s="90"/>
      <c r="K25" s="94"/>
      <c r="L25" s="94"/>
      <c r="M25" s="168">
        <v>0</v>
      </c>
      <c r="N25" s="95"/>
      <c r="O25" s="101"/>
      <c r="P25" s="168">
        <v>0</v>
      </c>
    </row>
    <row r="26" spans="1:16" ht="13.5">
      <c r="A26" s="88">
        <v>7</v>
      </c>
      <c r="B26" s="89">
        <v>344</v>
      </c>
      <c r="C26" s="90" t="s">
        <v>57</v>
      </c>
      <c r="D26" s="91" t="s">
        <v>120</v>
      </c>
      <c r="E26" s="98" t="s">
        <v>121</v>
      </c>
      <c r="F26" s="167">
        <v>1</v>
      </c>
      <c r="G26" s="168">
        <v>2</v>
      </c>
      <c r="H26" s="169">
        <v>0</v>
      </c>
      <c r="I26" s="168">
        <v>0</v>
      </c>
      <c r="J26" s="90"/>
      <c r="K26" s="94"/>
      <c r="L26" s="94"/>
      <c r="M26" s="168">
        <v>0</v>
      </c>
      <c r="N26" s="95"/>
      <c r="O26" s="101"/>
      <c r="P26" s="168">
        <v>1</v>
      </c>
    </row>
    <row r="27" spans="1:16" ht="13.5">
      <c r="A27" s="88">
        <v>7</v>
      </c>
      <c r="B27" s="89">
        <v>362</v>
      </c>
      <c r="C27" s="90" t="s">
        <v>57</v>
      </c>
      <c r="D27" s="91" t="s">
        <v>122</v>
      </c>
      <c r="E27" s="98" t="s">
        <v>123</v>
      </c>
      <c r="F27" s="167">
        <v>2</v>
      </c>
      <c r="G27" s="168">
        <v>2</v>
      </c>
      <c r="H27" s="169">
        <v>0</v>
      </c>
      <c r="I27" s="168">
        <v>1</v>
      </c>
      <c r="J27" s="90"/>
      <c r="K27" s="99"/>
      <c r="L27" s="99"/>
      <c r="M27" s="168">
        <v>2</v>
      </c>
      <c r="N27" s="95"/>
      <c r="O27" s="96"/>
      <c r="P27" s="168">
        <v>1</v>
      </c>
    </row>
    <row r="28" spans="1:16" ht="13.5">
      <c r="A28" s="88">
        <v>7</v>
      </c>
      <c r="B28" s="89">
        <v>364</v>
      </c>
      <c r="C28" s="90" t="s">
        <v>57</v>
      </c>
      <c r="D28" s="91" t="s">
        <v>124</v>
      </c>
      <c r="E28" s="98" t="s">
        <v>125</v>
      </c>
      <c r="F28" s="167">
        <v>1</v>
      </c>
      <c r="G28" s="168">
        <v>2</v>
      </c>
      <c r="H28" s="169">
        <v>0</v>
      </c>
      <c r="I28" s="168">
        <v>0</v>
      </c>
      <c r="J28" s="90"/>
      <c r="K28" s="99"/>
      <c r="L28" s="99"/>
      <c r="M28" s="168">
        <v>2</v>
      </c>
      <c r="N28" s="95"/>
      <c r="O28" s="96"/>
      <c r="P28" s="168">
        <v>0</v>
      </c>
    </row>
    <row r="29" spans="1:16" ht="13.5">
      <c r="A29" s="88">
        <v>7</v>
      </c>
      <c r="B29" s="89">
        <v>367</v>
      </c>
      <c r="C29" s="90" t="s">
        <v>57</v>
      </c>
      <c r="D29" s="91" t="s">
        <v>126</v>
      </c>
      <c r="E29" s="90" t="s">
        <v>127</v>
      </c>
      <c r="F29" s="167">
        <v>1</v>
      </c>
      <c r="G29" s="168">
        <v>2</v>
      </c>
      <c r="H29" s="169">
        <v>0</v>
      </c>
      <c r="I29" s="168">
        <v>0</v>
      </c>
      <c r="J29" s="90"/>
      <c r="K29" s="101"/>
      <c r="L29" s="101"/>
      <c r="M29" s="168">
        <v>0</v>
      </c>
      <c r="N29" s="95"/>
      <c r="O29" s="101"/>
      <c r="P29" s="168">
        <v>0</v>
      </c>
    </row>
    <row r="30" spans="1:16" ht="13.5">
      <c r="A30" s="88">
        <v>7</v>
      </c>
      <c r="B30" s="89">
        <v>368</v>
      </c>
      <c r="C30" s="90" t="s">
        <v>57</v>
      </c>
      <c r="D30" s="91" t="s">
        <v>128</v>
      </c>
      <c r="E30" s="90" t="s">
        <v>129</v>
      </c>
      <c r="F30" s="167">
        <v>2</v>
      </c>
      <c r="G30" s="168">
        <v>2</v>
      </c>
      <c r="H30" s="169">
        <v>0</v>
      </c>
      <c r="I30" s="168">
        <v>0</v>
      </c>
      <c r="J30" s="90"/>
      <c r="K30" s="101"/>
      <c r="L30" s="101"/>
      <c r="M30" s="168">
        <v>0</v>
      </c>
      <c r="N30" s="95"/>
      <c r="O30" s="101"/>
      <c r="P30" s="168">
        <v>0</v>
      </c>
    </row>
    <row r="31" spans="1:16" ht="13.5">
      <c r="A31" s="88">
        <v>7</v>
      </c>
      <c r="B31" s="89">
        <v>402</v>
      </c>
      <c r="C31" s="90" t="s">
        <v>82</v>
      </c>
      <c r="D31" s="91" t="s">
        <v>130</v>
      </c>
      <c r="E31" s="90" t="s">
        <v>145</v>
      </c>
      <c r="F31" s="167">
        <v>1</v>
      </c>
      <c r="G31" s="168">
        <v>2</v>
      </c>
      <c r="H31" s="169">
        <v>0</v>
      </c>
      <c r="I31" s="168">
        <v>0</v>
      </c>
      <c r="J31" s="90"/>
      <c r="K31" s="101"/>
      <c r="L31" s="101"/>
      <c r="M31" s="168">
        <v>0</v>
      </c>
      <c r="N31" s="95"/>
      <c r="O31" s="101"/>
      <c r="P31" s="168">
        <v>0</v>
      </c>
    </row>
    <row r="32" spans="1:16" ht="13.5">
      <c r="A32" s="88">
        <v>7</v>
      </c>
      <c r="B32" s="89">
        <v>405</v>
      </c>
      <c r="C32" s="90" t="s">
        <v>82</v>
      </c>
      <c r="D32" s="91" t="s">
        <v>131</v>
      </c>
      <c r="E32" s="90" t="s">
        <v>254</v>
      </c>
      <c r="F32" s="167">
        <v>1</v>
      </c>
      <c r="G32" s="168">
        <v>2</v>
      </c>
      <c r="H32" s="169">
        <v>0</v>
      </c>
      <c r="I32" s="168">
        <v>0</v>
      </c>
      <c r="J32" s="90"/>
      <c r="K32" s="101"/>
      <c r="L32" s="101"/>
      <c r="M32" s="168">
        <v>3</v>
      </c>
      <c r="N32" s="95"/>
      <c r="O32" s="101"/>
      <c r="P32" s="168">
        <v>0</v>
      </c>
    </row>
    <row r="33" spans="1:16" ht="13.5">
      <c r="A33" s="88">
        <v>7</v>
      </c>
      <c r="B33" s="89">
        <v>407</v>
      </c>
      <c r="C33" s="90" t="s">
        <v>82</v>
      </c>
      <c r="D33" s="91" t="s">
        <v>132</v>
      </c>
      <c r="E33" s="90" t="s">
        <v>146</v>
      </c>
      <c r="F33" s="167">
        <v>1</v>
      </c>
      <c r="G33" s="168">
        <v>2</v>
      </c>
      <c r="H33" s="169">
        <v>0</v>
      </c>
      <c r="I33" s="168">
        <v>0</v>
      </c>
      <c r="J33" s="90"/>
      <c r="K33" s="101"/>
      <c r="L33" s="101"/>
      <c r="M33" s="168">
        <v>0</v>
      </c>
      <c r="N33" s="95"/>
      <c r="O33" s="101"/>
      <c r="P33" s="168">
        <v>0</v>
      </c>
    </row>
    <row r="34" spans="1:16" ht="13.5">
      <c r="A34" s="88">
        <v>7</v>
      </c>
      <c r="B34" s="89">
        <v>408</v>
      </c>
      <c r="C34" s="90" t="s">
        <v>82</v>
      </c>
      <c r="D34" s="91" t="s">
        <v>133</v>
      </c>
      <c r="E34" s="90" t="s">
        <v>255</v>
      </c>
      <c r="F34" s="167">
        <v>1</v>
      </c>
      <c r="G34" s="168">
        <v>2</v>
      </c>
      <c r="H34" s="169">
        <v>0</v>
      </c>
      <c r="I34" s="168">
        <v>0</v>
      </c>
      <c r="J34" s="90"/>
      <c r="K34" s="101"/>
      <c r="L34" s="101"/>
      <c r="M34" s="168">
        <v>0</v>
      </c>
      <c r="N34" s="95"/>
      <c r="O34" s="101"/>
      <c r="P34" s="168">
        <v>0</v>
      </c>
    </row>
    <row r="35" spans="1:16" ht="13.5">
      <c r="A35" s="88">
        <v>7</v>
      </c>
      <c r="B35" s="89">
        <v>421</v>
      </c>
      <c r="C35" s="90" t="s">
        <v>82</v>
      </c>
      <c r="D35" s="91" t="s">
        <v>134</v>
      </c>
      <c r="E35" s="90" t="s">
        <v>147</v>
      </c>
      <c r="F35" s="167">
        <v>2</v>
      </c>
      <c r="G35" s="168">
        <v>2</v>
      </c>
      <c r="H35" s="169">
        <v>0</v>
      </c>
      <c r="I35" s="168">
        <v>1</v>
      </c>
      <c r="J35" s="90"/>
      <c r="K35" s="101"/>
      <c r="L35" s="101"/>
      <c r="M35" s="168">
        <v>1</v>
      </c>
      <c r="N35" s="95"/>
      <c r="O35" s="101"/>
      <c r="P35" s="168">
        <v>1</v>
      </c>
    </row>
    <row r="36" spans="1:16" ht="13.5">
      <c r="A36" s="88">
        <v>7</v>
      </c>
      <c r="B36" s="89">
        <v>422</v>
      </c>
      <c r="C36" s="90" t="s">
        <v>82</v>
      </c>
      <c r="D36" s="91" t="s">
        <v>135</v>
      </c>
      <c r="E36" s="90" t="s">
        <v>148</v>
      </c>
      <c r="F36" s="167">
        <v>1</v>
      </c>
      <c r="G36" s="168">
        <v>2</v>
      </c>
      <c r="H36" s="169">
        <v>0</v>
      </c>
      <c r="I36" s="168">
        <v>0</v>
      </c>
      <c r="J36" s="90"/>
      <c r="K36" s="101"/>
      <c r="L36" s="101"/>
      <c r="M36" s="168">
        <v>0</v>
      </c>
      <c r="N36" s="95"/>
      <c r="O36" s="101"/>
      <c r="P36" s="168">
        <v>0</v>
      </c>
    </row>
    <row r="37" spans="1:16" ht="13.5">
      <c r="A37" s="88">
        <v>7</v>
      </c>
      <c r="B37" s="89">
        <v>423</v>
      </c>
      <c r="C37" s="90" t="s">
        <v>82</v>
      </c>
      <c r="D37" s="91" t="s">
        <v>136</v>
      </c>
      <c r="E37" s="90" t="s">
        <v>149</v>
      </c>
      <c r="F37" s="167">
        <v>1</v>
      </c>
      <c r="G37" s="168">
        <v>2</v>
      </c>
      <c r="H37" s="169">
        <v>0</v>
      </c>
      <c r="I37" s="168">
        <v>0</v>
      </c>
      <c r="J37" s="90"/>
      <c r="K37" s="101"/>
      <c r="L37" s="101"/>
      <c r="M37" s="168">
        <v>0</v>
      </c>
      <c r="N37" s="95"/>
      <c r="O37" s="101"/>
      <c r="P37" s="168">
        <v>0</v>
      </c>
    </row>
    <row r="38" spans="1:16" ht="13.5">
      <c r="A38" s="88">
        <v>7</v>
      </c>
      <c r="B38" s="89">
        <v>444</v>
      </c>
      <c r="C38" s="90" t="s">
        <v>82</v>
      </c>
      <c r="D38" s="91" t="s">
        <v>137</v>
      </c>
      <c r="E38" s="90" t="s">
        <v>150</v>
      </c>
      <c r="F38" s="167">
        <v>2</v>
      </c>
      <c r="G38" s="168">
        <v>2</v>
      </c>
      <c r="H38" s="169">
        <v>0</v>
      </c>
      <c r="I38" s="168">
        <v>0</v>
      </c>
      <c r="J38" s="90"/>
      <c r="K38" s="101"/>
      <c r="L38" s="101"/>
      <c r="M38" s="168">
        <v>0</v>
      </c>
      <c r="N38" s="95"/>
      <c r="O38" s="101"/>
      <c r="P38" s="168">
        <v>0</v>
      </c>
    </row>
    <row r="39" spans="1:16" ht="13.5">
      <c r="A39" s="88">
        <v>7</v>
      </c>
      <c r="B39" s="89">
        <v>445</v>
      </c>
      <c r="C39" s="90" t="s">
        <v>82</v>
      </c>
      <c r="D39" s="91" t="s">
        <v>138</v>
      </c>
      <c r="E39" s="90" t="s">
        <v>139</v>
      </c>
      <c r="F39" s="167">
        <v>2</v>
      </c>
      <c r="G39" s="168">
        <v>2</v>
      </c>
      <c r="H39" s="169">
        <v>0</v>
      </c>
      <c r="I39" s="168">
        <v>0</v>
      </c>
      <c r="J39" s="90"/>
      <c r="K39" s="101"/>
      <c r="L39" s="101"/>
      <c r="M39" s="168">
        <v>0</v>
      </c>
      <c r="N39" s="95" t="s">
        <v>140</v>
      </c>
      <c r="O39" s="101" t="s">
        <v>152</v>
      </c>
      <c r="P39" s="168"/>
    </row>
    <row r="40" spans="1:16" ht="13.5">
      <c r="A40" s="88">
        <v>7</v>
      </c>
      <c r="B40" s="89">
        <v>446</v>
      </c>
      <c r="C40" s="90" t="s">
        <v>82</v>
      </c>
      <c r="D40" s="91" t="s">
        <v>141</v>
      </c>
      <c r="E40" s="90" t="s">
        <v>256</v>
      </c>
      <c r="F40" s="167">
        <v>1</v>
      </c>
      <c r="G40" s="168">
        <v>2</v>
      </c>
      <c r="H40" s="169">
        <v>0</v>
      </c>
      <c r="I40" s="168">
        <v>0</v>
      </c>
      <c r="J40" s="90"/>
      <c r="K40" s="101"/>
      <c r="L40" s="101"/>
      <c r="M40" s="168">
        <v>0</v>
      </c>
      <c r="N40" s="95"/>
      <c r="O40" s="101"/>
      <c r="P40" s="168">
        <v>0</v>
      </c>
    </row>
    <row r="41" spans="1:16" ht="22.5">
      <c r="A41" s="88">
        <v>7</v>
      </c>
      <c r="B41" s="89">
        <v>447</v>
      </c>
      <c r="C41" s="90" t="s">
        <v>82</v>
      </c>
      <c r="D41" s="91" t="s">
        <v>142</v>
      </c>
      <c r="E41" s="90" t="s">
        <v>151</v>
      </c>
      <c r="F41" s="167">
        <v>1</v>
      </c>
      <c r="G41" s="168">
        <v>2</v>
      </c>
      <c r="H41" s="169">
        <v>0</v>
      </c>
      <c r="I41" s="168">
        <v>1</v>
      </c>
      <c r="J41" s="98" t="s">
        <v>143</v>
      </c>
      <c r="K41" s="99">
        <v>38626</v>
      </c>
      <c r="L41" s="99">
        <v>38626</v>
      </c>
      <c r="M41" s="168"/>
      <c r="N41" s="97" t="s">
        <v>144</v>
      </c>
      <c r="O41" s="101" t="s">
        <v>93</v>
      </c>
      <c r="P41" s="168"/>
    </row>
    <row r="42" spans="1:16" ht="13.5">
      <c r="A42" s="88">
        <v>7</v>
      </c>
      <c r="B42" s="89">
        <v>461</v>
      </c>
      <c r="C42" s="90" t="s">
        <v>57</v>
      </c>
      <c r="D42" s="91" t="s">
        <v>153</v>
      </c>
      <c r="E42" s="98" t="s">
        <v>154</v>
      </c>
      <c r="F42" s="167">
        <v>2</v>
      </c>
      <c r="G42" s="168">
        <v>2</v>
      </c>
      <c r="H42" s="169">
        <v>0</v>
      </c>
      <c r="I42" s="168">
        <v>0</v>
      </c>
      <c r="J42" s="90"/>
      <c r="K42" s="99"/>
      <c r="L42" s="99"/>
      <c r="M42" s="168">
        <v>0</v>
      </c>
      <c r="N42" s="95"/>
      <c r="O42" s="96"/>
      <c r="P42" s="168">
        <v>0</v>
      </c>
    </row>
    <row r="43" spans="1:16" ht="13.5">
      <c r="A43" s="88">
        <v>7</v>
      </c>
      <c r="B43" s="89">
        <v>464</v>
      </c>
      <c r="C43" s="90" t="s">
        <v>57</v>
      </c>
      <c r="D43" s="91" t="s">
        <v>155</v>
      </c>
      <c r="E43" s="90" t="s">
        <v>156</v>
      </c>
      <c r="F43" s="167">
        <v>1</v>
      </c>
      <c r="G43" s="168">
        <v>2</v>
      </c>
      <c r="H43" s="169">
        <v>0</v>
      </c>
      <c r="I43" s="168">
        <v>0</v>
      </c>
      <c r="J43" s="90"/>
      <c r="K43" s="101"/>
      <c r="L43" s="101"/>
      <c r="M43" s="168">
        <v>0</v>
      </c>
      <c r="N43" s="95"/>
      <c r="O43" s="101"/>
      <c r="P43" s="168">
        <v>0</v>
      </c>
    </row>
    <row r="44" spans="1:16" ht="13.5">
      <c r="A44" s="88">
        <v>7</v>
      </c>
      <c r="B44" s="89">
        <v>465</v>
      </c>
      <c r="C44" s="90" t="s">
        <v>57</v>
      </c>
      <c r="D44" s="91" t="s">
        <v>157</v>
      </c>
      <c r="E44" s="90" t="s">
        <v>154</v>
      </c>
      <c r="F44" s="167">
        <v>2</v>
      </c>
      <c r="G44" s="168">
        <v>2</v>
      </c>
      <c r="H44" s="169">
        <v>0</v>
      </c>
      <c r="I44" s="168">
        <v>0</v>
      </c>
      <c r="J44" s="90"/>
      <c r="K44" s="101"/>
      <c r="L44" s="101"/>
      <c r="M44" s="168">
        <v>0</v>
      </c>
      <c r="N44" s="95"/>
      <c r="O44" s="101"/>
      <c r="P44" s="168">
        <v>0</v>
      </c>
    </row>
    <row r="45" spans="1:16" ht="13.5">
      <c r="A45" s="88">
        <v>7</v>
      </c>
      <c r="B45" s="89">
        <v>466</v>
      </c>
      <c r="C45" s="90" t="s">
        <v>57</v>
      </c>
      <c r="D45" s="91" t="s">
        <v>158</v>
      </c>
      <c r="E45" s="90" t="s">
        <v>71</v>
      </c>
      <c r="F45" s="167">
        <v>1</v>
      </c>
      <c r="G45" s="168">
        <v>2</v>
      </c>
      <c r="H45" s="169">
        <v>0</v>
      </c>
      <c r="I45" s="168">
        <v>0</v>
      </c>
      <c r="J45" s="90"/>
      <c r="K45" s="101"/>
      <c r="L45" s="101"/>
      <c r="M45" s="168">
        <v>2</v>
      </c>
      <c r="N45" s="95"/>
      <c r="O45" s="101"/>
      <c r="P45" s="168">
        <v>1</v>
      </c>
    </row>
    <row r="46" spans="1:16" ht="13.5">
      <c r="A46" s="88">
        <v>7</v>
      </c>
      <c r="B46" s="89">
        <v>481</v>
      </c>
      <c r="C46" s="90" t="s">
        <v>57</v>
      </c>
      <c r="D46" s="91" t="s">
        <v>159</v>
      </c>
      <c r="E46" s="90" t="s">
        <v>71</v>
      </c>
      <c r="F46" s="167">
        <v>1</v>
      </c>
      <c r="G46" s="168">
        <v>2</v>
      </c>
      <c r="H46" s="169">
        <v>0</v>
      </c>
      <c r="I46" s="168">
        <v>0</v>
      </c>
      <c r="J46" s="90"/>
      <c r="K46" s="101"/>
      <c r="L46" s="101"/>
      <c r="M46" s="168">
        <v>2</v>
      </c>
      <c r="N46" s="95" t="s">
        <v>160</v>
      </c>
      <c r="O46" s="101" t="s">
        <v>161</v>
      </c>
      <c r="P46" s="168"/>
    </row>
    <row r="47" spans="1:16" ht="13.5">
      <c r="A47" s="88">
        <v>7</v>
      </c>
      <c r="B47" s="89">
        <v>482</v>
      </c>
      <c r="C47" s="90" t="s">
        <v>57</v>
      </c>
      <c r="D47" s="91" t="s">
        <v>162</v>
      </c>
      <c r="E47" s="90" t="s">
        <v>163</v>
      </c>
      <c r="F47" s="167">
        <v>2</v>
      </c>
      <c r="G47" s="168">
        <v>2</v>
      </c>
      <c r="H47" s="169">
        <v>0</v>
      </c>
      <c r="I47" s="168">
        <v>0</v>
      </c>
      <c r="J47" s="90"/>
      <c r="K47" s="101"/>
      <c r="L47" s="101"/>
      <c r="M47" s="168">
        <v>0</v>
      </c>
      <c r="N47" s="95"/>
      <c r="O47" s="101"/>
      <c r="P47" s="168">
        <v>1</v>
      </c>
    </row>
    <row r="48" spans="1:16" ht="13.5">
      <c r="A48" s="88">
        <v>7</v>
      </c>
      <c r="B48" s="89">
        <v>483</v>
      </c>
      <c r="C48" s="90" t="s">
        <v>57</v>
      </c>
      <c r="D48" s="91" t="s">
        <v>164</v>
      </c>
      <c r="E48" s="90" t="s">
        <v>165</v>
      </c>
      <c r="F48" s="167">
        <v>1</v>
      </c>
      <c r="G48" s="168">
        <v>2</v>
      </c>
      <c r="H48" s="169">
        <v>0</v>
      </c>
      <c r="I48" s="168">
        <v>0</v>
      </c>
      <c r="J48" s="90"/>
      <c r="K48" s="101"/>
      <c r="L48" s="101"/>
      <c r="M48" s="168">
        <v>0</v>
      </c>
      <c r="N48" s="95"/>
      <c r="O48" s="101"/>
      <c r="P48" s="168">
        <v>0</v>
      </c>
    </row>
    <row r="49" spans="1:16" ht="13.5">
      <c r="A49" s="88">
        <v>7</v>
      </c>
      <c r="B49" s="89">
        <v>484</v>
      </c>
      <c r="C49" s="90" t="s">
        <v>57</v>
      </c>
      <c r="D49" s="91" t="s">
        <v>166</v>
      </c>
      <c r="E49" s="90" t="s">
        <v>167</v>
      </c>
      <c r="F49" s="167">
        <v>1</v>
      </c>
      <c r="G49" s="168">
        <v>2</v>
      </c>
      <c r="H49" s="169">
        <v>0</v>
      </c>
      <c r="I49" s="168">
        <v>0</v>
      </c>
      <c r="J49" s="90"/>
      <c r="K49" s="101"/>
      <c r="L49" s="101"/>
      <c r="M49" s="168">
        <v>0</v>
      </c>
      <c r="N49" s="95"/>
      <c r="O49" s="101"/>
      <c r="P49" s="168">
        <v>0</v>
      </c>
    </row>
    <row r="50" spans="1:16" ht="13.5">
      <c r="A50" s="88">
        <v>7</v>
      </c>
      <c r="B50" s="102" t="s">
        <v>168</v>
      </c>
      <c r="C50" s="90" t="s">
        <v>57</v>
      </c>
      <c r="D50" s="91" t="s">
        <v>169</v>
      </c>
      <c r="E50" s="98" t="s">
        <v>257</v>
      </c>
      <c r="F50" s="167">
        <v>1</v>
      </c>
      <c r="G50" s="168">
        <v>2</v>
      </c>
      <c r="H50" s="169">
        <v>0</v>
      </c>
      <c r="I50" s="168">
        <v>0</v>
      </c>
      <c r="J50" s="90" t="s">
        <v>170</v>
      </c>
      <c r="K50" s="94">
        <v>38077</v>
      </c>
      <c r="L50" s="94">
        <v>38078</v>
      </c>
      <c r="M50" s="168"/>
      <c r="N50" s="95" t="s">
        <v>171</v>
      </c>
      <c r="O50" s="101" t="s">
        <v>109</v>
      </c>
      <c r="P50" s="168"/>
    </row>
    <row r="51" spans="1:16" ht="13.5">
      <c r="A51" s="88">
        <v>7</v>
      </c>
      <c r="B51" s="102" t="s">
        <v>172</v>
      </c>
      <c r="C51" s="90" t="s">
        <v>57</v>
      </c>
      <c r="D51" s="91" t="s">
        <v>173</v>
      </c>
      <c r="E51" s="98" t="s">
        <v>174</v>
      </c>
      <c r="F51" s="167">
        <v>2</v>
      </c>
      <c r="G51" s="168">
        <v>2</v>
      </c>
      <c r="H51" s="169">
        <v>0</v>
      </c>
      <c r="I51" s="168">
        <v>0</v>
      </c>
      <c r="J51" s="90"/>
      <c r="K51" s="94"/>
      <c r="L51" s="94"/>
      <c r="M51" s="168">
        <v>3</v>
      </c>
      <c r="N51" s="95"/>
      <c r="O51" s="101"/>
      <c r="P51" s="168">
        <v>0</v>
      </c>
    </row>
    <row r="52" spans="1:16" ht="13.5">
      <c r="A52" s="88">
        <v>7</v>
      </c>
      <c r="B52" s="102" t="s">
        <v>175</v>
      </c>
      <c r="C52" s="90" t="s">
        <v>57</v>
      </c>
      <c r="D52" s="91" t="s">
        <v>176</v>
      </c>
      <c r="E52" s="98" t="s">
        <v>149</v>
      </c>
      <c r="F52" s="167">
        <v>1</v>
      </c>
      <c r="G52" s="168">
        <v>2</v>
      </c>
      <c r="H52" s="169">
        <v>0</v>
      </c>
      <c r="I52" s="168">
        <v>0</v>
      </c>
      <c r="J52" s="90"/>
      <c r="K52" s="94"/>
      <c r="L52" s="94"/>
      <c r="M52" s="168">
        <v>0</v>
      </c>
      <c r="N52" s="95"/>
      <c r="O52" s="101"/>
      <c r="P52" s="168">
        <v>0</v>
      </c>
    </row>
    <row r="53" spans="1:16" ht="13.5">
      <c r="A53" s="88">
        <v>7</v>
      </c>
      <c r="B53" s="102" t="s">
        <v>177</v>
      </c>
      <c r="C53" s="90" t="s">
        <v>57</v>
      </c>
      <c r="D53" s="91" t="s">
        <v>178</v>
      </c>
      <c r="E53" s="98" t="s">
        <v>179</v>
      </c>
      <c r="F53" s="167">
        <v>1</v>
      </c>
      <c r="G53" s="168">
        <v>2</v>
      </c>
      <c r="H53" s="169">
        <v>0</v>
      </c>
      <c r="I53" s="168">
        <v>0</v>
      </c>
      <c r="J53" s="90"/>
      <c r="K53" s="94"/>
      <c r="L53" s="94"/>
      <c r="M53" s="168">
        <v>0</v>
      </c>
      <c r="N53" s="95"/>
      <c r="O53" s="101"/>
      <c r="P53" s="168">
        <v>0</v>
      </c>
    </row>
    <row r="54" spans="1:16" ht="13.5">
      <c r="A54" s="88">
        <v>7</v>
      </c>
      <c r="B54" s="102" t="s">
        <v>180</v>
      </c>
      <c r="C54" s="90" t="s">
        <v>57</v>
      </c>
      <c r="D54" s="91" t="s">
        <v>181</v>
      </c>
      <c r="E54" s="98" t="s">
        <v>182</v>
      </c>
      <c r="F54" s="167">
        <v>1</v>
      </c>
      <c r="G54" s="168">
        <v>2</v>
      </c>
      <c r="H54" s="169">
        <v>0</v>
      </c>
      <c r="I54" s="168">
        <v>0</v>
      </c>
      <c r="J54" s="90"/>
      <c r="K54" s="94"/>
      <c r="L54" s="94"/>
      <c r="M54" s="168">
        <v>2</v>
      </c>
      <c r="N54" s="95"/>
      <c r="O54" s="101"/>
      <c r="P54" s="168">
        <v>1</v>
      </c>
    </row>
    <row r="55" spans="1:16" ht="13.5">
      <c r="A55" s="88">
        <v>7</v>
      </c>
      <c r="B55" s="102" t="s">
        <v>183</v>
      </c>
      <c r="C55" s="90" t="s">
        <v>57</v>
      </c>
      <c r="D55" s="91" t="s">
        <v>184</v>
      </c>
      <c r="E55" s="98" t="s">
        <v>185</v>
      </c>
      <c r="F55" s="167">
        <v>2</v>
      </c>
      <c r="G55" s="168">
        <v>2</v>
      </c>
      <c r="H55" s="169">
        <v>0</v>
      </c>
      <c r="I55" s="168">
        <v>0</v>
      </c>
      <c r="J55" s="90"/>
      <c r="K55" s="94"/>
      <c r="L55" s="94"/>
      <c r="M55" s="168">
        <v>0</v>
      </c>
      <c r="N55" s="95"/>
      <c r="O55" s="101"/>
      <c r="P55" s="168">
        <v>1</v>
      </c>
    </row>
    <row r="56" spans="1:16" ht="13.5">
      <c r="A56" s="88">
        <v>7</v>
      </c>
      <c r="B56" s="102" t="s">
        <v>186</v>
      </c>
      <c r="C56" s="90" t="s">
        <v>57</v>
      </c>
      <c r="D56" s="91" t="s">
        <v>187</v>
      </c>
      <c r="E56" s="98" t="s">
        <v>188</v>
      </c>
      <c r="F56" s="167">
        <v>1</v>
      </c>
      <c r="G56" s="168">
        <v>2</v>
      </c>
      <c r="H56" s="169">
        <v>0</v>
      </c>
      <c r="I56" s="168">
        <v>0</v>
      </c>
      <c r="J56" s="90"/>
      <c r="K56" s="94"/>
      <c r="L56" s="94"/>
      <c r="M56" s="168">
        <v>0</v>
      </c>
      <c r="N56" s="95"/>
      <c r="O56" s="101"/>
      <c r="P56" s="168">
        <v>0</v>
      </c>
    </row>
    <row r="57" spans="1:16" ht="13.5">
      <c r="A57" s="88">
        <v>7</v>
      </c>
      <c r="B57" s="89">
        <v>541</v>
      </c>
      <c r="C57" s="90" t="s">
        <v>57</v>
      </c>
      <c r="D57" s="91" t="s">
        <v>189</v>
      </c>
      <c r="E57" s="90" t="s">
        <v>71</v>
      </c>
      <c r="F57" s="167">
        <v>1</v>
      </c>
      <c r="G57" s="168">
        <v>2</v>
      </c>
      <c r="H57" s="169">
        <v>0</v>
      </c>
      <c r="I57" s="168">
        <v>0</v>
      </c>
      <c r="J57" s="90"/>
      <c r="K57" s="101"/>
      <c r="L57" s="101"/>
      <c r="M57" s="168">
        <v>0</v>
      </c>
      <c r="N57" s="95" t="s">
        <v>231</v>
      </c>
      <c r="O57" s="103" t="s">
        <v>232</v>
      </c>
      <c r="P57" s="168"/>
    </row>
    <row r="58" spans="1:16" ht="22.5">
      <c r="A58" s="88">
        <v>7</v>
      </c>
      <c r="B58" s="89">
        <v>542</v>
      </c>
      <c r="C58" s="90" t="s">
        <v>57</v>
      </c>
      <c r="D58" s="91" t="s">
        <v>190</v>
      </c>
      <c r="E58" s="90" t="s">
        <v>71</v>
      </c>
      <c r="F58" s="167">
        <v>1</v>
      </c>
      <c r="G58" s="168">
        <v>2</v>
      </c>
      <c r="H58" s="169">
        <v>0</v>
      </c>
      <c r="I58" s="168">
        <v>1</v>
      </c>
      <c r="J58" s="98" t="s">
        <v>233</v>
      </c>
      <c r="K58" s="94">
        <v>38338</v>
      </c>
      <c r="L58" s="94">
        <v>38443</v>
      </c>
      <c r="M58" s="168"/>
      <c r="N58" s="97" t="s">
        <v>234</v>
      </c>
      <c r="O58" s="103" t="s">
        <v>235</v>
      </c>
      <c r="P58" s="168"/>
    </row>
    <row r="59" spans="1:16" ht="13.5">
      <c r="A59" s="88">
        <v>7</v>
      </c>
      <c r="B59" s="89">
        <v>543</v>
      </c>
      <c r="C59" s="90" t="s">
        <v>57</v>
      </c>
      <c r="D59" s="91" t="s">
        <v>191</v>
      </c>
      <c r="E59" s="90" t="s">
        <v>229</v>
      </c>
      <c r="F59" s="167">
        <v>2</v>
      </c>
      <c r="G59" s="168">
        <v>2</v>
      </c>
      <c r="H59" s="169">
        <v>0</v>
      </c>
      <c r="I59" s="168">
        <v>1</v>
      </c>
      <c r="J59" s="90" t="s">
        <v>236</v>
      </c>
      <c r="K59" s="94">
        <v>38162</v>
      </c>
      <c r="L59" s="94">
        <v>38169</v>
      </c>
      <c r="M59" s="168"/>
      <c r="N59" s="97" t="s">
        <v>237</v>
      </c>
      <c r="O59" s="103" t="s">
        <v>238</v>
      </c>
      <c r="P59" s="168"/>
    </row>
    <row r="60" spans="1:16" ht="13.5">
      <c r="A60" s="88">
        <v>7</v>
      </c>
      <c r="B60" s="89">
        <v>544</v>
      </c>
      <c r="C60" s="90" t="s">
        <v>57</v>
      </c>
      <c r="D60" s="91" t="s">
        <v>192</v>
      </c>
      <c r="E60" s="90" t="s">
        <v>239</v>
      </c>
      <c r="F60" s="167">
        <v>2</v>
      </c>
      <c r="G60" s="168">
        <v>2</v>
      </c>
      <c r="H60" s="169">
        <v>0</v>
      </c>
      <c r="I60" s="168">
        <v>0</v>
      </c>
      <c r="J60" s="90"/>
      <c r="K60" s="101"/>
      <c r="L60" s="101"/>
      <c r="M60" s="168">
        <v>2</v>
      </c>
      <c r="N60" s="95"/>
      <c r="O60" s="101"/>
      <c r="P60" s="168">
        <v>0</v>
      </c>
    </row>
    <row r="61" spans="1:16" ht="13.5">
      <c r="A61" s="88">
        <v>7</v>
      </c>
      <c r="B61" s="89">
        <v>545</v>
      </c>
      <c r="C61" s="90" t="s">
        <v>57</v>
      </c>
      <c r="D61" s="91" t="s">
        <v>193</v>
      </c>
      <c r="E61" s="90" t="s">
        <v>229</v>
      </c>
      <c r="F61" s="167">
        <v>2</v>
      </c>
      <c r="G61" s="168">
        <v>2</v>
      </c>
      <c r="H61" s="169">
        <v>0</v>
      </c>
      <c r="I61" s="168">
        <v>0</v>
      </c>
      <c r="J61" s="90"/>
      <c r="K61" s="101"/>
      <c r="L61" s="101"/>
      <c r="M61" s="168">
        <v>0</v>
      </c>
      <c r="N61" s="95" t="s">
        <v>240</v>
      </c>
      <c r="O61" s="103" t="s">
        <v>241</v>
      </c>
      <c r="P61" s="168"/>
    </row>
    <row r="62" spans="1:16" ht="13.5">
      <c r="A62" s="88">
        <v>7</v>
      </c>
      <c r="B62" s="89">
        <v>546</v>
      </c>
      <c r="C62" s="90" t="s">
        <v>57</v>
      </c>
      <c r="D62" s="91" t="s">
        <v>194</v>
      </c>
      <c r="E62" s="90" t="s">
        <v>125</v>
      </c>
      <c r="F62" s="167">
        <v>1</v>
      </c>
      <c r="G62" s="168">
        <v>2</v>
      </c>
      <c r="H62" s="169">
        <v>0</v>
      </c>
      <c r="I62" s="168">
        <v>0</v>
      </c>
      <c r="J62" s="90"/>
      <c r="K62" s="101"/>
      <c r="L62" s="101"/>
      <c r="M62" s="168">
        <v>0</v>
      </c>
      <c r="N62" s="95"/>
      <c r="O62" s="101"/>
      <c r="P62" s="168">
        <v>0</v>
      </c>
    </row>
    <row r="63" spans="1:16" ht="13.5">
      <c r="A63" s="88">
        <v>7</v>
      </c>
      <c r="B63" s="89">
        <v>547</v>
      </c>
      <c r="C63" s="104" t="s">
        <v>57</v>
      </c>
      <c r="D63" s="105" t="s">
        <v>195</v>
      </c>
      <c r="E63" s="90" t="s">
        <v>242</v>
      </c>
      <c r="F63" s="167">
        <v>1</v>
      </c>
      <c r="G63" s="168">
        <v>2</v>
      </c>
      <c r="H63" s="169">
        <v>0</v>
      </c>
      <c r="I63" s="168">
        <v>0</v>
      </c>
      <c r="J63" s="90"/>
      <c r="K63" s="101"/>
      <c r="L63" s="101"/>
      <c r="M63" s="168">
        <v>0</v>
      </c>
      <c r="N63" s="95" t="s">
        <v>243</v>
      </c>
      <c r="O63" s="101" t="s">
        <v>244</v>
      </c>
      <c r="P63" s="168"/>
    </row>
    <row r="64" spans="1:16" ht="13.5">
      <c r="A64" s="88">
        <v>7</v>
      </c>
      <c r="B64" s="89">
        <v>548</v>
      </c>
      <c r="C64" s="104" t="s">
        <v>57</v>
      </c>
      <c r="D64" s="105" t="s">
        <v>196</v>
      </c>
      <c r="E64" s="90" t="s">
        <v>74</v>
      </c>
      <c r="F64" s="167">
        <v>1</v>
      </c>
      <c r="G64" s="168">
        <v>2</v>
      </c>
      <c r="H64" s="169">
        <v>0</v>
      </c>
      <c r="I64" s="168">
        <v>0</v>
      </c>
      <c r="J64" s="90"/>
      <c r="K64" s="101"/>
      <c r="L64" s="101"/>
      <c r="M64" s="168">
        <v>0</v>
      </c>
      <c r="N64" s="90"/>
      <c r="O64" s="101"/>
      <c r="P64" s="168">
        <v>0</v>
      </c>
    </row>
    <row r="65" spans="1:16" ht="22.5">
      <c r="A65" s="88">
        <v>7</v>
      </c>
      <c r="B65" s="89">
        <v>561</v>
      </c>
      <c r="C65" s="104" t="s">
        <v>57</v>
      </c>
      <c r="D65" s="105" t="s">
        <v>197</v>
      </c>
      <c r="E65" s="90" t="s">
        <v>229</v>
      </c>
      <c r="F65" s="167">
        <v>2</v>
      </c>
      <c r="G65" s="168">
        <v>2</v>
      </c>
      <c r="H65" s="169">
        <v>1</v>
      </c>
      <c r="I65" s="168">
        <v>1</v>
      </c>
      <c r="J65" s="90"/>
      <c r="K65" s="101"/>
      <c r="L65" s="101"/>
      <c r="M65" s="168">
        <v>0</v>
      </c>
      <c r="N65" s="98" t="s">
        <v>245</v>
      </c>
      <c r="O65" s="103" t="s">
        <v>232</v>
      </c>
      <c r="P65" s="168"/>
    </row>
    <row r="66" spans="1:16" ht="14.25" thickBot="1">
      <c r="A66" s="88">
        <v>7</v>
      </c>
      <c r="B66" s="89">
        <v>564</v>
      </c>
      <c r="C66" s="104" t="s">
        <v>57</v>
      </c>
      <c r="D66" s="105" t="s">
        <v>198</v>
      </c>
      <c r="E66" s="90" t="s">
        <v>229</v>
      </c>
      <c r="F66" s="167">
        <v>2</v>
      </c>
      <c r="G66" s="168">
        <v>2</v>
      </c>
      <c r="H66" s="169">
        <v>0</v>
      </c>
      <c r="I66" s="168">
        <v>0</v>
      </c>
      <c r="J66" s="90"/>
      <c r="K66" s="101"/>
      <c r="L66" s="101"/>
      <c r="M66" s="168">
        <v>0</v>
      </c>
      <c r="N66" s="90" t="s">
        <v>246</v>
      </c>
      <c r="O66" s="101" t="s">
        <v>247</v>
      </c>
      <c r="P66" s="168"/>
    </row>
    <row r="67" spans="1:16" ht="16.5" customHeight="1" thickBot="1">
      <c r="A67" s="16"/>
      <c r="B67" s="17">
        <v>1000</v>
      </c>
      <c r="C67" s="235" t="s">
        <v>10</v>
      </c>
      <c r="D67" s="236"/>
      <c r="E67" s="12"/>
      <c r="F67" s="170"/>
      <c r="G67" s="171"/>
      <c r="H67" s="172">
        <f>SUM(H7:H66)</f>
        <v>11</v>
      </c>
      <c r="I67" s="173">
        <f>SUM(I7:I66)</f>
        <v>16</v>
      </c>
      <c r="J67" s="30">
        <f>COUNTA(J7:J66)</f>
        <v>13</v>
      </c>
      <c r="K67" s="28"/>
      <c r="L67" s="28"/>
      <c r="M67" s="175"/>
      <c r="N67" s="30">
        <f>COUNTA(N7:N66)</f>
        <v>21</v>
      </c>
      <c r="O67" s="28"/>
      <c r="P67" s="29"/>
    </row>
  </sheetData>
  <mergeCells count="14">
    <mergeCell ref="N4:P4"/>
    <mergeCell ref="N5:O5"/>
    <mergeCell ref="C67:D67"/>
    <mergeCell ref="A4:A6"/>
    <mergeCell ref="C4:C6"/>
    <mergeCell ref="D4:D6"/>
    <mergeCell ref="B4:B6"/>
    <mergeCell ref="E4:E6"/>
    <mergeCell ref="G4:G6"/>
    <mergeCell ref="H4:H6"/>
    <mergeCell ref="J5:L5"/>
    <mergeCell ref="F4:F6"/>
    <mergeCell ref="I4:I6"/>
    <mergeCell ref="J4:M4"/>
  </mergeCells>
  <printOptions/>
  <pageMargins left="0.5905511811023623" right="0.5905511811023623" top="0.7874015748031497" bottom="0.5905511811023623" header="0.5118110236220472" footer="0.31496062992125984"/>
  <pageSetup fitToHeight="0" horizontalDpi="600" verticalDpi="600" orientation="landscape" paperSize="9" scale="85" r:id="rId1"/>
  <headerFooter alignWithMargins="0">
    <oddHeader>&amp;R(福島県）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68"/>
  <sheetViews>
    <sheetView workbookViewId="0" topLeftCell="A1">
      <selection activeCell="A1" sqref="A1"/>
    </sheetView>
  </sheetViews>
  <sheetFormatPr defaultColWidth="9.00390625" defaultRowHeight="13.5"/>
  <cols>
    <col min="1" max="1" width="4.125" style="2" customWidth="1"/>
    <col min="2" max="2" width="5.125" style="2" customWidth="1"/>
    <col min="3" max="3" width="7.625" style="2" customWidth="1"/>
    <col min="4" max="4" width="9.375" style="2" customWidth="1"/>
    <col min="5" max="5" width="20.625" style="2" customWidth="1"/>
    <col min="6" max="6" width="11.625" style="2" customWidth="1"/>
    <col min="7" max="7" width="8.625" style="2" customWidth="1"/>
    <col min="8" max="8" width="26.375" style="2" customWidth="1"/>
    <col min="9" max="9" width="12.00390625" style="2" customWidth="1"/>
    <col min="10" max="10" width="20.625" style="2" customWidth="1"/>
    <col min="11" max="19" width="4.125" style="2" customWidth="1"/>
    <col min="20" max="20" width="6.875" style="2" customWidth="1"/>
    <col min="21" max="16384" width="9.00390625" style="2" customWidth="1"/>
  </cols>
  <sheetData>
    <row r="1" ht="12">
      <c r="A1" s="2" t="s">
        <v>22</v>
      </c>
    </row>
    <row r="2" ht="22.5" customHeight="1">
      <c r="A2" s="26" t="s">
        <v>47</v>
      </c>
    </row>
    <row r="3" ht="12.75" thickBot="1"/>
    <row r="4" spans="1:20" s="1" customFormat="1" ht="19.5" customHeight="1">
      <c r="A4" s="247" t="s">
        <v>39</v>
      </c>
      <c r="B4" s="250" t="s">
        <v>282</v>
      </c>
      <c r="C4" s="253" t="s">
        <v>262</v>
      </c>
      <c r="D4" s="256" t="s">
        <v>263</v>
      </c>
      <c r="E4" s="177" t="s">
        <v>51</v>
      </c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6"/>
      <c r="R4" s="176"/>
      <c r="S4" s="234"/>
      <c r="T4" s="264" t="s">
        <v>26</v>
      </c>
    </row>
    <row r="5" spans="1:20" s="1" customFormat="1" ht="19.5" customHeight="1">
      <c r="A5" s="248"/>
      <c r="B5" s="251"/>
      <c r="C5" s="254"/>
      <c r="D5" s="257"/>
      <c r="E5" s="68"/>
      <c r="F5" s="66"/>
      <c r="G5" s="69"/>
      <c r="H5" s="69"/>
      <c r="I5" s="69"/>
      <c r="J5" s="69"/>
      <c r="K5" s="225" t="s">
        <v>283</v>
      </c>
      <c r="L5" s="226"/>
      <c r="M5" s="226"/>
      <c r="N5" s="226"/>
      <c r="O5" s="226"/>
      <c r="P5" s="226"/>
      <c r="Q5" s="226"/>
      <c r="R5" s="226"/>
      <c r="S5" s="270"/>
      <c r="T5" s="265"/>
    </row>
    <row r="6" spans="1:20" s="1" customFormat="1" ht="19.5" customHeight="1">
      <c r="A6" s="248"/>
      <c r="B6" s="251"/>
      <c r="C6" s="254"/>
      <c r="D6" s="257"/>
      <c r="E6" s="267" t="s">
        <v>284</v>
      </c>
      <c r="F6" s="62"/>
      <c r="G6" s="259" t="s">
        <v>45</v>
      </c>
      <c r="H6" s="259"/>
      <c r="I6" s="259"/>
      <c r="J6" s="260"/>
      <c r="K6" s="261" t="s">
        <v>52</v>
      </c>
      <c r="L6" s="262"/>
      <c r="M6" s="263"/>
      <c r="N6" s="260" t="s">
        <v>53</v>
      </c>
      <c r="O6" s="262"/>
      <c r="P6" s="263"/>
      <c r="Q6" s="260" t="s">
        <v>285</v>
      </c>
      <c r="R6" s="262"/>
      <c r="S6" s="269"/>
      <c r="T6" s="265"/>
    </row>
    <row r="7" spans="1:20" ht="49.5" customHeight="1">
      <c r="A7" s="249"/>
      <c r="B7" s="252"/>
      <c r="C7" s="255"/>
      <c r="D7" s="258"/>
      <c r="E7" s="268"/>
      <c r="F7" s="64" t="s">
        <v>41</v>
      </c>
      <c r="G7" s="65" t="s">
        <v>42</v>
      </c>
      <c r="H7" s="65" t="s">
        <v>44</v>
      </c>
      <c r="I7" s="65" t="s">
        <v>43</v>
      </c>
      <c r="J7" s="67" t="s">
        <v>264</v>
      </c>
      <c r="K7" s="178" t="s">
        <v>286</v>
      </c>
      <c r="L7" s="179" t="s">
        <v>287</v>
      </c>
      <c r="M7" s="180" t="s">
        <v>46</v>
      </c>
      <c r="N7" s="181" t="s">
        <v>286</v>
      </c>
      <c r="O7" s="179" t="s">
        <v>287</v>
      </c>
      <c r="P7" s="182" t="s">
        <v>46</v>
      </c>
      <c r="Q7" s="180" t="s">
        <v>286</v>
      </c>
      <c r="R7" s="179" t="s">
        <v>287</v>
      </c>
      <c r="S7" s="180" t="s">
        <v>46</v>
      </c>
      <c r="T7" s="266"/>
    </row>
    <row r="8" spans="1:20" ht="12">
      <c r="A8" s="88">
        <v>7</v>
      </c>
      <c r="B8" s="89">
        <v>201</v>
      </c>
      <c r="C8" s="90" t="s">
        <v>57</v>
      </c>
      <c r="D8" s="91" t="s">
        <v>58</v>
      </c>
      <c r="E8" s="108" t="s">
        <v>199</v>
      </c>
      <c r="F8" s="109" t="s">
        <v>281</v>
      </c>
      <c r="G8" s="110" t="s">
        <v>200</v>
      </c>
      <c r="H8" s="109" t="s">
        <v>201</v>
      </c>
      <c r="I8" s="111" t="s">
        <v>252</v>
      </c>
      <c r="J8" s="112"/>
      <c r="K8" s="82" t="s">
        <v>253</v>
      </c>
      <c r="L8" s="5"/>
      <c r="M8" s="15"/>
      <c r="N8" s="61" t="s">
        <v>253</v>
      </c>
      <c r="O8" s="5"/>
      <c r="P8" s="5"/>
      <c r="Q8" s="5"/>
      <c r="R8" s="5"/>
      <c r="S8" s="13"/>
      <c r="T8" s="164">
        <v>0</v>
      </c>
    </row>
    <row r="9" spans="1:20" ht="12.75" customHeight="1">
      <c r="A9" s="88">
        <v>7</v>
      </c>
      <c r="B9" s="89">
        <v>202</v>
      </c>
      <c r="C9" s="104" t="s">
        <v>82</v>
      </c>
      <c r="D9" s="105" t="s">
        <v>83</v>
      </c>
      <c r="E9" s="113"/>
      <c r="F9" s="114"/>
      <c r="G9" s="110"/>
      <c r="H9" s="114"/>
      <c r="I9" s="110"/>
      <c r="J9" s="112"/>
      <c r="K9" s="7"/>
      <c r="L9" s="5"/>
      <c r="M9" s="5"/>
      <c r="N9" s="8"/>
      <c r="O9" s="5"/>
      <c r="P9" s="5"/>
      <c r="Q9" s="5"/>
      <c r="R9" s="5"/>
      <c r="S9" s="13"/>
      <c r="T9" s="164">
        <v>1</v>
      </c>
    </row>
    <row r="10" spans="1:20" ht="24">
      <c r="A10" s="88">
        <v>7</v>
      </c>
      <c r="B10" s="89">
        <v>203</v>
      </c>
      <c r="C10" s="104" t="s">
        <v>57</v>
      </c>
      <c r="D10" s="105" t="s">
        <v>86</v>
      </c>
      <c r="E10" s="108" t="s">
        <v>204</v>
      </c>
      <c r="F10" s="109" t="s">
        <v>265</v>
      </c>
      <c r="G10" s="111" t="s">
        <v>205</v>
      </c>
      <c r="H10" s="109" t="s">
        <v>250</v>
      </c>
      <c r="I10" s="111" t="s">
        <v>206</v>
      </c>
      <c r="J10" s="115" t="s">
        <v>207</v>
      </c>
      <c r="K10" s="11"/>
      <c r="L10" s="61" t="s">
        <v>253</v>
      </c>
      <c r="M10" s="4"/>
      <c r="N10" s="18"/>
      <c r="O10" s="61" t="s">
        <v>253</v>
      </c>
      <c r="P10" s="4"/>
      <c r="Q10" s="4"/>
      <c r="R10" s="4"/>
      <c r="S10" s="71"/>
      <c r="T10" s="164">
        <v>1</v>
      </c>
    </row>
    <row r="11" spans="1:20" ht="33.75" customHeight="1">
      <c r="A11" s="88">
        <v>7</v>
      </c>
      <c r="B11" s="89">
        <v>204</v>
      </c>
      <c r="C11" s="104" t="s">
        <v>96</v>
      </c>
      <c r="D11" s="105" t="s">
        <v>97</v>
      </c>
      <c r="E11" s="108" t="s">
        <v>208</v>
      </c>
      <c r="F11" s="114"/>
      <c r="G11" s="110" t="s">
        <v>209</v>
      </c>
      <c r="H11" s="109" t="s">
        <v>210</v>
      </c>
      <c r="I11" s="111" t="s">
        <v>211</v>
      </c>
      <c r="J11" s="116" t="s">
        <v>212</v>
      </c>
      <c r="K11" s="82" t="s">
        <v>253</v>
      </c>
      <c r="L11" s="5"/>
      <c r="M11" s="5"/>
      <c r="N11" s="61" t="s">
        <v>253</v>
      </c>
      <c r="O11" s="5"/>
      <c r="P11" s="5"/>
      <c r="Q11" s="5"/>
      <c r="R11" s="5"/>
      <c r="S11" s="13"/>
      <c r="T11" s="164">
        <v>0</v>
      </c>
    </row>
    <row r="12" spans="1:20" ht="12.75" customHeight="1">
      <c r="A12" s="88">
        <v>7</v>
      </c>
      <c r="B12" s="89">
        <v>205</v>
      </c>
      <c r="C12" s="104" t="s">
        <v>57</v>
      </c>
      <c r="D12" s="105" t="s">
        <v>100</v>
      </c>
      <c r="E12" s="95"/>
      <c r="F12" s="117"/>
      <c r="G12" s="101"/>
      <c r="H12" s="117"/>
      <c r="I12" s="101"/>
      <c r="J12" s="93"/>
      <c r="K12" s="7"/>
      <c r="L12" s="5"/>
      <c r="M12" s="5"/>
      <c r="N12" s="8"/>
      <c r="O12" s="5"/>
      <c r="P12" s="5"/>
      <c r="Q12" s="5"/>
      <c r="R12" s="5"/>
      <c r="S12" s="13"/>
      <c r="T12" s="165">
        <v>1</v>
      </c>
    </row>
    <row r="13" spans="1:20" ht="12.75" customHeight="1">
      <c r="A13" s="88">
        <v>7</v>
      </c>
      <c r="B13" s="102" t="s">
        <v>213</v>
      </c>
      <c r="C13" s="104" t="s">
        <v>57</v>
      </c>
      <c r="D13" s="105" t="s">
        <v>105</v>
      </c>
      <c r="E13" s="97"/>
      <c r="F13" s="118"/>
      <c r="G13" s="103"/>
      <c r="H13" s="118"/>
      <c r="I13" s="103"/>
      <c r="J13" s="119"/>
      <c r="K13" s="11"/>
      <c r="L13" s="4"/>
      <c r="M13" s="4"/>
      <c r="N13" s="18"/>
      <c r="O13" s="4"/>
      <c r="P13" s="4"/>
      <c r="Q13" s="4"/>
      <c r="R13" s="4"/>
      <c r="S13" s="71"/>
      <c r="T13" s="165">
        <v>0</v>
      </c>
    </row>
    <row r="14" spans="1:20" ht="12.75" customHeight="1">
      <c r="A14" s="88">
        <v>7</v>
      </c>
      <c r="B14" s="89">
        <v>208</v>
      </c>
      <c r="C14" s="104" t="s">
        <v>82</v>
      </c>
      <c r="D14" s="105" t="s">
        <v>110</v>
      </c>
      <c r="E14" s="95"/>
      <c r="F14" s="117"/>
      <c r="G14" s="101"/>
      <c r="H14" s="117"/>
      <c r="I14" s="101"/>
      <c r="J14" s="93"/>
      <c r="K14" s="7"/>
      <c r="L14" s="5"/>
      <c r="M14" s="5"/>
      <c r="N14" s="8"/>
      <c r="O14" s="5"/>
      <c r="P14" s="5"/>
      <c r="Q14" s="5"/>
      <c r="R14" s="5"/>
      <c r="S14" s="13"/>
      <c r="T14" s="165">
        <v>1</v>
      </c>
    </row>
    <row r="15" spans="1:20" ht="12.75" customHeight="1">
      <c r="A15" s="88">
        <v>7</v>
      </c>
      <c r="B15" s="89">
        <v>209</v>
      </c>
      <c r="C15" s="104" t="s">
        <v>57</v>
      </c>
      <c r="D15" s="105" t="s">
        <v>228</v>
      </c>
      <c r="E15" s="95"/>
      <c r="F15" s="117"/>
      <c r="G15" s="101"/>
      <c r="H15" s="117"/>
      <c r="I15" s="101"/>
      <c r="J15" s="93"/>
      <c r="K15" s="7"/>
      <c r="L15" s="5"/>
      <c r="M15" s="5"/>
      <c r="N15" s="8"/>
      <c r="O15" s="5"/>
      <c r="P15" s="5"/>
      <c r="Q15" s="5"/>
      <c r="R15" s="5"/>
      <c r="S15" s="13"/>
      <c r="T15" s="165">
        <v>0</v>
      </c>
    </row>
    <row r="16" spans="1:20" ht="12.75" customHeight="1">
      <c r="A16" s="88">
        <v>7</v>
      </c>
      <c r="B16" s="89">
        <v>210</v>
      </c>
      <c r="C16" s="104" t="s">
        <v>57</v>
      </c>
      <c r="D16" s="105" t="s">
        <v>61</v>
      </c>
      <c r="E16" s="95"/>
      <c r="F16" s="117"/>
      <c r="G16" s="101"/>
      <c r="H16" s="117"/>
      <c r="I16" s="101"/>
      <c r="J16" s="93"/>
      <c r="K16" s="7"/>
      <c r="L16" s="5"/>
      <c r="M16" s="5"/>
      <c r="N16" s="8"/>
      <c r="O16" s="5"/>
      <c r="P16" s="5"/>
      <c r="Q16" s="5"/>
      <c r="R16" s="5"/>
      <c r="S16" s="13"/>
      <c r="T16" s="165">
        <v>0</v>
      </c>
    </row>
    <row r="17" spans="1:20" ht="12.75" customHeight="1">
      <c r="A17" s="88">
        <v>7</v>
      </c>
      <c r="B17" s="102" t="s">
        <v>214</v>
      </c>
      <c r="C17" s="104" t="s">
        <v>57</v>
      </c>
      <c r="D17" s="105" t="s">
        <v>115</v>
      </c>
      <c r="E17" s="97"/>
      <c r="F17" s="118"/>
      <c r="G17" s="103"/>
      <c r="H17" s="118"/>
      <c r="I17" s="103"/>
      <c r="J17" s="119"/>
      <c r="K17" s="11"/>
      <c r="L17" s="4"/>
      <c r="M17" s="4"/>
      <c r="N17" s="18"/>
      <c r="O17" s="4"/>
      <c r="P17" s="4"/>
      <c r="Q17" s="4"/>
      <c r="R17" s="4"/>
      <c r="S17" s="71"/>
      <c r="T17" s="165">
        <v>0</v>
      </c>
    </row>
    <row r="18" spans="1:20" ht="12.75" customHeight="1">
      <c r="A18" s="88">
        <v>7</v>
      </c>
      <c r="B18" s="89">
        <v>212</v>
      </c>
      <c r="C18" s="104" t="s">
        <v>57</v>
      </c>
      <c r="D18" s="105" t="s">
        <v>230</v>
      </c>
      <c r="E18" s="95"/>
      <c r="F18" s="117"/>
      <c r="G18" s="101"/>
      <c r="H18" s="117"/>
      <c r="I18" s="101"/>
      <c r="J18" s="93"/>
      <c r="K18" s="7"/>
      <c r="L18" s="5"/>
      <c r="M18" s="5"/>
      <c r="N18" s="8"/>
      <c r="O18" s="5"/>
      <c r="P18" s="5"/>
      <c r="Q18" s="5"/>
      <c r="R18" s="5"/>
      <c r="S18" s="13"/>
      <c r="T18" s="165">
        <v>0</v>
      </c>
    </row>
    <row r="19" spans="1:20" ht="12.75" customHeight="1">
      <c r="A19" s="88">
        <v>7</v>
      </c>
      <c r="B19" s="89">
        <v>213</v>
      </c>
      <c r="C19" s="104" t="s">
        <v>57</v>
      </c>
      <c r="D19" s="105" t="s">
        <v>65</v>
      </c>
      <c r="E19" s="95"/>
      <c r="F19" s="117"/>
      <c r="G19" s="101"/>
      <c r="H19" s="117"/>
      <c r="I19" s="101"/>
      <c r="J19" s="93"/>
      <c r="K19" s="7"/>
      <c r="L19" s="5"/>
      <c r="M19" s="5"/>
      <c r="N19" s="5"/>
      <c r="O19" s="5"/>
      <c r="P19" s="5"/>
      <c r="Q19" s="5"/>
      <c r="R19" s="5"/>
      <c r="S19" s="13"/>
      <c r="T19" s="165">
        <v>0</v>
      </c>
    </row>
    <row r="20" spans="1:20" ht="12.75" customHeight="1">
      <c r="A20" s="88">
        <v>7</v>
      </c>
      <c r="B20" s="89">
        <v>214</v>
      </c>
      <c r="C20" s="104" t="s">
        <v>57</v>
      </c>
      <c r="D20" s="105" t="s">
        <v>67</v>
      </c>
      <c r="E20" s="95"/>
      <c r="F20" s="117"/>
      <c r="G20" s="101"/>
      <c r="H20" s="117"/>
      <c r="I20" s="101"/>
      <c r="J20" s="93"/>
      <c r="K20" s="7"/>
      <c r="L20" s="5"/>
      <c r="M20" s="5"/>
      <c r="N20" s="5"/>
      <c r="O20" s="5"/>
      <c r="P20" s="5"/>
      <c r="Q20" s="5"/>
      <c r="R20" s="5"/>
      <c r="S20" s="13"/>
      <c r="T20" s="165">
        <v>1</v>
      </c>
    </row>
    <row r="21" spans="1:20" ht="12.75" customHeight="1">
      <c r="A21" s="88">
        <v>7</v>
      </c>
      <c r="B21" s="89">
        <v>301</v>
      </c>
      <c r="C21" s="104" t="s">
        <v>57</v>
      </c>
      <c r="D21" s="105" t="s">
        <v>70</v>
      </c>
      <c r="E21" s="95"/>
      <c r="F21" s="117"/>
      <c r="G21" s="101"/>
      <c r="H21" s="117"/>
      <c r="I21" s="101"/>
      <c r="J21" s="93"/>
      <c r="K21" s="7"/>
      <c r="L21" s="5"/>
      <c r="M21" s="5"/>
      <c r="N21" s="5"/>
      <c r="O21" s="5"/>
      <c r="P21" s="5"/>
      <c r="Q21" s="5"/>
      <c r="R21" s="5"/>
      <c r="S21" s="13"/>
      <c r="T21" s="165">
        <v>0</v>
      </c>
    </row>
    <row r="22" spans="1:20" ht="12.75" customHeight="1">
      <c r="A22" s="88">
        <v>7</v>
      </c>
      <c r="B22" s="89">
        <v>303</v>
      </c>
      <c r="C22" s="104" t="s">
        <v>57</v>
      </c>
      <c r="D22" s="105" t="s">
        <v>73</v>
      </c>
      <c r="E22" s="95"/>
      <c r="F22" s="117"/>
      <c r="G22" s="101"/>
      <c r="H22" s="117"/>
      <c r="I22" s="101"/>
      <c r="J22" s="93"/>
      <c r="K22" s="7"/>
      <c r="L22" s="5"/>
      <c r="M22" s="5"/>
      <c r="N22" s="5"/>
      <c r="O22" s="5"/>
      <c r="P22" s="5"/>
      <c r="Q22" s="5"/>
      <c r="R22" s="5"/>
      <c r="S22" s="13"/>
      <c r="T22" s="165">
        <v>0</v>
      </c>
    </row>
    <row r="23" spans="1:20" ht="12.75" customHeight="1">
      <c r="A23" s="88">
        <v>7</v>
      </c>
      <c r="B23" s="89">
        <v>308</v>
      </c>
      <c r="C23" s="104" t="s">
        <v>57</v>
      </c>
      <c r="D23" s="105" t="s">
        <v>75</v>
      </c>
      <c r="E23" s="95"/>
      <c r="F23" s="117"/>
      <c r="G23" s="101"/>
      <c r="H23" s="117"/>
      <c r="I23" s="101"/>
      <c r="J23" s="93"/>
      <c r="K23" s="7"/>
      <c r="L23" s="5"/>
      <c r="M23" s="5"/>
      <c r="N23" s="5"/>
      <c r="O23" s="5"/>
      <c r="P23" s="5"/>
      <c r="Q23" s="5"/>
      <c r="R23" s="5"/>
      <c r="S23" s="13"/>
      <c r="T23" s="165">
        <v>0</v>
      </c>
    </row>
    <row r="24" spans="1:20" ht="12.75" customHeight="1">
      <c r="A24" s="88">
        <v>7</v>
      </c>
      <c r="B24" s="89">
        <v>309</v>
      </c>
      <c r="C24" s="104" t="s">
        <v>57</v>
      </c>
      <c r="D24" s="105" t="s">
        <v>78</v>
      </c>
      <c r="E24" s="95"/>
      <c r="F24" s="117"/>
      <c r="G24" s="101"/>
      <c r="H24" s="117"/>
      <c r="I24" s="101"/>
      <c r="J24" s="93"/>
      <c r="K24" s="7"/>
      <c r="L24" s="5"/>
      <c r="M24" s="5"/>
      <c r="N24" s="5"/>
      <c r="O24" s="5"/>
      <c r="P24" s="5"/>
      <c r="Q24" s="5"/>
      <c r="R24" s="5"/>
      <c r="S24" s="13"/>
      <c r="T24" s="165">
        <v>0</v>
      </c>
    </row>
    <row r="25" spans="1:20" ht="12.75" customHeight="1">
      <c r="A25" s="88">
        <v>7</v>
      </c>
      <c r="B25" s="89">
        <v>322</v>
      </c>
      <c r="C25" s="104" t="s">
        <v>57</v>
      </c>
      <c r="D25" s="105" t="s">
        <v>79</v>
      </c>
      <c r="E25" s="95"/>
      <c r="F25" s="117"/>
      <c r="G25" s="101"/>
      <c r="H25" s="117"/>
      <c r="I25" s="101"/>
      <c r="J25" s="93"/>
      <c r="K25" s="7"/>
      <c r="L25" s="5"/>
      <c r="M25" s="5"/>
      <c r="N25" s="5"/>
      <c r="O25" s="5"/>
      <c r="P25" s="5"/>
      <c r="Q25" s="5"/>
      <c r="R25" s="5"/>
      <c r="S25" s="13"/>
      <c r="T25" s="165">
        <v>0</v>
      </c>
    </row>
    <row r="26" spans="1:20" ht="12.75" customHeight="1">
      <c r="A26" s="88">
        <v>7</v>
      </c>
      <c r="B26" s="102" t="s">
        <v>215</v>
      </c>
      <c r="C26" s="104" t="s">
        <v>57</v>
      </c>
      <c r="D26" s="105" t="s">
        <v>118</v>
      </c>
      <c r="E26" s="97"/>
      <c r="F26" s="118"/>
      <c r="G26" s="103"/>
      <c r="H26" s="118"/>
      <c r="I26" s="103"/>
      <c r="J26" s="119"/>
      <c r="K26" s="11"/>
      <c r="L26" s="4"/>
      <c r="M26" s="4"/>
      <c r="N26" s="4"/>
      <c r="O26" s="4"/>
      <c r="P26" s="4"/>
      <c r="Q26" s="4"/>
      <c r="R26" s="4"/>
      <c r="S26" s="71"/>
      <c r="T26" s="165">
        <v>0</v>
      </c>
    </row>
    <row r="27" spans="1:20" ht="12.75" customHeight="1">
      <c r="A27" s="88">
        <v>7</v>
      </c>
      <c r="B27" s="102" t="s">
        <v>216</v>
      </c>
      <c r="C27" s="104" t="s">
        <v>57</v>
      </c>
      <c r="D27" s="105" t="s">
        <v>120</v>
      </c>
      <c r="E27" s="97"/>
      <c r="F27" s="118"/>
      <c r="G27" s="103"/>
      <c r="H27" s="118"/>
      <c r="I27" s="103"/>
      <c r="J27" s="119"/>
      <c r="K27" s="11"/>
      <c r="L27" s="4"/>
      <c r="M27" s="4"/>
      <c r="N27" s="4"/>
      <c r="O27" s="4"/>
      <c r="P27" s="4"/>
      <c r="Q27" s="4"/>
      <c r="R27" s="4"/>
      <c r="S27" s="71"/>
      <c r="T27" s="165">
        <v>0</v>
      </c>
    </row>
    <row r="28" spans="1:20" ht="12.75" customHeight="1">
      <c r="A28" s="88">
        <v>7</v>
      </c>
      <c r="B28" s="89">
        <v>362</v>
      </c>
      <c r="C28" s="104" t="s">
        <v>57</v>
      </c>
      <c r="D28" s="105" t="s">
        <v>122</v>
      </c>
      <c r="E28" s="95"/>
      <c r="F28" s="117"/>
      <c r="G28" s="101"/>
      <c r="H28" s="117"/>
      <c r="I28" s="101"/>
      <c r="J28" s="93"/>
      <c r="K28" s="7"/>
      <c r="L28" s="5"/>
      <c r="M28" s="5"/>
      <c r="N28" s="5"/>
      <c r="O28" s="5"/>
      <c r="P28" s="5"/>
      <c r="Q28" s="5"/>
      <c r="R28" s="5"/>
      <c r="S28" s="13"/>
      <c r="T28" s="165">
        <v>0</v>
      </c>
    </row>
    <row r="29" spans="1:20" ht="12.75" customHeight="1">
      <c r="A29" s="88">
        <v>7</v>
      </c>
      <c r="B29" s="89">
        <v>364</v>
      </c>
      <c r="C29" s="104" t="s">
        <v>57</v>
      </c>
      <c r="D29" s="105" t="s">
        <v>217</v>
      </c>
      <c r="E29" s="95"/>
      <c r="F29" s="117"/>
      <c r="G29" s="101"/>
      <c r="H29" s="117"/>
      <c r="I29" s="101"/>
      <c r="J29" s="93"/>
      <c r="K29" s="7"/>
      <c r="L29" s="5"/>
      <c r="M29" s="5"/>
      <c r="N29" s="5"/>
      <c r="O29" s="5"/>
      <c r="P29" s="5"/>
      <c r="Q29" s="5"/>
      <c r="R29" s="5"/>
      <c r="S29" s="13"/>
      <c r="T29" s="165">
        <v>0</v>
      </c>
    </row>
    <row r="30" spans="1:20" ht="12.75" customHeight="1">
      <c r="A30" s="88">
        <v>7</v>
      </c>
      <c r="B30" s="89">
        <v>367</v>
      </c>
      <c r="C30" s="104" t="s">
        <v>57</v>
      </c>
      <c r="D30" s="105" t="s">
        <v>218</v>
      </c>
      <c r="E30" s="95"/>
      <c r="F30" s="117"/>
      <c r="G30" s="101"/>
      <c r="H30" s="117"/>
      <c r="I30" s="101"/>
      <c r="J30" s="93"/>
      <c r="K30" s="7"/>
      <c r="L30" s="5"/>
      <c r="M30" s="5"/>
      <c r="N30" s="5"/>
      <c r="O30" s="5"/>
      <c r="P30" s="5"/>
      <c r="Q30" s="5"/>
      <c r="R30" s="5"/>
      <c r="S30" s="13"/>
      <c r="T30" s="165">
        <v>0</v>
      </c>
    </row>
    <row r="31" spans="1:20" ht="12.75" customHeight="1">
      <c r="A31" s="88">
        <v>7</v>
      </c>
      <c r="B31" s="89">
        <v>368</v>
      </c>
      <c r="C31" s="104" t="s">
        <v>57</v>
      </c>
      <c r="D31" s="105" t="s">
        <v>128</v>
      </c>
      <c r="E31" s="95"/>
      <c r="F31" s="117"/>
      <c r="G31" s="101"/>
      <c r="H31" s="117"/>
      <c r="I31" s="101"/>
      <c r="J31" s="93"/>
      <c r="K31" s="7"/>
      <c r="L31" s="5"/>
      <c r="M31" s="5"/>
      <c r="N31" s="5"/>
      <c r="O31" s="5"/>
      <c r="P31" s="5"/>
      <c r="Q31" s="5"/>
      <c r="R31" s="5"/>
      <c r="S31" s="13"/>
      <c r="T31" s="165">
        <v>0</v>
      </c>
    </row>
    <row r="32" spans="1:20" ht="12.75" customHeight="1">
      <c r="A32" s="88">
        <v>7</v>
      </c>
      <c r="B32" s="89">
        <v>402</v>
      </c>
      <c r="C32" s="104" t="s">
        <v>82</v>
      </c>
      <c r="D32" s="105" t="s">
        <v>130</v>
      </c>
      <c r="E32" s="95"/>
      <c r="F32" s="117"/>
      <c r="G32" s="101"/>
      <c r="H32" s="117"/>
      <c r="I32" s="101"/>
      <c r="J32" s="93"/>
      <c r="K32" s="7"/>
      <c r="L32" s="5"/>
      <c r="M32" s="5"/>
      <c r="N32" s="5"/>
      <c r="O32" s="5"/>
      <c r="P32" s="5"/>
      <c r="Q32" s="5"/>
      <c r="R32" s="5"/>
      <c r="S32" s="13"/>
      <c r="T32" s="165">
        <v>0</v>
      </c>
    </row>
    <row r="33" spans="1:20" ht="12.75" customHeight="1">
      <c r="A33" s="88">
        <v>7</v>
      </c>
      <c r="B33" s="89">
        <v>405</v>
      </c>
      <c r="C33" s="104" t="s">
        <v>82</v>
      </c>
      <c r="D33" s="105" t="s">
        <v>131</v>
      </c>
      <c r="E33" s="95"/>
      <c r="F33" s="117"/>
      <c r="G33" s="101"/>
      <c r="H33" s="117"/>
      <c r="I33" s="101"/>
      <c r="J33" s="93"/>
      <c r="K33" s="7"/>
      <c r="L33" s="5"/>
      <c r="M33" s="5"/>
      <c r="N33" s="5"/>
      <c r="O33" s="5"/>
      <c r="P33" s="5"/>
      <c r="Q33" s="5"/>
      <c r="R33" s="5"/>
      <c r="S33" s="13"/>
      <c r="T33" s="165">
        <v>0</v>
      </c>
    </row>
    <row r="34" spans="1:20" ht="12.75" customHeight="1">
      <c r="A34" s="88">
        <v>7</v>
      </c>
      <c r="B34" s="89">
        <v>407</v>
      </c>
      <c r="C34" s="104" t="s">
        <v>82</v>
      </c>
      <c r="D34" s="105" t="s">
        <v>132</v>
      </c>
      <c r="E34" s="95"/>
      <c r="F34" s="117"/>
      <c r="G34" s="101"/>
      <c r="H34" s="117"/>
      <c r="I34" s="101"/>
      <c r="J34" s="93"/>
      <c r="K34" s="7"/>
      <c r="L34" s="5"/>
      <c r="M34" s="5"/>
      <c r="N34" s="5"/>
      <c r="O34" s="5"/>
      <c r="P34" s="5"/>
      <c r="Q34" s="5"/>
      <c r="R34" s="5"/>
      <c r="S34" s="13"/>
      <c r="T34" s="165">
        <v>0</v>
      </c>
    </row>
    <row r="35" spans="1:20" ht="12.75" customHeight="1">
      <c r="A35" s="88">
        <v>7</v>
      </c>
      <c r="B35" s="89">
        <v>408</v>
      </c>
      <c r="C35" s="104" t="s">
        <v>82</v>
      </c>
      <c r="D35" s="105" t="s">
        <v>133</v>
      </c>
      <c r="E35" s="95"/>
      <c r="F35" s="117"/>
      <c r="G35" s="101"/>
      <c r="H35" s="117"/>
      <c r="I35" s="101"/>
      <c r="J35" s="93"/>
      <c r="K35" s="7"/>
      <c r="L35" s="5"/>
      <c r="M35" s="5"/>
      <c r="N35" s="5"/>
      <c r="O35" s="5"/>
      <c r="P35" s="5"/>
      <c r="Q35" s="5"/>
      <c r="R35" s="5"/>
      <c r="S35" s="13"/>
      <c r="T35" s="165">
        <v>0</v>
      </c>
    </row>
    <row r="36" spans="1:20" ht="12.75" customHeight="1">
      <c r="A36" s="88">
        <v>7</v>
      </c>
      <c r="B36" s="89">
        <v>421</v>
      </c>
      <c r="C36" s="104" t="s">
        <v>82</v>
      </c>
      <c r="D36" s="105" t="s">
        <v>134</v>
      </c>
      <c r="E36" s="95"/>
      <c r="F36" s="117"/>
      <c r="G36" s="101"/>
      <c r="H36" s="117"/>
      <c r="I36" s="101"/>
      <c r="J36" s="93"/>
      <c r="K36" s="7"/>
      <c r="L36" s="5"/>
      <c r="M36" s="5"/>
      <c r="N36" s="5"/>
      <c r="O36" s="5"/>
      <c r="P36" s="5"/>
      <c r="Q36" s="5"/>
      <c r="R36" s="5"/>
      <c r="S36" s="13"/>
      <c r="T36" s="165">
        <v>0</v>
      </c>
    </row>
    <row r="37" spans="1:20" ht="12.75" customHeight="1">
      <c r="A37" s="88">
        <v>7</v>
      </c>
      <c r="B37" s="89">
        <v>422</v>
      </c>
      <c r="C37" s="104" t="s">
        <v>82</v>
      </c>
      <c r="D37" s="105" t="s">
        <v>135</v>
      </c>
      <c r="E37" s="95"/>
      <c r="F37" s="117"/>
      <c r="G37" s="101"/>
      <c r="H37" s="117"/>
      <c r="I37" s="101"/>
      <c r="J37" s="93"/>
      <c r="K37" s="7"/>
      <c r="L37" s="5"/>
      <c r="M37" s="5"/>
      <c r="N37" s="5"/>
      <c r="O37" s="5"/>
      <c r="P37" s="5"/>
      <c r="Q37" s="5"/>
      <c r="R37" s="5"/>
      <c r="S37" s="13"/>
      <c r="T37" s="165">
        <v>0</v>
      </c>
    </row>
    <row r="38" spans="1:20" ht="12.75" customHeight="1">
      <c r="A38" s="88">
        <v>7</v>
      </c>
      <c r="B38" s="89">
        <v>423</v>
      </c>
      <c r="C38" s="104" t="s">
        <v>82</v>
      </c>
      <c r="D38" s="105" t="s">
        <v>136</v>
      </c>
      <c r="E38" s="95"/>
      <c r="F38" s="117"/>
      <c r="G38" s="101"/>
      <c r="H38" s="117"/>
      <c r="I38" s="101"/>
      <c r="J38" s="93"/>
      <c r="K38" s="7"/>
      <c r="L38" s="5"/>
      <c r="M38" s="5"/>
      <c r="N38" s="5"/>
      <c r="O38" s="5"/>
      <c r="P38" s="5"/>
      <c r="Q38" s="5"/>
      <c r="R38" s="5"/>
      <c r="S38" s="13"/>
      <c r="T38" s="165">
        <v>0</v>
      </c>
    </row>
    <row r="39" spans="1:20" ht="12.75" customHeight="1">
      <c r="A39" s="88">
        <v>7</v>
      </c>
      <c r="B39" s="89">
        <v>444</v>
      </c>
      <c r="C39" s="104" t="s">
        <v>82</v>
      </c>
      <c r="D39" s="105" t="s">
        <v>137</v>
      </c>
      <c r="E39" s="95"/>
      <c r="F39" s="117"/>
      <c r="G39" s="101"/>
      <c r="H39" s="117"/>
      <c r="I39" s="101"/>
      <c r="J39" s="93"/>
      <c r="K39" s="7"/>
      <c r="L39" s="5"/>
      <c r="M39" s="5"/>
      <c r="N39" s="5"/>
      <c r="O39" s="5"/>
      <c r="P39" s="5"/>
      <c r="Q39" s="5"/>
      <c r="R39" s="5"/>
      <c r="S39" s="13"/>
      <c r="T39" s="165">
        <v>0</v>
      </c>
    </row>
    <row r="40" spans="1:20" ht="12.75" customHeight="1">
      <c r="A40" s="88">
        <v>7</v>
      </c>
      <c r="B40" s="89">
        <v>445</v>
      </c>
      <c r="C40" s="104" t="s">
        <v>82</v>
      </c>
      <c r="D40" s="105" t="s">
        <v>138</v>
      </c>
      <c r="E40" s="95"/>
      <c r="F40" s="117"/>
      <c r="G40" s="101"/>
      <c r="H40" s="117"/>
      <c r="I40" s="101"/>
      <c r="J40" s="93"/>
      <c r="K40" s="7"/>
      <c r="L40" s="5"/>
      <c r="M40" s="5"/>
      <c r="N40" s="5"/>
      <c r="O40" s="5"/>
      <c r="P40" s="5"/>
      <c r="Q40" s="5"/>
      <c r="R40" s="5"/>
      <c r="S40" s="13"/>
      <c r="T40" s="165">
        <v>0</v>
      </c>
    </row>
    <row r="41" spans="1:20" ht="12.75" customHeight="1">
      <c r="A41" s="88">
        <v>7</v>
      </c>
      <c r="B41" s="89">
        <v>446</v>
      </c>
      <c r="C41" s="104" t="s">
        <v>82</v>
      </c>
      <c r="D41" s="105" t="s">
        <v>141</v>
      </c>
      <c r="E41" s="95"/>
      <c r="F41" s="117"/>
      <c r="G41" s="101"/>
      <c r="H41" s="117"/>
      <c r="I41" s="101"/>
      <c r="J41" s="93"/>
      <c r="K41" s="7"/>
      <c r="L41" s="5"/>
      <c r="M41" s="5"/>
      <c r="N41" s="5"/>
      <c r="O41" s="5"/>
      <c r="P41" s="5"/>
      <c r="Q41" s="5"/>
      <c r="R41" s="5"/>
      <c r="S41" s="13"/>
      <c r="T41" s="165">
        <v>0</v>
      </c>
    </row>
    <row r="42" spans="1:20" ht="12.75" customHeight="1">
      <c r="A42" s="88">
        <v>7</v>
      </c>
      <c r="B42" s="89">
        <v>447</v>
      </c>
      <c r="C42" s="104" t="s">
        <v>82</v>
      </c>
      <c r="D42" s="105" t="s">
        <v>142</v>
      </c>
      <c r="E42" s="95"/>
      <c r="F42" s="117"/>
      <c r="G42" s="101"/>
      <c r="H42" s="117"/>
      <c r="I42" s="101"/>
      <c r="J42" s="93"/>
      <c r="K42" s="7"/>
      <c r="L42" s="5"/>
      <c r="M42" s="5"/>
      <c r="N42" s="5"/>
      <c r="O42" s="5"/>
      <c r="P42" s="5"/>
      <c r="Q42" s="5"/>
      <c r="R42" s="5"/>
      <c r="S42" s="13"/>
      <c r="T42" s="165">
        <v>0</v>
      </c>
    </row>
    <row r="43" spans="1:20" ht="12.75" customHeight="1">
      <c r="A43" s="88">
        <v>7</v>
      </c>
      <c r="B43" s="89">
        <v>461</v>
      </c>
      <c r="C43" s="104" t="s">
        <v>57</v>
      </c>
      <c r="D43" s="105" t="s">
        <v>153</v>
      </c>
      <c r="E43" s="95"/>
      <c r="F43" s="117"/>
      <c r="G43" s="101"/>
      <c r="H43" s="117"/>
      <c r="I43" s="101"/>
      <c r="J43" s="93"/>
      <c r="K43" s="7"/>
      <c r="L43" s="5"/>
      <c r="M43" s="5"/>
      <c r="N43" s="5"/>
      <c r="O43" s="5"/>
      <c r="P43" s="5"/>
      <c r="Q43" s="5"/>
      <c r="R43" s="5"/>
      <c r="S43" s="13"/>
      <c r="T43" s="165">
        <v>0</v>
      </c>
    </row>
    <row r="44" spans="1:20" ht="12.75" customHeight="1">
      <c r="A44" s="88">
        <v>7</v>
      </c>
      <c r="B44" s="89">
        <v>464</v>
      </c>
      <c r="C44" s="104" t="s">
        <v>57</v>
      </c>
      <c r="D44" s="105" t="s">
        <v>155</v>
      </c>
      <c r="E44" s="95"/>
      <c r="F44" s="117"/>
      <c r="G44" s="101"/>
      <c r="H44" s="117"/>
      <c r="I44" s="101"/>
      <c r="J44" s="93"/>
      <c r="K44" s="7"/>
      <c r="L44" s="5"/>
      <c r="M44" s="5"/>
      <c r="N44" s="5"/>
      <c r="O44" s="5"/>
      <c r="P44" s="5"/>
      <c r="Q44" s="5"/>
      <c r="R44" s="5"/>
      <c r="S44" s="13"/>
      <c r="T44" s="165">
        <v>0</v>
      </c>
    </row>
    <row r="45" spans="1:20" ht="12.75" customHeight="1">
      <c r="A45" s="88">
        <v>7</v>
      </c>
      <c r="B45" s="89">
        <v>465</v>
      </c>
      <c r="C45" s="104" t="s">
        <v>57</v>
      </c>
      <c r="D45" s="105" t="s">
        <v>157</v>
      </c>
      <c r="E45" s="95"/>
      <c r="F45" s="117"/>
      <c r="G45" s="101"/>
      <c r="H45" s="117"/>
      <c r="I45" s="101"/>
      <c r="J45" s="93"/>
      <c r="K45" s="7"/>
      <c r="L45" s="5"/>
      <c r="M45" s="5"/>
      <c r="N45" s="5"/>
      <c r="O45" s="5"/>
      <c r="P45" s="5"/>
      <c r="Q45" s="5"/>
      <c r="R45" s="5"/>
      <c r="S45" s="13"/>
      <c r="T45" s="165">
        <v>0</v>
      </c>
    </row>
    <row r="46" spans="1:20" ht="12.75" customHeight="1">
      <c r="A46" s="88">
        <v>7</v>
      </c>
      <c r="B46" s="89">
        <v>466</v>
      </c>
      <c r="C46" s="104" t="s">
        <v>57</v>
      </c>
      <c r="D46" s="105" t="s">
        <v>158</v>
      </c>
      <c r="E46" s="95"/>
      <c r="F46" s="117"/>
      <c r="G46" s="101"/>
      <c r="H46" s="117"/>
      <c r="I46" s="101"/>
      <c r="J46" s="93"/>
      <c r="K46" s="7"/>
      <c r="L46" s="5"/>
      <c r="M46" s="5"/>
      <c r="N46" s="5"/>
      <c r="O46" s="5"/>
      <c r="P46" s="5"/>
      <c r="Q46" s="5"/>
      <c r="R46" s="5"/>
      <c r="S46" s="13"/>
      <c r="T46" s="165">
        <v>0</v>
      </c>
    </row>
    <row r="47" spans="1:20" ht="12.75" customHeight="1">
      <c r="A47" s="88">
        <v>7</v>
      </c>
      <c r="B47" s="89">
        <v>481</v>
      </c>
      <c r="C47" s="104" t="s">
        <v>57</v>
      </c>
      <c r="D47" s="105" t="s">
        <v>159</v>
      </c>
      <c r="E47" s="95"/>
      <c r="F47" s="117"/>
      <c r="G47" s="101"/>
      <c r="H47" s="117"/>
      <c r="I47" s="101"/>
      <c r="J47" s="93"/>
      <c r="K47" s="7"/>
      <c r="L47" s="5"/>
      <c r="M47" s="5"/>
      <c r="N47" s="5"/>
      <c r="O47" s="5"/>
      <c r="P47" s="5"/>
      <c r="Q47" s="5"/>
      <c r="R47" s="5"/>
      <c r="S47" s="13"/>
      <c r="T47" s="165">
        <v>0</v>
      </c>
    </row>
    <row r="48" spans="1:20" ht="12.75" customHeight="1">
      <c r="A48" s="88">
        <v>7</v>
      </c>
      <c r="B48" s="89">
        <v>482</v>
      </c>
      <c r="C48" s="104" t="s">
        <v>57</v>
      </c>
      <c r="D48" s="105" t="s">
        <v>162</v>
      </c>
      <c r="E48" s="95"/>
      <c r="F48" s="117"/>
      <c r="G48" s="101"/>
      <c r="H48" s="117"/>
      <c r="I48" s="101"/>
      <c r="J48" s="93"/>
      <c r="K48" s="7"/>
      <c r="L48" s="5"/>
      <c r="M48" s="5"/>
      <c r="N48" s="5"/>
      <c r="O48" s="5"/>
      <c r="P48" s="5"/>
      <c r="Q48" s="5"/>
      <c r="R48" s="5"/>
      <c r="S48" s="13"/>
      <c r="T48" s="165">
        <v>0</v>
      </c>
    </row>
    <row r="49" spans="1:20" ht="12.75" customHeight="1">
      <c r="A49" s="88">
        <v>7</v>
      </c>
      <c r="B49" s="89">
        <v>483</v>
      </c>
      <c r="C49" s="104" t="s">
        <v>57</v>
      </c>
      <c r="D49" s="105" t="s">
        <v>164</v>
      </c>
      <c r="E49" s="95"/>
      <c r="F49" s="117"/>
      <c r="G49" s="101"/>
      <c r="H49" s="117"/>
      <c r="I49" s="101"/>
      <c r="J49" s="93"/>
      <c r="K49" s="7"/>
      <c r="L49" s="5"/>
      <c r="M49" s="5"/>
      <c r="N49" s="5"/>
      <c r="O49" s="5"/>
      <c r="P49" s="5"/>
      <c r="Q49" s="5"/>
      <c r="R49" s="5"/>
      <c r="S49" s="13"/>
      <c r="T49" s="165">
        <v>0</v>
      </c>
    </row>
    <row r="50" spans="1:20" ht="12.75" customHeight="1">
      <c r="A50" s="88">
        <v>7</v>
      </c>
      <c r="B50" s="89">
        <v>484</v>
      </c>
      <c r="C50" s="104" t="s">
        <v>57</v>
      </c>
      <c r="D50" s="105" t="s">
        <v>166</v>
      </c>
      <c r="E50" s="95"/>
      <c r="F50" s="117"/>
      <c r="G50" s="101"/>
      <c r="H50" s="117"/>
      <c r="I50" s="101"/>
      <c r="J50" s="93"/>
      <c r="K50" s="7"/>
      <c r="L50" s="5"/>
      <c r="M50" s="5"/>
      <c r="N50" s="5"/>
      <c r="O50" s="5"/>
      <c r="P50" s="5"/>
      <c r="Q50" s="5"/>
      <c r="R50" s="5"/>
      <c r="S50" s="13"/>
      <c r="T50" s="165">
        <v>0</v>
      </c>
    </row>
    <row r="51" spans="1:20" ht="12.75" customHeight="1">
      <c r="A51" s="88">
        <v>7</v>
      </c>
      <c r="B51" s="102" t="s">
        <v>168</v>
      </c>
      <c r="C51" s="104" t="s">
        <v>57</v>
      </c>
      <c r="D51" s="105" t="s">
        <v>169</v>
      </c>
      <c r="E51" s="97"/>
      <c r="F51" s="118"/>
      <c r="G51" s="103"/>
      <c r="H51" s="118"/>
      <c r="I51" s="103"/>
      <c r="J51" s="119"/>
      <c r="K51" s="11"/>
      <c r="L51" s="4"/>
      <c r="M51" s="4"/>
      <c r="N51" s="4"/>
      <c r="O51" s="4"/>
      <c r="P51" s="4"/>
      <c r="Q51" s="4"/>
      <c r="R51" s="4"/>
      <c r="S51" s="71"/>
      <c r="T51" s="165">
        <v>0</v>
      </c>
    </row>
    <row r="52" spans="1:20" ht="12.75" customHeight="1">
      <c r="A52" s="88">
        <v>7</v>
      </c>
      <c r="B52" s="102" t="s">
        <v>172</v>
      </c>
      <c r="C52" s="104" t="s">
        <v>57</v>
      </c>
      <c r="D52" s="105" t="s">
        <v>173</v>
      </c>
      <c r="E52" s="97"/>
      <c r="F52" s="118"/>
      <c r="G52" s="103"/>
      <c r="H52" s="118"/>
      <c r="I52" s="103"/>
      <c r="J52" s="119"/>
      <c r="K52" s="11"/>
      <c r="L52" s="4"/>
      <c r="M52" s="4"/>
      <c r="N52" s="4"/>
      <c r="O52" s="4"/>
      <c r="P52" s="4"/>
      <c r="Q52" s="4"/>
      <c r="R52" s="4"/>
      <c r="S52" s="71"/>
      <c r="T52" s="165">
        <v>0</v>
      </c>
    </row>
    <row r="53" spans="1:20" ht="12.75" customHeight="1">
      <c r="A53" s="88">
        <v>7</v>
      </c>
      <c r="B53" s="102" t="s">
        <v>175</v>
      </c>
      <c r="C53" s="104" t="s">
        <v>57</v>
      </c>
      <c r="D53" s="105" t="s">
        <v>176</v>
      </c>
      <c r="E53" s="97"/>
      <c r="F53" s="118"/>
      <c r="G53" s="103"/>
      <c r="H53" s="118"/>
      <c r="I53" s="103"/>
      <c r="J53" s="119"/>
      <c r="K53" s="11"/>
      <c r="L53" s="4"/>
      <c r="M53" s="4"/>
      <c r="N53" s="4"/>
      <c r="O53" s="4"/>
      <c r="P53" s="4"/>
      <c r="Q53" s="4"/>
      <c r="R53" s="4"/>
      <c r="S53" s="71"/>
      <c r="T53" s="165">
        <v>0</v>
      </c>
    </row>
    <row r="54" spans="1:20" ht="12.75" customHeight="1">
      <c r="A54" s="88">
        <v>7</v>
      </c>
      <c r="B54" s="102" t="s">
        <v>177</v>
      </c>
      <c r="C54" s="104" t="s">
        <v>57</v>
      </c>
      <c r="D54" s="105" t="s">
        <v>178</v>
      </c>
      <c r="E54" s="97"/>
      <c r="F54" s="118"/>
      <c r="G54" s="103"/>
      <c r="H54" s="118"/>
      <c r="I54" s="103"/>
      <c r="J54" s="119"/>
      <c r="K54" s="11"/>
      <c r="L54" s="4"/>
      <c r="M54" s="4"/>
      <c r="N54" s="4"/>
      <c r="O54" s="4"/>
      <c r="P54" s="4"/>
      <c r="Q54" s="4"/>
      <c r="R54" s="4"/>
      <c r="S54" s="71"/>
      <c r="T54" s="165">
        <v>0</v>
      </c>
    </row>
    <row r="55" spans="1:20" ht="12.75" customHeight="1">
      <c r="A55" s="88">
        <v>7</v>
      </c>
      <c r="B55" s="102" t="s">
        <v>180</v>
      </c>
      <c r="C55" s="104" t="s">
        <v>57</v>
      </c>
      <c r="D55" s="105" t="s">
        <v>181</v>
      </c>
      <c r="E55" s="97"/>
      <c r="F55" s="118"/>
      <c r="G55" s="103"/>
      <c r="H55" s="118"/>
      <c r="I55" s="103"/>
      <c r="J55" s="119"/>
      <c r="K55" s="11"/>
      <c r="L55" s="4"/>
      <c r="M55" s="4"/>
      <c r="N55" s="4"/>
      <c r="O55" s="4"/>
      <c r="P55" s="4"/>
      <c r="Q55" s="4"/>
      <c r="R55" s="4"/>
      <c r="S55" s="71"/>
      <c r="T55" s="165">
        <v>0</v>
      </c>
    </row>
    <row r="56" spans="1:20" ht="12.75" customHeight="1">
      <c r="A56" s="88">
        <v>7</v>
      </c>
      <c r="B56" s="102" t="s">
        <v>183</v>
      </c>
      <c r="C56" s="104" t="s">
        <v>57</v>
      </c>
      <c r="D56" s="105" t="s">
        <v>184</v>
      </c>
      <c r="E56" s="97"/>
      <c r="F56" s="118"/>
      <c r="G56" s="103"/>
      <c r="H56" s="118"/>
      <c r="I56" s="103"/>
      <c r="J56" s="119"/>
      <c r="K56" s="11"/>
      <c r="L56" s="4"/>
      <c r="M56" s="4"/>
      <c r="N56" s="4"/>
      <c r="O56" s="4"/>
      <c r="P56" s="4"/>
      <c r="Q56" s="4"/>
      <c r="R56" s="4"/>
      <c r="S56" s="71"/>
      <c r="T56" s="165">
        <v>0</v>
      </c>
    </row>
    <row r="57" spans="1:20" ht="12.75" customHeight="1">
      <c r="A57" s="88">
        <v>7</v>
      </c>
      <c r="B57" s="102" t="s">
        <v>186</v>
      </c>
      <c r="C57" s="104" t="s">
        <v>57</v>
      </c>
      <c r="D57" s="105" t="s">
        <v>187</v>
      </c>
      <c r="E57" s="97"/>
      <c r="F57" s="118"/>
      <c r="G57" s="103"/>
      <c r="H57" s="118"/>
      <c r="I57" s="103"/>
      <c r="J57" s="119"/>
      <c r="K57" s="11"/>
      <c r="L57" s="4"/>
      <c r="M57" s="4"/>
      <c r="N57" s="4"/>
      <c r="O57" s="4"/>
      <c r="P57" s="4"/>
      <c r="Q57" s="4"/>
      <c r="R57" s="4"/>
      <c r="S57" s="71"/>
      <c r="T57" s="165">
        <v>0</v>
      </c>
    </row>
    <row r="58" spans="1:20" ht="12.75" customHeight="1">
      <c r="A58" s="88">
        <v>7</v>
      </c>
      <c r="B58" s="89">
        <v>541</v>
      </c>
      <c r="C58" s="104" t="s">
        <v>57</v>
      </c>
      <c r="D58" s="105" t="s">
        <v>189</v>
      </c>
      <c r="E58" s="95"/>
      <c r="F58" s="117"/>
      <c r="G58" s="101"/>
      <c r="H58" s="117"/>
      <c r="I58" s="101"/>
      <c r="J58" s="93"/>
      <c r="K58" s="7"/>
      <c r="L58" s="5"/>
      <c r="M58" s="5"/>
      <c r="N58" s="5"/>
      <c r="O58" s="5"/>
      <c r="P58" s="5"/>
      <c r="Q58" s="5"/>
      <c r="R58" s="5"/>
      <c r="S58" s="13"/>
      <c r="T58" s="165">
        <v>0</v>
      </c>
    </row>
    <row r="59" spans="1:20" ht="12.75" customHeight="1">
      <c r="A59" s="88">
        <v>7</v>
      </c>
      <c r="B59" s="89">
        <v>542</v>
      </c>
      <c r="C59" s="104" t="s">
        <v>57</v>
      </c>
      <c r="D59" s="105" t="s">
        <v>190</v>
      </c>
      <c r="E59" s="95"/>
      <c r="F59" s="117"/>
      <c r="G59" s="101"/>
      <c r="H59" s="117"/>
      <c r="I59" s="101"/>
      <c r="J59" s="93"/>
      <c r="K59" s="7"/>
      <c r="L59" s="5"/>
      <c r="M59" s="5"/>
      <c r="N59" s="5"/>
      <c r="O59" s="5"/>
      <c r="P59" s="5"/>
      <c r="Q59" s="5"/>
      <c r="R59" s="5"/>
      <c r="S59" s="13"/>
      <c r="T59" s="165">
        <v>0</v>
      </c>
    </row>
    <row r="60" spans="1:20" ht="12.75" customHeight="1">
      <c r="A60" s="88">
        <v>7</v>
      </c>
      <c r="B60" s="89">
        <v>543</v>
      </c>
      <c r="C60" s="104" t="s">
        <v>57</v>
      </c>
      <c r="D60" s="105" t="s">
        <v>191</v>
      </c>
      <c r="E60" s="95"/>
      <c r="F60" s="117"/>
      <c r="G60" s="101"/>
      <c r="H60" s="117"/>
      <c r="I60" s="101"/>
      <c r="J60" s="93"/>
      <c r="K60" s="7"/>
      <c r="L60" s="5"/>
      <c r="M60" s="5"/>
      <c r="N60" s="5"/>
      <c r="O60" s="5"/>
      <c r="P60" s="5"/>
      <c r="Q60" s="5"/>
      <c r="R60" s="5"/>
      <c r="S60" s="13"/>
      <c r="T60" s="165">
        <v>0</v>
      </c>
    </row>
    <row r="61" spans="1:20" ht="12.75" customHeight="1">
      <c r="A61" s="88">
        <v>7</v>
      </c>
      <c r="B61" s="89">
        <v>544</v>
      </c>
      <c r="C61" s="104" t="s">
        <v>57</v>
      </c>
      <c r="D61" s="105" t="s">
        <v>192</v>
      </c>
      <c r="E61" s="95"/>
      <c r="F61" s="117"/>
      <c r="G61" s="101"/>
      <c r="H61" s="117"/>
      <c r="I61" s="101"/>
      <c r="J61" s="93"/>
      <c r="K61" s="7"/>
      <c r="L61" s="5"/>
      <c r="M61" s="5"/>
      <c r="N61" s="5"/>
      <c r="O61" s="5"/>
      <c r="P61" s="5"/>
      <c r="Q61" s="5"/>
      <c r="R61" s="5"/>
      <c r="S61" s="13"/>
      <c r="T61" s="165">
        <v>1</v>
      </c>
    </row>
    <row r="62" spans="1:20" ht="12.75" customHeight="1">
      <c r="A62" s="88">
        <v>7</v>
      </c>
      <c r="B62" s="89">
        <v>545</v>
      </c>
      <c r="C62" s="104" t="s">
        <v>57</v>
      </c>
      <c r="D62" s="105" t="s">
        <v>193</v>
      </c>
      <c r="E62" s="95"/>
      <c r="F62" s="117"/>
      <c r="G62" s="101"/>
      <c r="H62" s="117"/>
      <c r="I62" s="101"/>
      <c r="J62" s="93"/>
      <c r="K62" s="7"/>
      <c r="L62" s="5"/>
      <c r="M62" s="5"/>
      <c r="N62" s="5"/>
      <c r="O62" s="5"/>
      <c r="P62" s="5"/>
      <c r="Q62" s="5"/>
      <c r="R62" s="5"/>
      <c r="S62" s="13"/>
      <c r="T62" s="165">
        <v>0</v>
      </c>
    </row>
    <row r="63" spans="1:20" ht="12.75" customHeight="1">
      <c r="A63" s="88">
        <v>7</v>
      </c>
      <c r="B63" s="89">
        <v>546</v>
      </c>
      <c r="C63" s="104" t="s">
        <v>57</v>
      </c>
      <c r="D63" s="105" t="s">
        <v>194</v>
      </c>
      <c r="E63" s="95"/>
      <c r="F63" s="117"/>
      <c r="G63" s="101"/>
      <c r="H63" s="117"/>
      <c r="I63" s="101"/>
      <c r="J63" s="93"/>
      <c r="K63" s="7"/>
      <c r="L63" s="5"/>
      <c r="M63" s="5"/>
      <c r="N63" s="5"/>
      <c r="O63" s="5"/>
      <c r="P63" s="5"/>
      <c r="Q63" s="5"/>
      <c r="R63" s="5"/>
      <c r="S63" s="13"/>
      <c r="T63" s="165">
        <v>0</v>
      </c>
    </row>
    <row r="64" spans="1:20" ht="12.75" customHeight="1">
      <c r="A64" s="88">
        <v>7</v>
      </c>
      <c r="B64" s="89">
        <v>547</v>
      </c>
      <c r="C64" s="104" t="s">
        <v>57</v>
      </c>
      <c r="D64" s="105" t="s">
        <v>195</v>
      </c>
      <c r="E64" s="95"/>
      <c r="F64" s="117"/>
      <c r="G64" s="101"/>
      <c r="H64" s="117"/>
      <c r="I64" s="101"/>
      <c r="J64" s="93"/>
      <c r="K64" s="7"/>
      <c r="L64" s="5"/>
      <c r="M64" s="5"/>
      <c r="N64" s="5"/>
      <c r="O64" s="5"/>
      <c r="P64" s="5"/>
      <c r="Q64" s="5"/>
      <c r="R64" s="5"/>
      <c r="S64" s="13"/>
      <c r="T64" s="165">
        <v>0</v>
      </c>
    </row>
    <row r="65" spans="1:20" ht="12.75" customHeight="1">
      <c r="A65" s="88">
        <v>7</v>
      </c>
      <c r="B65" s="89">
        <v>548</v>
      </c>
      <c r="C65" s="104" t="s">
        <v>57</v>
      </c>
      <c r="D65" s="105" t="s">
        <v>196</v>
      </c>
      <c r="E65" s="95"/>
      <c r="F65" s="117"/>
      <c r="G65" s="101"/>
      <c r="H65" s="117"/>
      <c r="I65" s="101"/>
      <c r="J65" s="93"/>
      <c r="K65" s="7"/>
      <c r="L65" s="5"/>
      <c r="M65" s="5"/>
      <c r="N65" s="5"/>
      <c r="O65" s="5"/>
      <c r="P65" s="5"/>
      <c r="Q65" s="5"/>
      <c r="R65" s="5"/>
      <c r="S65" s="13"/>
      <c r="T65" s="165">
        <v>0</v>
      </c>
    </row>
    <row r="66" spans="1:20" ht="12.75" customHeight="1">
      <c r="A66" s="88">
        <v>7</v>
      </c>
      <c r="B66" s="89">
        <v>561</v>
      </c>
      <c r="C66" s="104" t="s">
        <v>57</v>
      </c>
      <c r="D66" s="105" t="s">
        <v>197</v>
      </c>
      <c r="E66" s="95"/>
      <c r="F66" s="117"/>
      <c r="G66" s="101"/>
      <c r="H66" s="117"/>
      <c r="I66" s="101"/>
      <c r="J66" s="93"/>
      <c r="K66" s="7"/>
      <c r="L66" s="5"/>
      <c r="M66" s="5"/>
      <c r="N66" s="5"/>
      <c r="O66" s="5"/>
      <c r="P66" s="5"/>
      <c r="Q66" s="5"/>
      <c r="R66" s="5"/>
      <c r="S66" s="13"/>
      <c r="T66" s="165">
        <v>0</v>
      </c>
    </row>
    <row r="67" spans="1:20" ht="12.75" customHeight="1" thickBot="1">
      <c r="A67" s="88">
        <v>7</v>
      </c>
      <c r="B67" s="89">
        <v>564</v>
      </c>
      <c r="C67" s="104" t="s">
        <v>57</v>
      </c>
      <c r="D67" s="105" t="s">
        <v>198</v>
      </c>
      <c r="E67" s="95"/>
      <c r="F67" s="120"/>
      <c r="G67" s="121"/>
      <c r="H67" s="120"/>
      <c r="I67" s="121"/>
      <c r="J67" s="122"/>
      <c r="K67" s="7"/>
      <c r="L67" s="5"/>
      <c r="M67" s="5"/>
      <c r="N67" s="5"/>
      <c r="O67" s="5"/>
      <c r="P67" s="5"/>
      <c r="Q67" s="5"/>
      <c r="R67" s="5"/>
      <c r="S67" s="13"/>
      <c r="T67" s="166">
        <v>0</v>
      </c>
    </row>
    <row r="68" spans="1:20" ht="16.5" customHeight="1" thickBot="1">
      <c r="A68" s="16"/>
      <c r="B68" s="17">
        <v>1000</v>
      </c>
      <c r="C68" s="235" t="s">
        <v>10</v>
      </c>
      <c r="D68" s="235"/>
      <c r="E68" s="63">
        <f>COUNTA(E8:E67)</f>
        <v>3</v>
      </c>
      <c r="F68" s="80"/>
      <c r="G68" s="80"/>
      <c r="H68" s="80"/>
      <c r="I68" s="80"/>
      <c r="J68" s="81"/>
      <c r="K68" s="156">
        <f>COUNTA(K8:K67)</f>
        <v>2</v>
      </c>
      <c r="L68" s="147">
        <f aca="true" t="shared" si="0" ref="L68:S68">COUNTA(L8:L67)</f>
        <v>1</v>
      </c>
      <c r="M68" s="147">
        <f t="shared" si="0"/>
        <v>0</v>
      </c>
      <c r="N68" s="147">
        <f t="shared" si="0"/>
        <v>2</v>
      </c>
      <c r="O68" s="147">
        <f t="shared" si="0"/>
        <v>1</v>
      </c>
      <c r="P68" s="147">
        <f t="shared" si="0"/>
        <v>0</v>
      </c>
      <c r="Q68" s="147">
        <f t="shared" si="0"/>
        <v>0</v>
      </c>
      <c r="R68" s="147">
        <f t="shared" si="0"/>
        <v>0</v>
      </c>
      <c r="S68" s="161">
        <f t="shared" si="0"/>
        <v>0</v>
      </c>
      <c r="T68" s="163">
        <f>SUM(T8:T67)</f>
        <v>6</v>
      </c>
    </row>
  </sheetData>
  <mergeCells count="13">
    <mergeCell ref="G6:J6"/>
    <mergeCell ref="K6:M6"/>
    <mergeCell ref="C68:D68"/>
    <mergeCell ref="T4:T7"/>
    <mergeCell ref="E6:E7"/>
    <mergeCell ref="N6:P6"/>
    <mergeCell ref="Q6:S6"/>
    <mergeCell ref="K5:S5"/>
    <mergeCell ref="E4:S4"/>
    <mergeCell ref="A4:A7"/>
    <mergeCell ref="B4:B7"/>
    <mergeCell ref="C4:C7"/>
    <mergeCell ref="D4:D7"/>
  </mergeCells>
  <printOptions/>
  <pageMargins left="0.5905511811023623" right="0.5905511811023623" top="0.7874015748031497" bottom="0.5905511811023623" header="0.5118110236220472" footer="0.31496062992125984"/>
  <pageSetup fitToHeight="0" horizontalDpi="600" verticalDpi="600" orientation="landscape" paperSize="9" scale="80" r:id="rId1"/>
  <headerFooter alignWithMargins="0">
    <oddHeader>&amp;R（福島県）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67"/>
  <sheetViews>
    <sheetView workbookViewId="0" topLeftCell="A1">
      <selection activeCell="A1" sqref="A1"/>
    </sheetView>
  </sheetViews>
  <sheetFormatPr defaultColWidth="9.00390625" defaultRowHeight="13.5"/>
  <cols>
    <col min="1" max="1" width="4.125" style="2" customWidth="1"/>
    <col min="2" max="2" width="5.125" style="2" customWidth="1"/>
    <col min="3" max="3" width="7.625" style="2" customWidth="1"/>
    <col min="4" max="4" width="9.625" style="2" customWidth="1"/>
    <col min="5" max="5" width="11.125" style="2" customWidth="1"/>
    <col min="6" max="6" width="30.625" style="2" customWidth="1"/>
    <col min="7" max="11" width="5.375" style="2" customWidth="1"/>
    <col min="12" max="12" width="6.125" style="2" customWidth="1"/>
    <col min="13" max="13" width="5.125" style="2" customWidth="1"/>
    <col min="14" max="15" width="5.625" style="2" customWidth="1"/>
    <col min="16" max="16" width="6.125" style="2" customWidth="1"/>
    <col min="17" max="18" width="6.625" style="2" customWidth="1"/>
    <col min="19" max="19" width="5.625" style="2" customWidth="1"/>
    <col min="20" max="16384" width="9.00390625" style="2" customWidth="1"/>
  </cols>
  <sheetData>
    <row r="1" ht="12">
      <c r="A1" s="2" t="s">
        <v>32</v>
      </c>
    </row>
    <row r="2" spans="1:5" ht="22.5" customHeight="1">
      <c r="A2" s="26" t="s">
        <v>56</v>
      </c>
      <c r="E2" s="47"/>
    </row>
    <row r="3" ht="12.75" thickBot="1"/>
    <row r="4" spans="1:19" s="1" customFormat="1" ht="24" customHeight="1">
      <c r="A4" s="279" t="s">
        <v>39</v>
      </c>
      <c r="B4" s="244" t="s">
        <v>261</v>
      </c>
      <c r="C4" s="253" t="s">
        <v>0</v>
      </c>
      <c r="D4" s="256" t="s">
        <v>24</v>
      </c>
      <c r="E4" s="284" t="s">
        <v>48</v>
      </c>
      <c r="F4" s="285"/>
      <c r="G4" s="285"/>
      <c r="H4" s="70"/>
      <c r="I4" s="288" t="s">
        <v>55</v>
      </c>
      <c r="J4" s="285"/>
      <c r="K4" s="285"/>
      <c r="L4" s="285"/>
      <c r="M4" s="285"/>
      <c r="N4" s="285"/>
      <c r="O4" s="285"/>
      <c r="P4" s="285"/>
      <c r="Q4" s="285"/>
      <c r="R4" s="285"/>
      <c r="S4" s="289"/>
    </row>
    <row r="5" spans="1:19" s="1" customFormat="1" ht="46.5" customHeight="1">
      <c r="A5" s="280"/>
      <c r="B5" s="282"/>
      <c r="C5" s="254"/>
      <c r="D5" s="257"/>
      <c r="E5" s="303" t="s">
        <v>31</v>
      </c>
      <c r="F5" s="259" t="s">
        <v>11</v>
      </c>
      <c r="G5" s="286" t="s">
        <v>12</v>
      </c>
      <c r="H5" s="301" t="s">
        <v>13</v>
      </c>
      <c r="I5" s="298" t="s">
        <v>266</v>
      </c>
      <c r="J5" s="299" t="s">
        <v>267</v>
      </c>
      <c r="K5" s="290" t="s">
        <v>268</v>
      </c>
      <c r="L5" s="277" t="s">
        <v>269</v>
      </c>
      <c r="M5" s="273" t="s">
        <v>270</v>
      </c>
      <c r="N5" s="292" t="s">
        <v>271</v>
      </c>
      <c r="O5" s="275" t="s">
        <v>272</v>
      </c>
      <c r="P5" s="277" t="s">
        <v>269</v>
      </c>
      <c r="Q5" s="271" t="s">
        <v>33</v>
      </c>
      <c r="R5" s="294" t="s">
        <v>273</v>
      </c>
      <c r="S5" s="296" t="s">
        <v>269</v>
      </c>
    </row>
    <row r="6" spans="1:19" ht="27" customHeight="1">
      <c r="A6" s="281"/>
      <c r="B6" s="283"/>
      <c r="C6" s="255"/>
      <c r="D6" s="258"/>
      <c r="E6" s="304"/>
      <c r="F6" s="259"/>
      <c r="G6" s="287"/>
      <c r="H6" s="302"/>
      <c r="I6" s="218"/>
      <c r="J6" s="300"/>
      <c r="K6" s="291"/>
      <c r="L6" s="278"/>
      <c r="M6" s="274"/>
      <c r="N6" s="293"/>
      <c r="O6" s="276"/>
      <c r="P6" s="278"/>
      <c r="Q6" s="272"/>
      <c r="R6" s="295"/>
      <c r="S6" s="297"/>
    </row>
    <row r="7" spans="1:19" ht="12.75" customHeight="1">
      <c r="A7" s="9">
        <v>7</v>
      </c>
      <c r="B7" s="10">
        <v>201</v>
      </c>
      <c r="C7" s="83" t="s">
        <v>57</v>
      </c>
      <c r="D7" s="84" t="s">
        <v>58</v>
      </c>
      <c r="E7" s="27"/>
      <c r="F7" s="107"/>
      <c r="G7" s="158"/>
      <c r="H7" s="159"/>
      <c r="I7" s="183">
        <v>1</v>
      </c>
      <c r="J7" s="184">
        <v>1</v>
      </c>
      <c r="K7" s="184">
        <v>0</v>
      </c>
      <c r="L7" s="49">
        <f aca="true" t="shared" si="0" ref="L7:L66">IF(J7=""," ",ROUND(K7/J7*100,1))</f>
        <v>0</v>
      </c>
      <c r="M7" s="157"/>
      <c r="N7" s="146"/>
      <c r="O7" s="155"/>
      <c r="P7" s="49" t="str">
        <f aca="true" t="shared" si="1" ref="P7:P13">IF(O7=""," ",ROUND(O7/N7*100,1))</f>
        <v> </v>
      </c>
      <c r="Q7" s="192">
        <v>840</v>
      </c>
      <c r="R7" s="187">
        <v>26</v>
      </c>
      <c r="S7" s="31">
        <f aca="true" t="shared" si="2" ref="S7:S13">IF(Q7=""," ",ROUND(R7/Q7*100,1))</f>
        <v>3.1</v>
      </c>
    </row>
    <row r="8" spans="1:19" ht="12.75" customHeight="1">
      <c r="A8" s="9">
        <v>7</v>
      </c>
      <c r="B8" s="10">
        <v>202</v>
      </c>
      <c r="C8" s="86" t="s">
        <v>82</v>
      </c>
      <c r="D8" s="106" t="s">
        <v>83</v>
      </c>
      <c r="E8" s="73">
        <v>36583</v>
      </c>
      <c r="F8" s="123" t="s">
        <v>220</v>
      </c>
      <c r="G8" s="158">
        <v>1</v>
      </c>
      <c r="H8" s="159">
        <v>0</v>
      </c>
      <c r="I8" s="183">
        <v>1</v>
      </c>
      <c r="J8" s="184">
        <v>1</v>
      </c>
      <c r="K8" s="184">
        <v>0</v>
      </c>
      <c r="L8" s="49">
        <f t="shared" si="0"/>
        <v>0</v>
      </c>
      <c r="M8" s="157"/>
      <c r="N8" s="146"/>
      <c r="O8" s="155"/>
      <c r="P8" s="49" t="str">
        <f t="shared" si="1"/>
        <v> </v>
      </c>
      <c r="Q8" s="185">
        <v>504</v>
      </c>
      <c r="R8" s="189">
        <v>9</v>
      </c>
      <c r="S8" s="31">
        <f t="shared" si="2"/>
        <v>1.8</v>
      </c>
    </row>
    <row r="9" spans="1:19" ht="12.75" customHeight="1">
      <c r="A9" s="9">
        <v>7</v>
      </c>
      <c r="B9" s="72" t="s">
        <v>203</v>
      </c>
      <c r="C9" s="86" t="s">
        <v>57</v>
      </c>
      <c r="D9" s="87" t="s">
        <v>86</v>
      </c>
      <c r="E9" s="27">
        <v>37607</v>
      </c>
      <c r="F9" s="107" t="s">
        <v>219</v>
      </c>
      <c r="G9" s="158">
        <v>2</v>
      </c>
      <c r="H9" s="159">
        <v>0</v>
      </c>
      <c r="I9" s="183">
        <v>1</v>
      </c>
      <c r="J9" s="184">
        <v>2</v>
      </c>
      <c r="K9" s="184">
        <v>0</v>
      </c>
      <c r="L9" s="49">
        <f t="shared" si="0"/>
        <v>0</v>
      </c>
      <c r="M9" s="157"/>
      <c r="N9" s="146"/>
      <c r="O9" s="155"/>
      <c r="P9" s="49" t="str">
        <f t="shared" si="1"/>
        <v> </v>
      </c>
      <c r="Q9" s="185">
        <v>658</v>
      </c>
      <c r="R9" s="189">
        <v>24</v>
      </c>
      <c r="S9" s="31">
        <f t="shared" si="2"/>
        <v>3.6</v>
      </c>
    </row>
    <row r="10" spans="1:19" ht="12.75" customHeight="1">
      <c r="A10" s="74">
        <v>7</v>
      </c>
      <c r="B10" s="10">
        <v>204</v>
      </c>
      <c r="C10" s="86" t="s">
        <v>96</v>
      </c>
      <c r="D10" s="87" t="s">
        <v>97</v>
      </c>
      <c r="E10" s="27"/>
      <c r="F10" s="107"/>
      <c r="G10" s="158"/>
      <c r="H10" s="159"/>
      <c r="I10" s="183">
        <v>1</v>
      </c>
      <c r="J10" s="184">
        <v>2</v>
      </c>
      <c r="K10" s="184">
        <v>0</v>
      </c>
      <c r="L10" s="49">
        <f t="shared" si="0"/>
        <v>0</v>
      </c>
      <c r="M10" s="157"/>
      <c r="N10" s="146"/>
      <c r="O10" s="155"/>
      <c r="P10" s="49" t="str">
        <f t="shared" si="1"/>
        <v> </v>
      </c>
      <c r="Q10" s="185">
        <v>644</v>
      </c>
      <c r="R10" s="189">
        <v>14</v>
      </c>
      <c r="S10" s="31">
        <f t="shared" si="2"/>
        <v>2.2</v>
      </c>
    </row>
    <row r="11" spans="1:19" ht="12.75" customHeight="1">
      <c r="A11" s="9">
        <v>7</v>
      </c>
      <c r="B11" s="10">
        <v>205</v>
      </c>
      <c r="C11" s="86" t="s">
        <v>57</v>
      </c>
      <c r="D11" s="87" t="s">
        <v>100</v>
      </c>
      <c r="E11" s="27"/>
      <c r="F11" s="107"/>
      <c r="G11" s="158"/>
      <c r="H11" s="159"/>
      <c r="I11" s="183">
        <v>1</v>
      </c>
      <c r="J11" s="184">
        <v>1</v>
      </c>
      <c r="K11" s="184">
        <v>0</v>
      </c>
      <c r="L11" s="49">
        <f t="shared" si="0"/>
        <v>0</v>
      </c>
      <c r="M11" s="157"/>
      <c r="N11" s="146"/>
      <c r="O11" s="155"/>
      <c r="P11" s="49" t="str">
        <f t="shared" si="1"/>
        <v> </v>
      </c>
      <c r="Q11" s="185">
        <v>167</v>
      </c>
      <c r="R11" s="189">
        <v>1</v>
      </c>
      <c r="S11" s="31">
        <f t="shared" si="2"/>
        <v>0.6</v>
      </c>
    </row>
    <row r="12" spans="1:19" ht="12.75" customHeight="1">
      <c r="A12" s="9">
        <v>7</v>
      </c>
      <c r="B12" s="72" t="s">
        <v>213</v>
      </c>
      <c r="C12" s="86" t="s">
        <v>57</v>
      </c>
      <c r="D12" s="87" t="s">
        <v>105</v>
      </c>
      <c r="E12" s="27"/>
      <c r="F12" s="107"/>
      <c r="G12" s="158"/>
      <c r="H12" s="159"/>
      <c r="I12" s="183">
        <v>1</v>
      </c>
      <c r="J12" s="184">
        <v>1</v>
      </c>
      <c r="K12" s="184">
        <v>0</v>
      </c>
      <c r="L12" s="49">
        <f t="shared" si="0"/>
        <v>0</v>
      </c>
      <c r="M12" s="157"/>
      <c r="N12" s="146"/>
      <c r="O12" s="155"/>
      <c r="P12" s="49" t="str">
        <f t="shared" si="1"/>
        <v> </v>
      </c>
      <c r="Q12" s="185">
        <v>117</v>
      </c>
      <c r="R12" s="189">
        <v>1</v>
      </c>
      <c r="S12" s="31">
        <f t="shared" si="2"/>
        <v>0.9</v>
      </c>
    </row>
    <row r="13" spans="1:19" ht="12.75" customHeight="1">
      <c r="A13" s="9">
        <v>7</v>
      </c>
      <c r="B13" s="10">
        <v>208</v>
      </c>
      <c r="C13" s="86" t="s">
        <v>82</v>
      </c>
      <c r="D13" s="106" t="s">
        <v>110</v>
      </c>
      <c r="E13" s="27"/>
      <c r="F13" s="107"/>
      <c r="G13" s="158"/>
      <c r="H13" s="159"/>
      <c r="I13" s="183">
        <v>1</v>
      </c>
      <c r="J13" s="184">
        <v>1</v>
      </c>
      <c r="K13" s="184">
        <v>0</v>
      </c>
      <c r="L13" s="49">
        <f t="shared" si="0"/>
        <v>0</v>
      </c>
      <c r="M13" s="157"/>
      <c r="N13" s="146"/>
      <c r="O13" s="155"/>
      <c r="P13" s="49" t="str">
        <f t="shared" si="1"/>
        <v> </v>
      </c>
      <c r="Q13" s="185">
        <v>274</v>
      </c>
      <c r="R13" s="189">
        <v>7</v>
      </c>
      <c r="S13" s="31">
        <f t="shared" si="2"/>
        <v>2.6</v>
      </c>
    </row>
    <row r="14" spans="1:19" ht="12.75" customHeight="1">
      <c r="A14" s="9">
        <v>7</v>
      </c>
      <c r="B14" s="10">
        <v>209</v>
      </c>
      <c r="C14" s="86" t="s">
        <v>57</v>
      </c>
      <c r="D14" s="87" t="s">
        <v>228</v>
      </c>
      <c r="E14" s="27"/>
      <c r="F14" s="107"/>
      <c r="G14" s="158"/>
      <c r="H14" s="159"/>
      <c r="I14" s="183">
        <v>1</v>
      </c>
      <c r="J14" s="184">
        <v>1</v>
      </c>
      <c r="K14" s="184">
        <v>0</v>
      </c>
      <c r="L14" s="49">
        <f t="shared" si="0"/>
        <v>0</v>
      </c>
      <c r="M14" s="157"/>
      <c r="N14" s="146"/>
      <c r="O14" s="155"/>
      <c r="P14" s="49" t="str">
        <f>IF(O14=""," ",ROUND(O14/N14*100,1))</f>
        <v> </v>
      </c>
      <c r="Q14" s="185">
        <v>74</v>
      </c>
      <c r="R14" s="189">
        <v>1</v>
      </c>
      <c r="S14" s="31">
        <f>IF(Q14=""," ",ROUND(R14/Q14*100,1))</f>
        <v>1.4</v>
      </c>
    </row>
    <row r="15" spans="1:19" ht="12.75" customHeight="1">
      <c r="A15" s="9">
        <v>7</v>
      </c>
      <c r="B15" s="10">
        <v>210</v>
      </c>
      <c r="C15" s="86" t="s">
        <v>57</v>
      </c>
      <c r="D15" s="87" t="s">
        <v>61</v>
      </c>
      <c r="E15" s="27"/>
      <c r="F15" s="25"/>
      <c r="G15" s="158"/>
      <c r="H15" s="159"/>
      <c r="I15" s="183">
        <v>1</v>
      </c>
      <c r="J15" s="184">
        <v>1</v>
      </c>
      <c r="K15" s="184">
        <v>0</v>
      </c>
      <c r="L15" s="49">
        <f t="shared" si="0"/>
        <v>0</v>
      </c>
      <c r="M15" s="157"/>
      <c r="N15" s="146"/>
      <c r="O15" s="155"/>
      <c r="P15" s="49" t="str">
        <f aca="true" t="shared" si="3" ref="P15:P26">IF(O15=""," ",ROUND(O15/N15*100,1))</f>
        <v> </v>
      </c>
      <c r="Q15" s="185">
        <v>373</v>
      </c>
      <c r="R15" s="189">
        <v>6</v>
      </c>
      <c r="S15" s="31">
        <f aca="true" t="shared" si="4" ref="S15:S26">IF(Q15=""," ",ROUND(R15/Q15*100,1))</f>
        <v>1.6</v>
      </c>
    </row>
    <row r="16" spans="1:19" ht="12.75" customHeight="1">
      <c r="A16" s="9">
        <v>7</v>
      </c>
      <c r="B16" s="72" t="s">
        <v>214</v>
      </c>
      <c r="C16" s="86" t="s">
        <v>57</v>
      </c>
      <c r="D16" s="87" t="s">
        <v>115</v>
      </c>
      <c r="E16" s="7"/>
      <c r="F16" s="124"/>
      <c r="G16" s="158"/>
      <c r="H16" s="159"/>
      <c r="I16" s="183">
        <v>1</v>
      </c>
      <c r="J16" s="184">
        <v>1</v>
      </c>
      <c r="K16" s="184">
        <v>0</v>
      </c>
      <c r="L16" s="49">
        <f t="shared" si="0"/>
        <v>0</v>
      </c>
      <c r="M16" s="157"/>
      <c r="N16" s="146"/>
      <c r="O16" s="155"/>
      <c r="P16" s="49" t="str">
        <f t="shared" si="3"/>
        <v> </v>
      </c>
      <c r="Q16" s="185">
        <v>99</v>
      </c>
      <c r="R16" s="189">
        <v>0</v>
      </c>
      <c r="S16" s="31">
        <f t="shared" si="4"/>
        <v>0</v>
      </c>
    </row>
    <row r="17" spans="1:19" ht="12.75" customHeight="1">
      <c r="A17" s="9">
        <v>7</v>
      </c>
      <c r="B17" s="10">
        <v>212</v>
      </c>
      <c r="C17" s="86" t="s">
        <v>57</v>
      </c>
      <c r="D17" s="87" t="s">
        <v>230</v>
      </c>
      <c r="E17" s="27"/>
      <c r="F17" s="107"/>
      <c r="G17" s="158"/>
      <c r="H17" s="159"/>
      <c r="I17" s="183">
        <v>1</v>
      </c>
      <c r="J17" s="184">
        <v>1</v>
      </c>
      <c r="K17" s="184">
        <v>0</v>
      </c>
      <c r="L17" s="49">
        <f t="shared" si="0"/>
        <v>0</v>
      </c>
      <c r="M17" s="157"/>
      <c r="N17" s="146"/>
      <c r="O17" s="155"/>
      <c r="P17" s="49" t="str">
        <f t="shared" si="3"/>
        <v> </v>
      </c>
      <c r="Q17" s="185">
        <v>180</v>
      </c>
      <c r="R17" s="189">
        <v>3</v>
      </c>
      <c r="S17" s="31">
        <f t="shared" si="4"/>
        <v>1.7</v>
      </c>
    </row>
    <row r="18" spans="1:19" ht="12.75" customHeight="1">
      <c r="A18" s="9">
        <v>7</v>
      </c>
      <c r="B18" s="10">
        <v>213</v>
      </c>
      <c r="C18" s="86" t="s">
        <v>57</v>
      </c>
      <c r="D18" s="87" t="s">
        <v>65</v>
      </c>
      <c r="E18" s="7"/>
      <c r="F18" s="124"/>
      <c r="G18" s="158"/>
      <c r="H18" s="159"/>
      <c r="I18" s="183">
        <v>1</v>
      </c>
      <c r="J18" s="184">
        <v>1</v>
      </c>
      <c r="K18" s="184">
        <v>0</v>
      </c>
      <c r="L18" s="49">
        <f t="shared" si="0"/>
        <v>0</v>
      </c>
      <c r="M18" s="157"/>
      <c r="N18" s="146"/>
      <c r="O18" s="155"/>
      <c r="P18" s="49" t="str">
        <f t="shared" si="3"/>
        <v> </v>
      </c>
      <c r="Q18" s="192">
        <v>403</v>
      </c>
      <c r="R18" s="187">
        <v>3</v>
      </c>
      <c r="S18" s="31">
        <f t="shared" si="4"/>
        <v>0.7</v>
      </c>
    </row>
    <row r="19" spans="1:19" ht="12.75" customHeight="1">
      <c r="A19" s="9">
        <v>7</v>
      </c>
      <c r="B19" s="10">
        <v>214</v>
      </c>
      <c r="C19" s="86" t="s">
        <v>57</v>
      </c>
      <c r="D19" s="87" t="s">
        <v>67</v>
      </c>
      <c r="E19" s="7"/>
      <c r="F19" s="124"/>
      <c r="G19" s="158"/>
      <c r="H19" s="159"/>
      <c r="I19" s="183">
        <v>1</v>
      </c>
      <c r="J19" s="184">
        <v>1</v>
      </c>
      <c r="K19" s="184">
        <v>0</v>
      </c>
      <c r="L19" s="49">
        <f t="shared" si="0"/>
        <v>0</v>
      </c>
      <c r="M19" s="157"/>
      <c r="N19" s="146"/>
      <c r="O19" s="155"/>
      <c r="P19" s="49" t="str">
        <f t="shared" si="3"/>
        <v> </v>
      </c>
      <c r="Q19" s="185">
        <v>116</v>
      </c>
      <c r="R19" s="189">
        <v>2</v>
      </c>
      <c r="S19" s="31">
        <f t="shared" si="4"/>
        <v>1.7</v>
      </c>
    </row>
    <row r="20" spans="1:19" ht="12.75" customHeight="1">
      <c r="A20" s="9">
        <v>7</v>
      </c>
      <c r="B20" s="10">
        <v>301</v>
      </c>
      <c r="C20" s="86" t="s">
        <v>57</v>
      </c>
      <c r="D20" s="87" t="s">
        <v>70</v>
      </c>
      <c r="E20" s="7"/>
      <c r="F20" s="124"/>
      <c r="G20" s="158"/>
      <c r="H20" s="159"/>
      <c r="I20" s="48"/>
      <c r="J20" s="155"/>
      <c r="K20" s="155"/>
      <c r="L20" s="49" t="str">
        <f t="shared" si="0"/>
        <v> </v>
      </c>
      <c r="M20" s="185">
        <v>1</v>
      </c>
      <c r="N20" s="186">
        <v>0</v>
      </c>
      <c r="O20" s="187"/>
      <c r="P20" s="49" t="str">
        <f t="shared" si="3"/>
        <v> </v>
      </c>
      <c r="Q20" s="185">
        <v>51</v>
      </c>
      <c r="R20" s="189">
        <v>0</v>
      </c>
      <c r="S20" s="31">
        <f t="shared" si="4"/>
        <v>0</v>
      </c>
    </row>
    <row r="21" spans="1:19" ht="12.75" customHeight="1">
      <c r="A21" s="9">
        <v>7</v>
      </c>
      <c r="B21" s="10">
        <v>303</v>
      </c>
      <c r="C21" s="86" t="s">
        <v>57</v>
      </c>
      <c r="D21" s="87" t="s">
        <v>73</v>
      </c>
      <c r="E21" s="7"/>
      <c r="F21" s="124"/>
      <c r="G21" s="158"/>
      <c r="H21" s="159"/>
      <c r="I21" s="48"/>
      <c r="J21" s="155"/>
      <c r="K21" s="155"/>
      <c r="L21" s="49" t="str">
        <f t="shared" si="0"/>
        <v> </v>
      </c>
      <c r="M21" s="185">
        <v>1</v>
      </c>
      <c r="N21" s="188">
        <v>1</v>
      </c>
      <c r="O21" s="189">
        <v>0</v>
      </c>
      <c r="P21" s="49">
        <f t="shared" si="3"/>
        <v>0</v>
      </c>
      <c r="Q21" s="185">
        <v>64</v>
      </c>
      <c r="R21" s="189">
        <v>1</v>
      </c>
      <c r="S21" s="31">
        <f t="shared" si="4"/>
        <v>1.6</v>
      </c>
    </row>
    <row r="22" spans="1:19" ht="12.75" customHeight="1">
      <c r="A22" s="9">
        <v>7</v>
      </c>
      <c r="B22" s="10">
        <v>308</v>
      </c>
      <c r="C22" s="86" t="s">
        <v>57</v>
      </c>
      <c r="D22" s="87" t="s">
        <v>75</v>
      </c>
      <c r="E22" s="7"/>
      <c r="F22" s="124"/>
      <c r="G22" s="158"/>
      <c r="H22" s="159"/>
      <c r="I22" s="48"/>
      <c r="J22" s="155"/>
      <c r="K22" s="155"/>
      <c r="L22" s="49" t="str">
        <f t="shared" si="0"/>
        <v> </v>
      </c>
      <c r="M22" s="185">
        <v>1</v>
      </c>
      <c r="N22" s="188">
        <v>1</v>
      </c>
      <c r="O22" s="189">
        <v>0</v>
      </c>
      <c r="P22" s="49">
        <f t="shared" si="3"/>
        <v>0</v>
      </c>
      <c r="Q22" s="185">
        <v>14</v>
      </c>
      <c r="R22" s="189">
        <v>0</v>
      </c>
      <c r="S22" s="31">
        <f t="shared" si="4"/>
        <v>0</v>
      </c>
    </row>
    <row r="23" spans="1:19" ht="12.75" customHeight="1">
      <c r="A23" s="9">
        <v>7</v>
      </c>
      <c r="B23" s="10">
        <v>309</v>
      </c>
      <c r="C23" s="86" t="s">
        <v>57</v>
      </c>
      <c r="D23" s="87" t="s">
        <v>78</v>
      </c>
      <c r="E23" s="7"/>
      <c r="F23" s="124"/>
      <c r="G23" s="158"/>
      <c r="H23" s="159"/>
      <c r="I23" s="48"/>
      <c r="J23" s="155"/>
      <c r="K23" s="155"/>
      <c r="L23" s="49" t="str">
        <f t="shared" si="0"/>
        <v> </v>
      </c>
      <c r="M23" s="185">
        <v>1</v>
      </c>
      <c r="N23" s="188">
        <v>1</v>
      </c>
      <c r="O23" s="189">
        <v>0</v>
      </c>
      <c r="P23" s="49">
        <f t="shared" si="3"/>
        <v>0</v>
      </c>
      <c r="Q23" s="185">
        <v>41</v>
      </c>
      <c r="R23" s="189">
        <v>1</v>
      </c>
      <c r="S23" s="31">
        <f t="shared" si="4"/>
        <v>2.4</v>
      </c>
    </row>
    <row r="24" spans="1:19" ht="12.75" customHeight="1">
      <c r="A24" s="9">
        <v>7</v>
      </c>
      <c r="B24" s="10">
        <v>322</v>
      </c>
      <c r="C24" s="86" t="s">
        <v>57</v>
      </c>
      <c r="D24" s="87" t="s">
        <v>79</v>
      </c>
      <c r="E24" s="7"/>
      <c r="F24" s="124"/>
      <c r="G24" s="158"/>
      <c r="H24" s="159"/>
      <c r="I24" s="48"/>
      <c r="J24" s="155"/>
      <c r="K24" s="155"/>
      <c r="L24" s="49" t="str">
        <f t="shared" si="0"/>
        <v> </v>
      </c>
      <c r="M24" s="185">
        <v>1</v>
      </c>
      <c r="N24" s="188">
        <v>1</v>
      </c>
      <c r="O24" s="189">
        <v>0</v>
      </c>
      <c r="P24" s="49">
        <f t="shared" si="3"/>
        <v>0</v>
      </c>
      <c r="Q24" s="185">
        <v>17</v>
      </c>
      <c r="R24" s="189">
        <v>0</v>
      </c>
      <c r="S24" s="31">
        <f t="shared" si="4"/>
        <v>0</v>
      </c>
    </row>
    <row r="25" spans="1:19" ht="12.75" customHeight="1">
      <c r="A25" s="9">
        <v>7</v>
      </c>
      <c r="B25" s="72" t="s">
        <v>215</v>
      </c>
      <c r="C25" s="86" t="s">
        <v>57</v>
      </c>
      <c r="D25" s="87" t="s">
        <v>118</v>
      </c>
      <c r="E25" s="7"/>
      <c r="F25" s="124"/>
      <c r="G25" s="158"/>
      <c r="H25" s="159"/>
      <c r="I25" s="48"/>
      <c r="J25" s="155"/>
      <c r="K25" s="155"/>
      <c r="L25" s="49" t="str">
        <f t="shared" si="0"/>
        <v> </v>
      </c>
      <c r="M25" s="185">
        <v>1</v>
      </c>
      <c r="N25" s="188">
        <v>1</v>
      </c>
      <c r="O25" s="189">
        <v>0</v>
      </c>
      <c r="P25" s="49">
        <f t="shared" si="3"/>
        <v>0</v>
      </c>
      <c r="Q25" s="185">
        <v>13</v>
      </c>
      <c r="R25" s="189">
        <v>0</v>
      </c>
      <c r="S25" s="31">
        <f t="shared" si="4"/>
        <v>0</v>
      </c>
    </row>
    <row r="26" spans="1:19" ht="12.75" customHeight="1">
      <c r="A26" s="9">
        <v>7</v>
      </c>
      <c r="B26" s="72" t="s">
        <v>216</v>
      </c>
      <c r="C26" s="86" t="s">
        <v>57</v>
      </c>
      <c r="D26" s="87" t="s">
        <v>120</v>
      </c>
      <c r="E26" s="7"/>
      <c r="F26" s="124"/>
      <c r="G26" s="158"/>
      <c r="H26" s="159"/>
      <c r="I26" s="48"/>
      <c r="J26" s="155"/>
      <c r="K26" s="155"/>
      <c r="L26" s="49" t="str">
        <f t="shared" si="0"/>
        <v> </v>
      </c>
      <c r="M26" s="185">
        <v>1</v>
      </c>
      <c r="N26" s="188">
        <v>1</v>
      </c>
      <c r="O26" s="189">
        <v>0</v>
      </c>
      <c r="P26" s="49">
        <f t="shared" si="3"/>
        <v>0</v>
      </c>
      <c r="Q26" s="185">
        <v>20</v>
      </c>
      <c r="R26" s="189">
        <v>1</v>
      </c>
      <c r="S26" s="31">
        <f t="shared" si="4"/>
        <v>5</v>
      </c>
    </row>
    <row r="27" spans="1:19" ht="12.75" customHeight="1">
      <c r="A27" s="9">
        <v>7</v>
      </c>
      <c r="B27" s="10">
        <v>362</v>
      </c>
      <c r="C27" s="86" t="s">
        <v>57</v>
      </c>
      <c r="D27" s="87" t="s">
        <v>122</v>
      </c>
      <c r="E27" s="27"/>
      <c r="F27" s="107"/>
      <c r="G27" s="158"/>
      <c r="H27" s="159"/>
      <c r="I27" s="154"/>
      <c r="J27" s="155"/>
      <c r="K27" s="155"/>
      <c r="L27" s="49" t="str">
        <f t="shared" si="0"/>
        <v> </v>
      </c>
      <c r="M27" s="185">
        <v>1</v>
      </c>
      <c r="N27" s="188">
        <v>1</v>
      </c>
      <c r="O27" s="189">
        <v>0</v>
      </c>
      <c r="P27" s="49">
        <f>IF(O27=""," ",ROUND(O27/N27*100,1))</f>
        <v>0</v>
      </c>
      <c r="Q27" s="185">
        <v>38</v>
      </c>
      <c r="R27" s="189">
        <v>0</v>
      </c>
      <c r="S27" s="31">
        <f>IF(Q27=""," ",ROUND(R27/Q27*100,1))</f>
        <v>0</v>
      </c>
    </row>
    <row r="28" spans="1:19" ht="12.75" customHeight="1">
      <c r="A28" s="9">
        <v>7</v>
      </c>
      <c r="B28" s="10">
        <v>364</v>
      </c>
      <c r="C28" s="86" t="s">
        <v>57</v>
      </c>
      <c r="D28" s="87" t="s">
        <v>217</v>
      </c>
      <c r="E28" s="27"/>
      <c r="F28" s="107"/>
      <c r="G28" s="158"/>
      <c r="H28" s="159"/>
      <c r="I28" s="48"/>
      <c r="J28" s="155"/>
      <c r="K28" s="155"/>
      <c r="L28" s="49" t="str">
        <f t="shared" si="0"/>
        <v> </v>
      </c>
      <c r="M28" s="185">
        <v>1</v>
      </c>
      <c r="N28" s="188">
        <v>1</v>
      </c>
      <c r="O28" s="189">
        <v>0</v>
      </c>
      <c r="P28" s="49">
        <f aca="true" t="shared" si="5" ref="P28:P66">IF(O28=""," ",ROUND(O28/N28*100,1))</f>
        <v>0</v>
      </c>
      <c r="Q28" s="185">
        <v>8</v>
      </c>
      <c r="R28" s="189">
        <v>0</v>
      </c>
      <c r="S28" s="31">
        <f aca="true" t="shared" si="6" ref="S28:S66">IF(Q28=""," ",ROUND(R28/Q28*100,1))</f>
        <v>0</v>
      </c>
    </row>
    <row r="29" spans="1:19" ht="12.75" customHeight="1">
      <c r="A29" s="9">
        <v>7</v>
      </c>
      <c r="B29" s="10">
        <v>367</v>
      </c>
      <c r="C29" s="86" t="s">
        <v>57</v>
      </c>
      <c r="D29" s="87" t="s">
        <v>218</v>
      </c>
      <c r="E29" s="7"/>
      <c r="F29" s="124"/>
      <c r="G29" s="158"/>
      <c r="H29" s="159"/>
      <c r="I29" s="48"/>
      <c r="J29" s="155"/>
      <c r="K29" s="155"/>
      <c r="L29" s="49" t="str">
        <f t="shared" si="0"/>
        <v> </v>
      </c>
      <c r="M29" s="185">
        <v>1</v>
      </c>
      <c r="N29" s="188">
        <v>1</v>
      </c>
      <c r="O29" s="189">
        <v>0</v>
      </c>
      <c r="P29" s="49">
        <f t="shared" si="5"/>
        <v>0</v>
      </c>
      <c r="Q29" s="185">
        <v>27</v>
      </c>
      <c r="R29" s="189">
        <v>0</v>
      </c>
      <c r="S29" s="31">
        <f t="shared" si="6"/>
        <v>0</v>
      </c>
    </row>
    <row r="30" spans="1:19" ht="12.75" customHeight="1">
      <c r="A30" s="9">
        <v>7</v>
      </c>
      <c r="B30" s="10">
        <v>368</v>
      </c>
      <c r="C30" s="86" t="s">
        <v>57</v>
      </c>
      <c r="D30" s="87" t="s">
        <v>128</v>
      </c>
      <c r="E30" s="7"/>
      <c r="F30" s="124"/>
      <c r="G30" s="158"/>
      <c r="H30" s="159"/>
      <c r="I30" s="48"/>
      <c r="J30" s="155"/>
      <c r="K30" s="155"/>
      <c r="L30" s="49" t="str">
        <f t="shared" si="0"/>
        <v> </v>
      </c>
      <c r="M30" s="185">
        <v>1</v>
      </c>
      <c r="N30" s="188">
        <v>1</v>
      </c>
      <c r="O30" s="189">
        <v>0</v>
      </c>
      <c r="P30" s="49">
        <f t="shared" si="5"/>
        <v>0</v>
      </c>
      <c r="Q30" s="185">
        <v>104</v>
      </c>
      <c r="R30" s="189">
        <v>7</v>
      </c>
      <c r="S30" s="31">
        <f t="shared" si="6"/>
        <v>6.7</v>
      </c>
    </row>
    <row r="31" spans="1:19" ht="12.75" customHeight="1">
      <c r="A31" s="9">
        <v>7</v>
      </c>
      <c r="B31" s="10">
        <v>402</v>
      </c>
      <c r="C31" s="86" t="s">
        <v>82</v>
      </c>
      <c r="D31" s="106" t="s">
        <v>130</v>
      </c>
      <c r="E31" s="7"/>
      <c r="F31" s="124"/>
      <c r="G31" s="158"/>
      <c r="H31" s="159"/>
      <c r="I31" s="48"/>
      <c r="J31" s="155"/>
      <c r="K31" s="155"/>
      <c r="L31" s="49" t="str">
        <f t="shared" si="0"/>
        <v> </v>
      </c>
      <c r="M31" s="185">
        <v>1</v>
      </c>
      <c r="N31" s="188">
        <v>1</v>
      </c>
      <c r="O31" s="189">
        <v>0</v>
      </c>
      <c r="P31" s="49">
        <f t="shared" si="5"/>
        <v>0</v>
      </c>
      <c r="Q31" s="185">
        <v>20</v>
      </c>
      <c r="R31" s="189">
        <v>0</v>
      </c>
      <c r="S31" s="31">
        <f t="shared" si="6"/>
        <v>0</v>
      </c>
    </row>
    <row r="32" spans="1:19" ht="12.75" customHeight="1">
      <c r="A32" s="9">
        <v>7</v>
      </c>
      <c r="B32" s="10">
        <v>405</v>
      </c>
      <c r="C32" s="86" t="s">
        <v>82</v>
      </c>
      <c r="D32" s="106" t="s">
        <v>131</v>
      </c>
      <c r="E32" s="7"/>
      <c r="F32" s="124"/>
      <c r="G32" s="158"/>
      <c r="H32" s="159"/>
      <c r="I32" s="48"/>
      <c r="J32" s="155"/>
      <c r="K32" s="155"/>
      <c r="L32" s="49" t="str">
        <f t="shared" si="0"/>
        <v> </v>
      </c>
      <c r="M32" s="185">
        <v>1</v>
      </c>
      <c r="N32" s="188">
        <v>1</v>
      </c>
      <c r="O32" s="189">
        <v>0</v>
      </c>
      <c r="P32" s="49">
        <f t="shared" si="5"/>
        <v>0</v>
      </c>
      <c r="Q32" s="185">
        <v>90</v>
      </c>
      <c r="R32" s="189">
        <v>5</v>
      </c>
      <c r="S32" s="31">
        <f t="shared" si="6"/>
        <v>5.6</v>
      </c>
    </row>
    <row r="33" spans="1:19" ht="12.75" customHeight="1">
      <c r="A33" s="9">
        <v>7</v>
      </c>
      <c r="B33" s="10">
        <v>407</v>
      </c>
      <c r="C33" s="86" t="s">
        <v>82</v>
      </c>
      <c r="D33" s="106" t="s">
        <v>132</v>
      </c>
      <c r="E33" s="7"/>
      <c r="F33" s="124"/>
      <c r="G33" s="158"/>
      <c r="H33" s="159"/>
      <c r="I33" s="48"/>
      <c r="J33" s="155"/>
      <c r="K33" s="155"/>
      <c r="L33" s="49" t="str">
        <f t="shared" si="0"/>
        <v> </v>
      </c>
      <c r="M33" s="185">
        <v>1</v>
      </c>
      <c r="N33" s="188">
        <v>1</v>
      </c>
      <c r="O33" s="189">
        <v>0</v>
      </c>
      <c r="P33" s="49">
        <f t="shared" si="5"/>
        <v>0</v>
      </c>
      <c r="Q33" s="185">
        <v>25</v>
      </c>
      <c r="R33" s="189">
        <v>1</v>
      </c>
      <c r="S33" s="31">
        <f t="shared" si="6"/>
        <v>4</v>
      </c>
    </row>
    <row r="34" spans="1:19" ht="12.75" customHeight="1">
      <c r="A34" s="9">
        <v>7</v>
      </c>
      <c r="B34" s="10">
        <v>408</v>
      </c>
      <c r="C34" s="86" t="s">
        <v>82</v>
      </c>
      <c r="D34" s="106" t="s">
        <v>133</v>
      </c>
      <c r="E34" s="7"/>
      <c r="F34" s="124"/>
      <c r="G34" s="158"/>
      <c r="H34" s="159"/>
      <c r="I34" s="48"/>
      <c r="J34" s="155"/>
      <c r="K34" s="155"/>
      <c r="L34" s="49" t="str">
        <f t="shared" si="0"/>
        <v> </v>
      </c>
      <c r="M34" s="185">
        <v>1</v>
      </c>
      <c r="N34" s="188">
        <v>1</v>
      </c>
      <c r="O34" s="189">
        <v>0</v>
      </c>
      <c r="P34" s="49">
        <f t="shared" si="5"/>
        <v>0</v>
      </c>
      <c r="Q34" s="185">
        <v>111</v>
      </c>
      <c r="R34" s="189">
        <v>7</v>
      </c>
      <c r="S34" s="31">
        <f t="shared" si="6"/>
        <v>6.3</v>
      </c>
    </row>
    <row r="35" spans="1:19" ht="12.75" customHeight="1">
      <c r="A35" s="9">
        <v>7</v>
      </c>
      <c r="B35" s="10">
        <v>421</v>
      </c>
      <c r="C35" s="86" t="s">
        <v>82</v>
      </c>
      <c r="D35" s="106" t="s">
        <v>134</v>
      </c>
      <c r="E35" s="7"/>
      <c r="F35" s="124"/>
      <c r="G35" s="158"/>
      <c r="H35" s="159"/>
      <c r="I35" s="48"/>
      <c r="J35" s="155"/>
      <c r="K35" s="155"/>
      <c r="L35" s="49" t="str">
        <f t="shared" si="0"/>
        <v> </v>
      </c>
      <c r="M35" s="185">
        <v>1</v>
      </c>
      <c r="N35" s="188">
        <v>1</v>
      </c>
      <c r="O35" s="189">
        <v>0</v>
      </c>
      <c r="P35" s="49">
        <f t="shared" si="5"/>
        <v>0</v>
      </c>
      <c r="Q35" s="185">
        <v>82</v>
      </c>
      <c r="R35" s="189">
        <v>1</v>
      </c>
      <c r="S35" s="31">
        <f t="shared" si="6"/>
        <v>1.2</v>
      </c>
    </row>
    <row r="36" spans="1:19" ht="12.75" customHeight="1">
      <c r="A36" s="9">
        <v>7</v>
      </c>
      <c r="B36" s="10">
        <v>422</v>
      </c>
      <c r="C36" s="86" t="s">
        <v>82</v>
      </c>
      <c r="D36" s="106" t="s">
        <v>135</v>
      </c>
      <c r="E36" s="7"/>
      <c r="F36" s="124"/>
      <c r="G36" s="158"/>
      <c r="H36" s="159"/>
      <c r="I36" s="48"/>
      <c r="J36" s="155"/>
      <c r="K36" s="155"/>
      <c r="L36" s="49" t="str">
        <f t="shared" si="0"/>
        <v> </v>
      </c>
      <c r="M36" s="185">
        <v>1</v>
      </c>
      <c r="N36" s="188">
        <v>1</v>
      </c>
      <c r="O36" s="189">
        <v>0</v>
      </c>
      <c r="P36" s="49">
        <f t="shared" si="5"/>
        <v>0</v>
      </c>
      <c r="Q36" s="185">
        <v>31</v>
      </c>
      <c r="R36" s="189">
        <v>2</v>
      </c>
      <c r="S36" s="31">
        <f t="shared" si="6"/>
        <v>6.5</v>
      </c>
    </row>
    <row r="37" spans="1:19" ht="12.75" customHeight="1">
      <c r="A37" s="9">
        <v>7</v>
      </c>
      <c r="B37" s="10">
        <v>423</v>
      </c>
      <c r="C37" s="86" t="s">
        <v>82</v>
      </c>
      <c r="D37" s="106" t="s">
        <v>136</v>
      </c>
      <c r="E37" s="7"/>
      <c r="F37" s="124"/>
      <c r="G37" s="158"/>
      <c r="H37" s="159"/>
      <c r="I37" s="48"/>
      <c r="J37" s="155"/>
      <c r="K37" s="155"/>
      <c r="L37" s="49" t="str">
        <f t="shared" si="0"/>
        <v> </v>
      </c>
      <c r="M37" s="185">
        <v>1</v>
      </c>
      <c r="N37" s="188">
        <v>1</v>
      </c>
      <c r="O37" s="189">
        <v>0</v>
      </c>
      <c r="P37" s="49">
        <f t="shared" si="5"/>
        <v>0</v>
      </c>
      <c r="Q37" s="185">
        <v>47</v>
      </c>
      <c r="R37" s="189">
        <v>0</v>
      </c>
      <c r="S37" s="31">
        <f t="shared" si="6"/>
        <v>0</v>
      </c>
    </row>
    <row r="38" spans="1:19" ht="12.75" customHeight="1">
      <c r="A38" s="9">
        <v>7</v>
      </c>
      <c r="B38" s="10">
        <v>444</v>
      </c>
      <c r="C38" s="86" t="s">
        <v>82</v>
      </c>
      <c r="D38" s="106" t="s">
        <v>137</v>
      </c>
      <c r="E38" s="7"/>
      <c r="F38" s="124"/>
      <c r="G38" s="158"/>
      <c r="H38" s="159"/>
      <c r="I38" s="48"/>
      <c r="J38" s="155"/>
      <c r="K38" s="155"/>
      <c r="L38" s="49" t="str">
        <f t="shared" si="0"/>
        <v> </v>
      </c>
      <c r="M38" s="185">
        <v>1</v>
      </c>
      <c r="N38" s="188">
        <v>0</v>
      </c>
      <c r="O38" s="189"/>
      <c r="P38" s="49" t="str">
        <f t="shared" si="5"/>
        <v> </v>
      </c>
      <c r="Q38" s="185">
        <v>18</v>
      </c>
      <c r="R38" s="189">
        <v>0</v>
      </c>
      <c r="S38" s="31">
        <f t="shared" si="6"/>
        <v>0</v>
      </c>
    </row>
    <row r="39" spans="1:19" ht="12.75" customHeight="1">
      <c r="A39" s="9">
        <v>7</v>
      </c>
      <c r="B39" s="10">
        <v>445</v>
      </c>
      <c r="C39" s="86" t="s">
        <v>82</v>
      </c>
      <c r="D39" s="106" t="s">
        <v>138</v>
      </c>
      <c r="E39" s="7"/>
      <c r="F39" s="124"/>
      <c r="G39" s="158"/>
      <c r="H39" s="159"/>
      <c r="I39" s="48"/>
      <c r="J39" s="155"/>
      <c r="K39" s="155"/>
      <c r="L39" s="49" t="str">
        <f t="shared" si="0"/>
        <v> </v>
      </c>
      <c r="M39" s="185">
        <v>1</v>
      </c>
      <c r="N39" s="188">
        <v>1</v>
      </c>
      <c r="O39" s="189">
        <v>0</v>
      </c>
      <c r="P39" s="49">
        <f t="shared" si="5"/>
        <v>0</v>
      </c>
      <c r="Q39" s="185">
        <v>30</v>
      </c>
      <c r="R39" s="189">
        <v>0</v>
      </c>
      <c r="S39" s="31">
        <f t="shared" si="6"/>
        <v>0</v>
      </c>
    </row>
    <row r="40" spans="1:19" ht="12.75" customHeight="1">
      <c r="A40" s="9">
        <v>7</v>
      </c>
      <c r="B40" s="10">
        <v>446</v>
      </c>
      <c r="C40" s="86" t="s">
        <v>82</v>
      </c>
      <c r="D40" s="106" t="s">
        <v>141</v>
      </c>
      <c r="E40" s="7"/>
      <c r="F40" s="124"/>
      <c r="G40" s="158"/>
      <c r="H40" s="159"/>
      <c r="I40" s="48"/>
      <c r="J40" s="155"/>
      <c r="K40" s="155"/>
      <c r="L40" s="49" t="str">
        <f t="shared" si="0"/>
        <v> </v>
      </c>
      <c r="M40" s="185">
        <v>1</v>
      </c>
      <c r="N40" s="188">
        <v>0</v>
      </c>
      <c r="O40" s="189"/>
      <c r="P40" s="49" t="str">
        <f t="shared" si="5"/>
        <v> </v>
      </c>
      <c r="Q40" s="185">
        <v>10</v>
      </c>
      <c r="R40" s="189">
        <v>0</v>
      </c>
      <c r="S40" s="31">
        <f t="shared" si="6"/>
        <v>0</v>
      </c>
    </row>
    <row r="41" spans="1:19" ht="12.75" customHeight="1">
      <c r="A41" s="9">
        <v>7</v>
      </c>
      <c r="B41" s="10">
        <v>447</v>
      </c>
      <c r="C41" s="86" t="s">
        <v>82</v>
      </c>
      <c r="D41" s="106" t="s">
        <v>142</v>
      </c>
      <c r="E41" s="7"/>
      <c r="F41" s="124"/>
      <c r="G41" s="158"/>
      <c r="H41" s="159"/>
      <c r="I41" s="48"/>
      <c r="J41" s="155"/>
      <c r="K41" s="155"/>
      <c r="L41" s="49" t="str">
        <f t="shared" si="0"/>
        <v> </v>
      </c>
      <c r="M41" s="185">
        <v>1</v>
      </c>
      <c r="N41" s="188">
        <v>1</v>
      </c>
      <c r="O41" s="189">
        <v>0</v>
      </c>
      <c r="P41" s="49">
        <f t="shared" si="5"/>
        <v>0</v>
      </c>
      <c r="Q41" s="185">
        <v>157</v>
      </c>
      <c r="R41" s="189">
        <v>1</v>
      </c>
      <c r="S41" s="31">
        <f t="shared" si="6"/>
        <v>0.6</v>
      </c>
    </row>
    <row r="42" spans="1:19" ht="12.75" customHeight="1">
      <c r="A42" s="9">
        <v>7</v>
      </c>
      <c r="B42" s="10">
        <v>461</v>
      </c>
      <c r="C42" s="86" t="s">
        <v>57</v>
      </c>
      <c r="D42" s="87" t="s">
        <v>153</v>
      </c>
      <c r="E42" s="27"/>
      <c r="F42" s="107"/>
      <c r="G42" s="158"/>
      <c r="H42" s="159"/>
      <c r="I42" s="48" t="s">
        <v>221</v>
      </c>
      <c r="J42" s="155"/>
      <c r="K42" s="155"/>
      <c r="L42" s="49" t="str">
        <f t="shared" si="0"/>
        <v> </v>
      </c>
      <c r="M42" s="185">
        <v>1</v>
      </c>
      <c r="N42" s="188">
        <v>1</v>
      </c>
      <c r="O42" s="189">
        <v>0</v>
      </c>
      <c r="P42" s="49">
        <f t="shared" si="5"/>
        <v>0</v>
      </c>
      <c r="Q42" s="185">
        <v>43</v>
      </c>
      <c r="R42" s="189">
        <v>0</v>
      </c>
      <c r="S42" s="31">
        <f t="shared" si="6"/>
        <v>0</v>
      </c>
    </row>
    <row r="43" spans="1:19" ht="12.75" customHeight="1">
      <c r="A43" s="9">
        <v>7</v>
      </c>
      <c r="B43" s="10">
        <v>464</v>
      </c>
      <c r="C43" s="86" t="s">
        <v>57</v>
      </c>
      <c r="D43" s="87" t="s">
        <v>155</v>
      </c>
      <c r="E43" s="7"/>
      <c r="F43" s="124"/>
      <c r="G43" s="158"/>
      <c r="H43" s="159"/>
      <c r="I43" s="48"/>
      <c r="J43" s="155"/>
      <c r="K43" s="155"/>
      <c r="L43" s="49" t="str">
        <f t="shared" si="0"/>
        <v> </v>
      </c>
      <c r="M43" s="185">
        <v>1</v>
      </c>
      <c r="N43" s="188">
        <v>1</v>
      </c>
      <c r="O43" s="189">
        <v>0</v>
      </c>
      <c r="P43" s="49">
        <f t="shared" si="5"/>
        <v>0</v>
      </c>
      <c r="Q43" s="185">
        <v>104</v>
      </c>
      <c r="R43" s="189">
        <v>4</v>
      </c>
      <c r="S43" s="31">
        <f t="shared" si="6"/>
        <v>3.8</v>
      </c>
    </row>
    <row r="44" spans="1:19" ht="12.75" customHeight="1">
      <c r="A44" s="9">
        <v>7</v>
      </c>
      <c r="B44" s="10">
        <v>465</v>
      </c>
      <c r="C44" s="86" t="s">
        <v>57</v>
      </c>
      <c r="D44" s="87" t="s">
        <v>157</v>
      </c>
      <c r="E44" s="7"/>
      <c r="F44" s="124"/>
      <c r="G44" s="158"/>
      <c r="H44" s="159"/>
      <c r="I44" s="48"/>
      <c r="J44" s="155"/>
      <c r="K44" s="155"/>
      <c r="L44" s="49" t="str">
        <f t="shared" si="0"/>
        <v> </v>
      </c>
      <c r="M44" s="185">
        <v>1</v>
      </c>
      <c r="N44" s="188">
        <v>1</v>
      </c>
      <c r="O44" s="189">
        <v>0</v>
      </c>
      <c r="P44" s="49">
        <f t="shared" si="5"/>
        <v>0</v>
      </c>
      <c r="Q44" s="185">
        <v>11</v>
      </c>
      <c r="R44" s="189">
        <v>0</v>
      </c>
      <c r="S44" s="31">
        <f t="shared" si="6"/>
        <v>0</v>
      </c>
    </row>
    <row r="45" spans="1:19" ht="12.75" customHeight="1">
      <c r="A45" s="9">
        <v>7</v>
      </c>
      <c r="B45" s="10">
        <v>466</v>
      </c>
      <c r="C45" s="86" t="s">
        <v>57</v>
      </c>
      <c r="D45" s="87" t="s">
        <v>158</v>
      </c>
      <c r="E45" s="7"/>
      <c r="F45" s="124"/>
      <c r="G45" s="158"/>
      <c r="H45" s="159"/>
      <c r="I45" s="48"/>
      <c r="J45" s="155"/>
      <c r="K45" s="155"/>
      <c r="L45" s="49" t="str">
        <f t="shared" si="0"/>
        <v> </v>
      </c>
      <c r="M45" s="185">
        <v>1</v>
      </c>
      <c r="N45" s="188">
        <v>1</v>
      </c>
      <c r="O45" s="189">
        <v>0</v>
      </c>
      <c r="P45" s="49">
        <f t="shared" si="5"/>
        <v>0</v>
      </c>
      <c r="Q45" s="185">
        <v>89</v>
      </c>
      <c r="R45" s="189">
        <v>3</v>
      </c>
      <c r="S45" s="31">
        <f t="shared" si="6"/>
        <v>3.4</v>
      </c>
    </row>
    <row r="46" spans="1:19" ht="12.75" customHeight="1">
      <c r="A46" s="9">
        <v>7</v>
      </c>
      <c r="B46" s="10">
        <v>481</v>
      </c>
      <c r="C46" s="86" t="s">
        <v>57</v>
      </c>
      <c r="D46" s="87" t="s">
        <v>159</v>
      </c>
      <c r="E46" s="7"/>
      <c r="F46" s="124"/>
      <c r="G46" s="158"/>
      <c r="H46" s="159"/>
      <c r="I46" s="48"/>
      <c r="J46" s="155"/>
      <c r="K46" s="155"/>
      <c r="L46" s="49" t="str">
        <f t="shared" si="0"/>
        <v> </v>
      </c>
      <c r="M46" s="185">
        <v>1</v>
      </c>
      <c r="N46" s="188">
        <v>1</v>
      </c>
      <c r="O46" s="189">
        <v>0</v>
      </c>
      <c r="P46" s="49">
        <f t="shared" si="5"/>
        <v>0</v>
      </c>
      <c r="Q46" s="185">
        <v>53</v>
      </c>
      <c r="R46" s="189">
        <v>0</v>
      </c>
      <c r="S46" s="31">
        <f t="shared" si="6"/>
        <v>0</v>
      </c>
    </row>
    <row r="47" spans="1:19" ht="12.75" customHeight="1">
      <c r="A47" s="9">
        <v>7</v>
      </c>
      <c r="B47" s="10">
        <v>482</v>
      </c>
      <c r="C47" s="86" t="s">
        <v>57</v>
      </c>
      <c r="D47" s="87" t="s">
        <v>162</v>
      </c>
      <c r="E47" s="7"/>
      <c r="F47" s="124"/>
      <c r="G47" s="158"/>
      <c r="H47" s="159"/>
      <c r="I47" s="48"/>
      <c r="J47" s="155"/>
      <c r="K47" s="155"/>
      <c r="L47" s="49" t="str">
        <f t="shared" si="0"/>
        <v> </v>
      </c>
      <c r="M47" s="185">
        <v>1</v>
      </c>
      <c r="N47" s="188">
        <v>1</v>
      </c>
      <c r="O47" s="189">
        <v>0</v>
      </c>
      <c r="P47" s="49">
        <f t="shared" si="5"/>
        <v>0</v>
      </c>
      <c r="Q47" s="185">
        <v>21</v>
      </c>
      <c r="R47" s="189">
        <v>0</v>
      </c>
      <c r="S47" s="31">
        <f t="shared" si="6"/>
        <v>0</v>
      </c>
    </row>
    <row r="48" spans="1:19" ht="12.75" customHeight="1">
      <c r="A48" s="9">
        <v>7</v>
      </c>
      <c r="B48" s="10">
        <v>483</v>
      </c>
      <c r="C48" s="86" t="s">
        <v>57</v>
      </c>
      <c r="D48" s="87" t="s">
        <v>164</v>
      </c>
      <c r="E48" s="7"/>
      <c r="F48" s="124"/>
      <c r="G48" s="158"/>
      <c r="H48" s="159"/>
      <c r="I48" s="48"/>
      <c r="J48" s="155"/>
      <c r="K48" s="155"/>
      <c r="L48" s="49" t="str">
        <f t="shared" si="0"/>
        <v> </v>
      </c>
      <c r="M48" s="185">
        <v>1</v>
      </c>
      <c r="N48" s="188">
        <v>1</v>
      </c>
      <c r="O48" s="189">
        <v>0</v>
      </c>
      <c r="P48" s="49">
        <f t="shared" si="5"/>
        <v>0</v>
      </c>
      <c r="Q48" s="185">
        <v>43</v>
      </c>
      <c r="R48" s="189">
        <v>0</v>
      </c>
      <c r="S48" s="31">
        <f t="shared" si="6"/>
        <v>0</v>
      </c>
    </row>
    <row r="49" spans="1:19" ht="12.75" customHeight="1">
      <c r="A49" s="9">
        <v>7</v>
      </c>
      <c r="B49" s="10">
        <v>484</v>
      </c>
      <c r="C49" s="86" t="s">
        <v>57</v>
      </c>
      <c r="D49" s="87" t="s">
        <v>166</v>
      </c>
      <c r="E49" s="7"/>
      <c r="F49" s="124"/>
      <c r="G49" s="158"/>
      <c r="H49" s="159"/>
      <c r="I49" s="48"/>
      <c r="J49" s="155"/>
      <c r="K49" s="155"/>
      <c r="L49" s="49" t="str">
        <f t="shared" si="0"/>
        <v> </v>
      </c>
      <c r="M49" s="185">
        <v>1</v>
      </c>
      <c r="N49" s="188">
        <v>1</v>
      </c>
      <c r="O49" s="189">
        <v>0</v>
      </c>
      <c r="P49" s="49">
        <f t="shared" si="5"/>
        <v>0</v>
      </c>
      <c r="Q49" s="185">
        <v>7</v>
      </c>
      <c r="R49" s="189">
        <v>0</v>
      </c>
      <c r="S49" s="31">
        <f t="shared" si="6"/>
        <v>0</v>
      </c>
    </row>
    <row r="50" spans="1:19" ht="12.75" customHeight="1">
      <c r="A50" s="9">
        <v>7</v>
      </c>
      <c r="B50" s="72" t="s">
        <v>168</v>
      </c>
      <c r="C50" s="86" t="s">
        <v>57</v>
      </c>
      <c r="D50" s="87" t="s">
        <v>169</v>
      </c>
      <c r="E50" s="7"/>
      <c r="F50" s="124"/>
      <c r="G50" s="158"/>
      <c r="H50" s="159"/>
      <c r="I50" s="48"/>
      <c r="J50" s="155"/>
      <c r="K50" s="155"/>
      <c r="L50" s="49" t="str">
        <f t="shared" si="0"/>
        <v> </v>
      </c>
      <c r="M50" s="185">
        <v>1</v>
      </c>
      <c r="N50" s="188">
        <v>1</v>
      </c>
      <c r="O50" s="189">
        <v>0</v>
      </c>
      <c r="P50" s="49">
        <f t="shared" si="5"/>
        <v>0</v>
      </c>
      <c r="Q50" s="185">
        <v>39</v>
      </c>
      <c r="R50" s="189">
        <v>0</v>
      </c>
      <c r="S50" s="31">
        <f t="shared" si="6"/>
        <v>0</v>
      </c>
    </row>
    <row r="51" spans="1:19" ht="12.75" customHeight="1">
      <c r="A51" s="9">
        <v>7</v>
      </c>
      <c r="B51" s="72" t="s">
        <v>172</v>
      </c>
      <c r="C51" s="86" t="s">
        <v>57</v>
      </c>
      <c r="D51" s="87" t="s">
        <v>173</v>
      </c>
      <c r="E51" s="7"/>
      <c r="F51" s="124"/>
      <c r="G51" s="158"/>
      <c r="H51" s="159"/>
      <c r="I51" s="48"/>
      <c r="J51" s="155"/>
      <c r="K51" s="155"/>
      <c r="L51" s="49" t="str">
        <f t="shared" si="0"/>
        <v> </v>
      </c>
      <c r="M51" s="185">
        <v>1</v>
      </c>
      <c r="N51" s="188">
        <v>1</v>
      </c>
      <c r="O51" s="189">
        <v>0</v>
      </c>
      <c r="P51" s="49">
        <f t="shared" si="5"/>
        <v>0</v>
      </c>
      <c r="Q51" s="185">
        <v>11</v>
      </c>
      <c r="R51" s="189">
        <v>0</v>
      </c>
      <c r="S51" s="31">
        <f t="shared" si="6"/>
        <v>0</v>
      </c>
    </row>
    <row r="52" spans="1:19" ht="12.75" customHeight="1">
      <c r="A52" s="9">
        <v>7</v>
      </c>
      <c r="B52" s="72" t="s">
        <v>175</v>
      </c>
      <c r="C52" s="86" t="s">
        <v>57</v>
      </c>
      <c r="D52" s="87" t="s">
        <v>176</v>
      </c>
      <c r="E52" s="7"/>
      <c r="F52" s="124"/>
      <c r="G52" s="158"/>
      <c r="H52" s="159"/>
      <c r="I52" s="48"/>
      <c r="J52" s="155"/>
      <c r="K52" s="155"/>
      <c r="L52" s="49" t="str">
        <f t="shared" si="0"/>
        <v> </v>
      </c>
      <c r="M52" s="185">
        <v>1</v>
      </c>
      <c r="N52" s="188">
        <v>0</v>
      </c>
      <c r="O52" s="189"/>
      <c r="P52" s="49" t="str">
        <f t="shared" si="5"/>
        <v> </v>
      </c>
      <c r="Q52" s="185">
        <v>18</v>
      </c>
      <c r="R52" s="189">
        <v>0</v>
      </c>
      <c r="S52" s="31">
        <f t="shared" si="6"/>
        <v>0</v>
      </c>
    </row>
    <row r="53" spans="1:19" ht="12.75" customHeight="1">
      <c r="A53" s="9">
        <v>7</v>
      </c>
      <c r="B53" s="72" t="s">
        <v>177</v>
      </c>
      <c r="C53" s="86" t="s">
        <v>57</v>
      </c>
      <c r="D53" s="87" t="s">
        <v>178</v>
      </c>
      <c r="E53" s="7"/>
      <c r="F53" s="124"/>
      <c r="G53" s="158"/>
      <c r="H53" s="159"/>
      <c r="I53" s="48"/>
      <c r="J53" s="155"/>
      <c r="K53" s="155"/>
      <c r="L53" s="49" t="str">
        <f t="shared" si="0"/>
        <v> </v>
      </c>
      <c r="M53" s="185">
        <v>1</v>
      </c>
      <c r="N53" s="188">
        <v>0</v>
      </c>
      <c r="O53" s="189"/>
      <c r="P53" s="49" t="str">
        <f t="shared" si="5"/>
        <v> </v>
      </c>
      <c r="Q53" s="185">
        <v>26</v>
      </c>
      <c r="R53" s="189">
        <v>0</v>
      </c>
      <c r="S53" s="31">
        <f t="shared" si="6"/>
        <v>0</v>
      </c>
    </row>
    <row r="54" spans="1:19" ht="12.75" customHeight="1">
      <c r="A54" s="9">
        <v>7</v>
      </c>
      <c r="B54" s="72" t="s">
        <v>180</v>
      </c>
      <c r="C54" s="86" t="s">
        <v>57</v>
      </c>
      <c r="D54" s="87" t="s">
        <v>181</v>
      </c>
      <c r="E54" s="7"/>
      <c r="F54" s="124"/>
      <c r="G54" s="158"/>
      <c r="H54" s="159"/>
      <c r="I54" s="48"/>
      <c r="J54" s="155"/>
      <c r="K54" s="155"/>
      <c r="L54" s="49" t="str">
        <f t="shared" si="0"/>
        <v> </v>
      </c>
      <c r="M54" s="185">
        <v>1</v>
      </c>
      <c r="N54" s="188">
        <v>1</v>
      </c>
      <c r="O54" s="189">
        <v>0</v>
      </c>
      <c r="P54" s="49">
        <f t="shared" si="5"/>
        <v>0</v>
      </c>
      <c r="Q54" s="185">
        <v>10</v>
      </c>
      <c r="R54" s="189">
        <v>0</v>
      </c>
      <c r="S54" s="31">
        <f t="shared" si="6"/>
        <v>0</v>
      </c>
    </row>
    <row r="55" spans="1:19" ht="12.75" customHeight="1">
      <c r="A55" s="9">
        <v>7</v>
      </c>
      <c r="B55" s="72" t="s">
        <v>183</v>
      </c>
      <c r="C55" s="86" t="s">
        <v>57</v>
      </c>
      <c r="D55" s="87" t="s">
        <v>184</v>
      </c>
      <c r="E55" s="7"/>
      <c r="F55" s="124"/>
      <c r="G55" s="158"/>
      <c r="H55" s="159"/>
      <c r="I55" s="48"/>
      <c r="J55" s="155"/>
      <c r="K55" s="155"/>
      <c r="L55" s="49" t="str">
        <f t="shared" si="0"/>
        <v> </v>
      </c>
      <c r="M55" s="185">
        <v>1</v>
      </c>
      <c r="N55" s="188">
        <v>1</v>
      </c>
      <c r="O55" s="189">
        <v>0</v>
      </c>
      <c r="P55" s="49">
        <f t="shared" si="5"/>
        <v>0</v>
      </c>
      <c r="Q55" s="185">
        <v>47</v>
      </c>
      <c r="R55" s="189">
        <v>0</v>
      </c>
      <c r="S55" s="31">
        <f t="shared" si="6"/>
        <v>0</v>
      </c>
    </row>
    <row r="56" spans="1:19" ht="12.75" customHeight="1">
      <c r="A56" s="9">
        <v>7</v>
      </c>
      <c r="B56" s="72" t="s">
        <v>186</v>
      </c>
      <c r="C56" s="86" t="s">
        <v>57</v>
      </c>
      <c r="D56" s="87" t="s">
        <v>187</v>
      </c>
      <c r="E56" s="7"/>
      <c r="F56" s="124"/>
      <c r="G56" s="158"/>
      <c r="H56" s="159"/>
      <c r="I56" s="48"/>
      <c r="J56" s="155"/>
      <c r="K56" s="155"/>
      <c r="L56" s="49" t="str">
        <f t="shared" si="0"/>
        <v> </v>
      </c>
      <c r="M56" s="185">
        <v>1</v>
      </c>
      <c r="N56" s="188">
        <v>1</v>
      </c>
      <c r="O56" s="189">
        <v>0</v>
      </c>
      <c r="P56" s="49">
        <f t="shared" si="5"/>
        <v>0</v>
      </c>
      <c r="Q56" s="185">
        <v>27</v>
      </c>
      <c r="R56" s="189">
        <v>0</v>
      </c>
      <c r="S56" s="31">
        <f t="shared" si="6"/>
        <v>0</v>
      </c>
    </row>
    <row r="57" spans="1:19" ht="12.75" customHeight="1">
      <c r="A57" s="9">
        <v>7</v>
      </c>
      <c r="B57" s="10">
        <v>541</v>
      </c>
      <c r="C57" s="86" t="s">
        <v>57</v>
      </c>
      <c r="D57" s="87" t="s">
        <v>189</v>
      </c>
      <c r="E57" s="7"/>
      <c r="F57" s="124"/>
      <c r="G57" s="158"/>
      <c r="H57" s="159"/>
      <c r="I57" s="48"/>
      <c r="J57" s="155"/>
      <c r="K57" s="155"/>
      <c r="L57" s="49" t="str">
        <f t="shared" si="0"/>
        <v> </v>
      </c>
      <c r="M57" s="185">
        <v>1</v>
      </c>
      <c r="N57" s="188">
        <v>1</v>
      </c>
      <c r="O57" s="189">
        <v>0</v>
      </c>
      <c r="P57" s="49">
        <f t="shared" si="5"/>
        <v>0</v>
      </c>
      <c r="Q57" s="185">
        <v>27</v>
      </c>
      <c r="R57" s="189">
        <v>2</v>
      </c>
      <c r="S57" s="31">
        <f t="shared" si="6"/>
        <v>7.4</v>
      </c>
    </row>
    <row r="58" spans="1:19" ht="12.75" customHeight="1">
      <c r="A58" s="9">
        <v>7</v>
      </c>
      <c r="B58" s="10">
        <v>542</v>
      </c>
      <c r="C58" s="86" t="s">
        <v>57</v>
      </c>
      <c r="D58" s="87" t="s">
        <v>190</v>
      </c>
      <c r="E58" s="7"/>
      <c r="F58" s="124"/>
      <c r="G58" s="158"/>
      <c r="H58" s="159"/>
      <c r="I58" s="48"/>
      <c r="J58" s="155"/>
      <c r="K58" s="155"/>
      <c r="L58" s="49" t="str">
        <f t="shared" si="0"/>
        <v> </v>
      </c>
      <c r="M58" s="185">
        <v>1</v>
      </c>
      <c r="N58" s="188">
        <v>1</v>
      </c>
      <c r="O58" s="189">
        <v>0</v>
      </c>
      <c r="P58" s="49">
        <f t="shared" si="5"/>
        <v>0</v>
      </c>
      <c r="Q58" s="185">
        <v>20</v>
      </c>
      <c r="R58" s="189">
        <v>1</v>
      </c>
      <c r="S58" s="31">
        <f t="shared" si="6"/>
        <v>5</v>
      </c>
    </row>
    <row r="59" spans="1:19" ht="12.75" customHeight="1">
      <c r="A59" s="9">
        <v>7</v>
      </c>
      <c r="B59" s="10">
        <v>543</v>
      </c>
      <c r="C59" s="86" t="s">
        <v>57</v>
      </c>
      <c r="D59" s="87" t="s">
        <v>191</v>
      </c>
      <c r="E59" s="7"/>
      <c r="F59" s="124"/>
      <c r="G59" s="158"/>
      <c r="H59" s="159"/>
      <c r="I59" s="48"/>
      <c r="J59" s="155"/>
      <c r="K59" s="155"/>
      <c r="L59" s="49" t="str">
        <f t="shared" si="0"/>
        <v> </v>
      </c>
      <c r="M59" s="185">
        <v>1</v>
      </c>
      <c r="N59" s="188">
        <v>1</v>
      </c>
      <c r="O59" s="189">
        <v>0</v>
      </c>
      <c r="P59" s="49">
        <f t="shared" si="5"/>
        <v>0</v>
      </c>
      <c r="Q59" s="185">
        <v>27</v>
      </c>
      <c r="R59" s="189">
        <v>0</v>
      </c>
      <c r="S59" s="31">
        <f t="shared" si="6"/>
        <v>0</v>
      </c>
    </row>
    <row r="60" spans="1:19" ht="12.75" customHeight="1">
      <c r="A60" s="9">
        <v>7</v>
      </c>
      <c r="B60" s="10">
        <v>544</v>
      </c>
      <c r="C60" s="86" t="s">
        <v>57</v>
      </c>
      <c r="D60" s="87" t="s">
        <v>192</v>
      </c>
      <c r="E60" s="7"/>
      <c r="F60" s="124"/>
      <c r="G60" s="158"/>
      <c r="H60" s="159"/>
      <c r="I60" s="48"/>
      <c r="J60" s="155"/>
      <c r="K60" s="155"/>
      <c r="L60" s="49" t="str">
        <f t="shared" si="0"/>
        <v> </v>
      </c>
      <c r="M60" s="185">
        <v>1</v>
      </c>
      <c r="N60" s="188">
        <v>0</v>
      </c>
      <c r="O60" s="189"/>
      <c r="P60" s="49" t="str">
        <f t="shared" si="5"/>
        <v> </v>
      </c>
      <c r="Q60" s="185">
        <v>8</v>
      </c>
      <c r="R60" s="189">
        <v>0</v>
      </c>
      <c r="S60" s="31">
        <f t="shared" si="6"/>
        <v>0</v>
      </c>
    </row>
    <row r="61" spans="1:19" ht="12.75" customHeight="1">
      <c r="A61" s="9">
        <v>7</v>
      </c>
      <c r="B61" s="10">
        <v>545</v>
      </c>
      <c r="C61" s="86" t="s">
        <v>57</v>
      </c>
      <c r="D61" s="87" t="s">
        <v>193</v>
      </c>
      <c r="E61" s="7"/>
      <c r="F61" s="124"/>
      <c r="G61" s="158"/>
      <c r="H61" s="159"/>
      <c r="I61" s="48"/>
      <c r="J61" s="155"/>
      <c r="K61" s="155"/>
      <c r="L61" s="49" t="str">
        <f t="shared" si="0"/>
        <v> </v>
      </c>
      <c r="M61" s="185">
        <v>1</v>
      </c>
      <c r="N61" s="188">
        <v>1</v>
      </c>
      <c r="O61" s="189">
        <v>0</v>
      </c>
      <c r="P61" s="49">
        <f t="shared" si="5"/>
        <v>0</v>
      </c>
      <c r="Q61" s="185">
        <v>21</v>
      </c>
      <c r="R61" s="189">
        <v>0</v>
      </c>
      <c r="S61" s="31">
        <f t="shared" si="6"/>
        <v>0</v>
      </c>
    </row>
    <row r="62" spans="1:19" ht="12.75" customHeight="1">
      <c r="A62" s="9">
        <v>7</v>
      </c>
      <c r="B62" s="10">
        <v>546</v>
      </c>
      <c r="C62" s="86" t="s">
        <v>57</v>
      </c>
      <c r="D62" s="87" t="s">
        <v>194</v>
      </c>
      <c r="E62" s="7"/>
      <c r="F62" s="124"/>
      <c r="G62" s="158"/>
      <c r="H62" s="159"/>
      <c r="I62" s="48"/>
      <c r="J62" s="155"/>
      <c r="K62" s="155"/>
      <c r="L62" s="49" t="str">
        <f t="shared" si="0"/>
        <v> </v>
      </c>
      <c r="M62" s="185">
        <v>1</v>
      </c>
      <c r="N62" s="188">
        <v>1</v>
      </c>
      <c r="O62" s="189">
        <v>0</v>
      </c>
      <c r="P62" s="49">
        <f t="shared" si="5"/>
        <v>0</v>
      </c>
      <c r="Q62" s="185">
        <v>17</v>
      </c>
      <c r="R62" s="189">
        <v>0</v>
      </c>
      <c r="S62" s="31">
        <f t="shared" si="6"/>
        <v>0</v>
      </c>
    </row>
    <row r="63" spans="1:19" ht="12.75" customHeight="1">
      <c r="A63" s="9">
        <v>7</v>
      </c>
      <c r="B63" s="10">
        <v>547</v>
      </c>
      <c r="C63" s="86" t="s">
        <v>57</v>
      </c>
      <c r="D63" s="87" t="s">
        <v>195</v>
      </c>
      <c r="E63" s="7"/>
      <c r="F63" s="124"/>
      <c r="G63" s="158"/>
      <c r="H63" s="159"/>
      <c r="I63" s="48"/>
      <c r="J63" s="155"/>
      <c r="K63" s="155"/>
      <c r="L63" s="49" t="str">
        <f t="shared" si="0"/>
        <v> </v>
      </c>
      <c r="M63" s="185">
        <v>1</v>
      </c>
      <c r="N63" s="188">
        <v>1</v>
      </c>
      <c r="O63" s="189">
        <v>0</v>
      </c>
      <c r="P63" s="49">
        <f t="shared" si="5"/>
        <v>0</v>
      </c>
      <c r="Q63" s="185">
        <v>50</v>
      </c>
      <c r="R63" s="189">
        <v>1</v>
      </c>
      <c r="S63" s="31">
        <f t="shared" si="6"/>
        <v>2</v>
      </c>
    </row>
    <row r="64" spans="1:19" ht="12.75" customHeight="1">
      <c r="A64" s="9">
        <v>7</v>
      </c>
      <c r="B64" s="10">
        <v>548</v>
      </c>
      <c r="C64" s="86" t="s">
        <v>57</v>
      </c>
      <c r="D64" s="87" t="s">
        <v>196</v>
      </c>
      <c r="E64" s="7"/>
      <c r="F64" s="124"/>
      <c r="G64" s="158"/>
      <c r="H64" s="159"/>
      <c r="I64" s="48"/>
      <c r="J64" s="155"/>
      <c r="K64" s="155"/>
      <c r="L64" s="49" t="str">
        <f t="shared" si="0"/>
        <v> </v>
      </c>
      <c r="M64" s="185">
        <v>1</v>
      </c>
      <c r="N64" s="188">
        <v>0</v>
      </c>
      <c r="O64" s="189"/>
      <c r="P64" s="49" t="str">
        <f t="shared" si="5"/>
        <v> </v>
      </c>
      <c r="Q64" s="185">
        <v>11</v>
      </c>
      <c r="R64" s="189">
        <v>0</v>
      </c>
      <c r="S64" s="31">
        <f t="shared" si="6"/>
        <v>0</v>
      </c>
    </row>
    <row r="65" spans="1:19" ht="12.75" customHeight="1">
      <c r="A65" s="9">
        <v>7</v>
      </c>
      <c r="B65" s="10">
        <v>561</v>
      </c>
      <c r="C65" s="86" t="s">
        <v>57</v>
      </c>
      <c r="D65" s="87" t="s">
        <v>197</v>
      </c>
      <c r="E65" s="7"/>
      <c r="F65" s="124"/>
      <c r="G65" s="158"/>
      <c r="H65" s="159"/>
      <c r="I65" s="48"/>
      <c r="J65" s="155"/>
      <c r="K65" s="155"/>
      <c r="L65" s="49" t="str">
        <f t="shared" si="0"/>
        <v> </v>
      </c>
      <c r="M65" s="185">
        <v>1</v>
      </c>
      <c r="N65" s="188">
        <v>1</v>
      </c>
      <c r="O65" s="189">
        <v>0</v>
      </c>
      <c r="P65" s="49">
        <f t="shared" si="5"/>
        <v>0</v>
      </c>
      <c r="Q65" s="185">
        <v>15</v>
      </c>
      <c r="R65" s="189">
        <v>0</v>
      </c>
      <c r="S65" s="31">
        <f t="shared" si="6"/>
        <v>0</v>
      </c>
    </row>
    <row r="66" spans="1:19" ht="12.75" customHeight="1" thickBot="1">
      <c r="A66" s="9">
        <v>7</v>
      </c>
      <c r="B66" s="10">
        <v>564</v>
      </c>
      <c r="C66" s="86" t="s">
        <v>57</v>
      </c>
      <c r="D66" s="87" t="s">
        <v>198</v>
      </c>
      <c r="E66" s="7"/>
      <c r="F66" s="124"/>
      <c r="G66" s="158"/>
      <c r="H66" s="159"/>
      <c r="I66" s="48"/>
      <c r="J66" s="155"/>
      <c r="K66" s="155"/>
      <c r="L66" s="49" t="str">
        <f t="shared" si="0"/>
        <v> </v>
      </c>
      <c r="M66" s="185">
        <v>1</v>
      </c>
      <c r="N66" s="188">
        <v>1</v>
      </c>
      <c r="O66" s="189">
        <v>0</v>
      </c>
      <c r="P66" s="49">
        <f t="shared" si="5"/>
        <v>0</v>
      </c>
      <c r="Q66" s="185">
        <v>20</v>
      </c>
      <c r="R66" s="189">
        <v>0</v>
      </c>
      <c r="S66" s="31">
        <f t="shared" si="6"/>
        <v>0</v>
      </c>
    </row>
    <row r="67" spans="1:19" ht="16.5" customHeight="1" thickBot="1">
      <c r="A67" s="16"/>
      <c r="B67" s="17">
        <v>1000</v>
      </c>
      <c r="C67" s="235" t="s">
        <v>10</v>
      </c>
      <c r="D67" s="235"/>
      <c r="E67" s="12"/>
      <c r="F67" s="162">
        <f>COUNTA(F7:F66)</f>
        <v>2</v>
      </c>
      <c r="G67" s="160"/>
      <c r="H67" s="161">
        <f>SUM(H7:H66)</f>
        <v>0</v>
      </c>
      <c r="I67" s="156">
        <f>SUM(I7:I66)</f>
        <v>13</v>
      </c>
      <c r="J67" s="147">
        <f>SUM(J7:J66)</f>
        <v>15</v>
      </c>
      <c r="K67" s="147">
        <f>SUM(K7:K66)</f>
        <v>0</v>
      </c>
      <c r="L67" s="50">
        <f>IF(J67=""," ",ROUND(K67/J67*100,1))</f>
        <v>0</v>
      </c>
      <c r="M67" s="190">
        <f>COUNTA(M7:M66)</f>
        <v>47</v>
      </c>
      <c r="N67" s="191">
        <f>SUM(N7:N66)</f>
        <v>40</v>
      </c>
      <c r="O67" s="191">
        <f>SUM(O7:O66)</f>
        <v>0</v>
      </c>
      <c r="P67" s="50">
        <f>IF(N67=""," ",ROUND(O67/N67*100,1))</f>
        <v>0</v>
      </c>
      <c r="Q67" s="193">
        <f>SUM(Q7:Q66)</f>
        <v>6232</v>
      </c>
      <c r="R67" s="191">
        <f>SUM(R7:R66)</f>
        <v>135</v>
      </c>
      <c r="S67" s="34">
        <f>IF(Q67=""," ",ROUND(R67/Q67*100,1))</f>
        <v>2.2</v>
      </c>
    </row>
  </sheetData>
  <mergeCells count="22">
    <mergeCell ref="C67:D67"/>
    <mergeCell ref="H5:H6"/>
    <mergeCell ref="E5:E6"/>
    <mergeCell ref="F5:F6"/>
    <mergeCell ref="E4:G4"/>
    <mergeCell ref="G5:G6"/>
    <mergeCell ref="I4:S4"/>
    <mergeCell ref="K5:K6"/>
    <mergeCell ref="L5:L6"/>
    <mergeCell ref="N5:N6"/>
    <mergeCell ref="R5:R6"/>
    <mergeCell ref="S5:S6"/>
    <mergeCell ref="I5:I6"/>
    <mergeCell ref="J5:J6"/>
    <mergeCell ref="A4:A6"/>
    <mergeCell ref="B4:B6"/>
    <mergeCell ref="C4:C6"/>
    <mergeCell ref="D4:D6"/>
    <mergeCell ref="Q5:Q6"/>
    <mergeCell ref="M5:M6"/>
    <mergeCell ref="O5:O6"/>
    <mergeCell ref="P5:P6"/>
  </mergeCells>
  <printOptions/>
  <pageMargins left="0.5905511811023623" right="0.5905511811023623" top="0.7874015748031497" bottom="0.5905511811023623" header="0.5118110236220472" footer="0.31496062992125984"/>
  <pageSetup fitToHeight="0" horizontalDpi="600" verticalDpi="600" orientation="landscape" paperSize="9" scale="95" r:id="rId1"/>
  <headerFooter alignWithMargins="0">
    <oddHeader>&amp;R（福島県）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A84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4.125" style="2" customWidth="1"/>
    <col min="2" max="2" width="5.125" style="2" customWidth="1"/>
    <col min="3" max="3" width="7.625" style="2" customWidth="1"/>
    <col min="4" max="4" width="9.875" style="2" customWidth="1"/>
    <col min="5" max="5" width="5.625" style="2" customWidth="1"/>
    <col min="6" max="6" width="7.625" style="2" customWidth="1"/>
    <col min="7" max="8" width="5.375" style="2" customWidth="1"/>
    <col min="9" max="11" width="5.875" style="2" customWidth="1"/>
    <col min="12" max="13" width="5.375" style="2" customWidth="1"/>
    <col min="14" max="14" width="6.625" style="2" customWidth="1"/>
    <col min="15" max="16" width="5.875" style="2" customWidth="1"/>
    <col min="17" max="18" width="5.375" style="2" customWidth="1"/>
    <col min="19" max="27" width="5.875" style="2" customWidth="1"/>
    <col min="28" max="16384" width="9.00390625" style="2" customWidth="1"/>
  </cols>
  <sheetData>
    <row r="1" ht="12">
      <c r="A1" s="2" t="s">
        <v>50</v>
      </c>
    </row>
    <row r="2" spans="1:2" ht="20.25" customHeight="1">
      <c r="A2" s="26" t="s">
        <v>23</v>
      </c>
      <c r="B2" s="3"/>
    </row>
    <row r="3" spans="1:2" ht="15" thickBot="1">
      <c r="A3" s="26"/>
      <c r="B3" s="54" t="s">
        <v>30</v>
      </c>
    </row>
    <row r="4" spans="1:27" s="52" customFormat="1" ht="16.5" customHeight="1" thickBot="1">
      <c r="A4" s="51"/>
      <c r="B4" s="125">
        <v>1</v>
      </c>
      <c r="C4" s="324">
        <v>39539</v>
      </c>
      <c r="D4" s="325"/>
      <c r="E4" s="126">
        <v>2</v>
      </c>
      <c r="F4" s="326">
        <v>39569</v>
      </c>
      <c r="G4" s="325"/>
      <c r="H4" s="327"/>
      <c r="I4" s="127">
        <v>3</v>
      </c>
      <c r="J4" s="324" t="s">
        <v>29</v>
      </c>
      <c r="K4" s="325"/>
      <c r="L4" s="325"/>
      <c r="M4" s="327"/>
      <c r="AA4" s="53"/>
    </row>
    <row r="5" spans="1:27" ht="9.75" customHeight="1" thickBot="1">
      <c r="A5"/>
      <c r="B5" s="42"/>
      <c r="C5" s="42"/>
      <c r="D5" s="42"/>
      <c r="E5" s="42"/>
      <c r="F5" s="42"/>
      <c r="G5" s="42"/>
      <c r="H5" s="42"/>
      <c r="I5" s="43"/>
      <c r="J5" s="44"/>
      <c r="K5" s="44"/>
      <c r="L5" s="42"/>
      <c r="M5" s="42"/>
      <c r="N5" s="42"/>
      <c r="O5" s="42"/>
      <c r="P5" s="42"/>
      <c r="Q5" s="42"/>
      <c r="R5" s="42"/>
      <c r="S5" s="43"/>
      <c r="T5" s="44"/>
      <c r="U5" s="44"/>
      <c r="V5" s="42"/>
      <c r="W5" s="42"/>
      <c r="X5" s="44"/>
      <c r="Y5" s="44"/>
      <c r="Z5" s="44"/>
      <c r="AA5"/>
    </row>
    <row r="6" spans="1:27" ht="13.5" customHeight="1" thickBot="1">
      <c r="A6"/>
      <c r="B6" s="42"/>
      <c r="C6" s="42"/>
      <c r="D6" s="42"/>
      <c r="E6" s="328" t="s">
        <v>274</v>
      </c>
      <c r="F6" s="329"/>
      <c r="G6" s="46">
        <v>1</v>
      </c>
      <c r="H6" s="45"/>
      <c r="I6" s="45"/>
      <c r="J6" s="45"/>
      <c r="K6" s="45"/>
      <c r="L6" s="328" t="s">
        <v>27</v>
      </c>
      <c r="M6" s="343"/>
      <c r="N6" s="343"/>
      <c r="O6" s="46">
        <v>1</v>
      </c>
      <c r="P6" s="42"/>
      <c r="Q6" s="328" t="s">
        <v>27</v>
      </c>
      <c r="R6" s="343"/>
      <c r="S6" s="343"/>
      <c r="T6" s="46">
        <v>1</v>
      </c>
      <c r="U6" s="44"/>
      <c r="V6" s="328" t="s">
        <v>27</v>
      </c>
      <c r="W6" s="343"/>
      <c r="X6" s="343"/>
      <c r="Y6" s="46">
        <v>1</v>
      </c>
      <c r="Z6" s="44"/>
      <c r="AA6"/>
    </row>
    <row r="7" spans="1:27" ht="26.25" customHeight="1">
      <c r="A7" s="316" t="s">
        <v>39</v>
      </c>
      <c r="B7" s="250" t="s">
        <v>290</v>
      </c>
      <c r="C7" s="318" t="s">
        <v>40</v>
      </c>
      <c r="D7" s="320" t="s">
        <v>24</v>
      </c>
      <c r="E7" s="332" t="s">
        <v>275</v>
      </c>
      <c r="F7" s="333"/>
      <c r="G7" s="333"/>
      <c r="H7" s="333"/>
      <c r="I7" s="333"/>
      <c r="J7" s="333"/>
      <c r="K7" s="334"/>
      <c r="L7" s="332" t="s">
        <v>6</v>
      </c>
      <c r="M7" s="333"/>
      <c r="N7" s="333"/>
      <c r="O7" s="333"/>
      <c r="P7" s="334"/>
      <c r="Q7" s="332" t="s">
        <v>3</v>
      </c>
      <c r="R7" s="333"/>
      <c r="S7" s="333"/>
      <c r="T7" s="333"/>
      <c r="U7" s="334"/>
      <c r="V7" s="339" t="s">
        <v>49</v>
      </c>
      <c r="W7" s="340"/>
      <c r="X7" s="340"/>
      <c r="Y7" s="340"/>
      <c r="Z7" s="340"/>
      <c r="AA7" s="341"/>
    </row>
    <row r="8" spans="1:27" ht="16.5" customHeight="1">
      <c r="A8" s="317"/>
      <c r="B8" s="322"/>
      <c r="C8" s="319"/>
      <c r="D8" s="321"/>
      <c r="E8" s="335" t="s">
        <v>276</v>
      </c>
      <c r="F8" s="337" t="s">
        <v>277</v>
      </c>
      <c r="G8" s="305" t="s">
        <v>2</v>
      </c>
      <c r="H8" s="128"/>
      <c r="I8" s="307" t="s">
        <v>1</v>
      </c>
      <c r="J8" s="128"/>
      <c r="K8" s="312" t="s">
        <v>288</v>
      </c>
      <c r="L8" s="305" t="s">
        <v>2</v>
      </c>
      <c r="M8" s="128"/>
      <c r="N8" s="307" t="s">
        <v>1</v>
      </c>
      <c r="O8" s="128"/>
      <c r="P8" s="312" t="s">
        <v>288</v>
      </c>
      <c r="Q8" s="305" t="s">
        <v>2</v>
      </c>
      <c r="R8" s="128"/>
      <c r="S8" s="307" t="s">
        <v>1</v>
      </c>
      <c r="T8" s="128"/>
      <c r="U8" s="312" t="s">
        <v>288</v>
      </c>
      <c r="V8" s="314" t="s">
        <v>17</v>
      </c>
      <c r="W8" s="128"/>
      <c r="X8" s="312" t="s">
        <v>288</v>
      </c>
      <c r="Y8" s="309" t="s">
        <v>18</v>
      </c>
      <c r="Z8" s="310"/>
      <c r="AA8" s="311"/>
    </row>
    <row r="9" spans="1:27" ht="59.25" customHeight="1">
      <c r="A9" s="317"/>
      <c r="B9" s="323"/>
      <c r="C9" s="319"/>
      <c r="D9" s="321"/>
      <c r="E9" s="336"/>
      <c r="F9" s="338"/>
      <c r="G9" s="306"/>
      <c r="H9" s="118" t="s">
        <v>278</v>
      </c>
      <c r="I9" s="308"/>
      <c r="J9" s="129" t="s">
        <v>279</v>
      </c>
      <c r="K9" s="313"/>
      <c r="L9" s="306"/>
      <c r="M9" s="118" t="s">
        <v>278</v>
      </c>
      <c r="N9" s="308"/>
      <c r="O9" s="130" t="s">
        <v>279</v>
      </c>
      <c r="P9" s="313"/>
      <c r="Q9" s="306"/>
      <c r="R9" s="118" t="s">
        <v>278</v>
      </c>
      <c r="S9" s="308"/>
      <c r="T9" s="129" t="s">
        <v>279</v>
      </c>
      <c r="U9" s="313"/>
      <c r="V9" s="315"/>
      <c r="W9" s="129" t="s">
        <v>280</v>
      </c>
      <c r="X9" s="313"/>
      <c r="Y9" s="215" t="s">
        <v>289</v>
      </c>
      <c r="Z9" s="118" t="s">
        <v>280</v>
      </c>
      <c r="AA9" s="131" t="s">
        <v>288</v>
      </c>
    </row>
    <row r="10" spans="1:27" ht="12.75" customHeight="1">
      <c r="A10" s="9">
        <v>7</v>
      </c>
      <c r="B10" s="6">
        <v>201</v>
      </c>
      <c r="C10" s="83" t="s">
        <v>57</v>
      </c>
      <c r="D10" s="84" t="s">
        <v>58</v>
      </c>
      <c r="E10" s="342">
        <v>40</v>
      </c>
      <c r="F10" s="210" t="s">
        <v>222</v>
      </c>
      <c r="G10" s="144">
        <v>53</v>
      </c>
      <c r="H10" s="144">
        <v>48</v>
      </c>
      <c r="I10" s="144">
        <v>870</v>
      </c>
      <c r="J10" s="144">
        <v>224</v>
      </c>
      <c r="K10" s="31">
        <f aca="true" t="shared" si="0" ref="K10:K16">IF(G10=""," ",ROUND(J10/I10*100,1))</f>
        <v>25.7</v>
      </c>
      <c r="L10" s="204">
        <v>47</v>
      </c>
      <c r="M10" s="144">
        <v>45</v>
      </c>
      <c r="N10" s="144">
        <v>808</v>
      </c>
      <c r="O10" s="144">
        <v>221</v>
      </c>
      <c r="P10" s="31">
        <f aca="true" t="shared" si="1" ref="P10:P16">IF(L10=""," ",ROUND(O10/N10*100,1))</f>
        <v>27.4</v>
      </c>
      <c r="Q10" s="204">
        <v>6</v>
      </c>
      <c r="R10" s="144">
        <v>3</v>
      </c>
      <c r="S10" s="144">
        <v>62</v>
      </c>
      <c r="T10" s="144">
        <v>3</v>
      </c>
      <c r="U10" s="31">
        <f aca="true" t="shared" si="2" ref="U10:U16">IF(Q10=""," ",ROUND(T10/S10*100,1))</f>
        <v>4.8</v>
      </c>
      <c r="V10" s="143">
        <v>152</v>
      </c>
      <c r="W10" s="144">
        <v>5</v>
      </c>
      <c r="X10" s="39">
        <f aca="true" t="shared" si="3" ref="X10:X16">IF(V10=""," ",ROUND(W10/V10*100,1))</f>
        <v>3.3</v>
      </c>
      <c r="Y10" s="144">
        <v>124</v>
      </c>
      <c r="Z10" s="144">
        <v>5</v>
      </c>
      <c r="AA10" s="36">
        <f aca="true" t="shared" si="4" ref="AA10:AA16">IF(Y10=""," ",ROUND(Z10/Y10*100,1))</f>
        <v>4</v>
      </c>
    </row>
    <row r="11" spans="1:27" ht="12.75" customHeight="1">
      <c r="A11" s="9">
        <v>7</v>
      </c>
      <c r="B11" s="6">
        <v>202</v>
      </c>
      <c r="C11" s="83" t="s">
        <v>82</v>
      </c>
      <c r="D11" s="85" t="s">
        <v>83</v>
      </c>
      <c r="E11" s="342">
        <v>30</v>
      </c>
      <c r="F11" s="210" t="s">
        <v>223</v>
      </c>
      <c r="G11" s="144">
        <v>42</v>
      </c>
      <c r="H11" s="144">
        <v>34</v>
      </c>
      <c r="I11" s="144">
        <v>628</v>
      </c>
      <c r="J11" s="144">
        <v>130</v>
      </c>
      <c r="K11" s="31">
        <f t="shared" si="0"/>
        <v>20.7</v>
      </c>
      <c r="L11" s="204">
        <v>35</v>
      </c>
      <c r="M11" s="144">
        <v>30</v>
      </c>
      <c r="N11" s="144">
        <v>439</v>
      </c>
      <c r="O11" s="144">
        <v>87</v>
      </c>
      <c r="P11" s="31">
        <f t="shared" si="1"/>
        <v>19.8</v>
      </c>
      <c r="Q11" s="204">
        <v>6</v>
      </c>
      <c r="R11" s="144">
        <v>3</v>
      </c>
      <c r="S11" s="144">
        <v>56</v>
      </c>
      <c r="T11" s="144">
        <v>5</v>
      </c>
      <c r="U11" s="31">
        <f t="shared" si="2"/>
        <v>8.9</v>
      </c>
      <c r="V11" s="143">
        <v>122</v>
      </c>
      <c r="W11" s="144">
        <v>2</v>
      </c>
      <c r="X11" s="39">
        <f t="shared" si="3"/>
        <v>1.6</v>
      </c>
      <c r="Y11" s="144">
        <v>122</v>
      </c>
      <c r="Z11" s="144">
        <v>2</v>
      </c>
      <c r="AA11" s="36">
        <f t="shared" si="4"/>
        <v>1.6</v>
      </c>
    </row>
    <row r="12" spans="1:27" ht="12.75" customHeight="1">
      <c r="A12" s="9">
        <v>7</v>
      </c>
      <c r="B12" s="6">
        <v>203</v>
      </c>
      <c r="C12" s="83" t="s">
        <v>82</v>
      </c>
      <c r="D12" s="84" t="s">
        <v>86</v>
      </c>
      <c r="E12" s="342">
        <v>40</v>
      </c>
      <c r="F12" s="210" t="s">
        <v>224</v>
      </c>
      <c r="G12" s="144">
        <v>53</v>
      </c>
      <c r="H12" s="144">
        <v>46</v>
      </c>
      <c r="I12" s="144">
        <v>790</v>
      </c>
      <c r="J12" s="144">
        <v>194</v>
      </c>
      <c r="K12" s="31">
        <f t="shared" si="0"/>
        <v>24.6</v>
      </c>
      <c r="L12" s="204">
        <v>47</v>
      </c>
      <c r="M12" s="144">
        <v>41</v>
      </c>
      <c r="N12" s="144">
        <v>726</v>
      </c>
      <c r="O12" s="144">
        <v>186</v>
      </c>
      <c r="P12" s="31">
        <f t="shared" si="1"/>
        <v>25.6</v>
      </c>
      <c r="Q12" s="204">
        <v>6</v>
      </c>
      <c r="R12" s="144">
        <v>5</v>
      </c>
      <c r="S12" s="144">
        <v>64</v>
      </c>
      <c r="T12" s="144">
        <v>8</v>
      </c>
      <c r="U12" s="31">
        <f t="shared" si="2"/>
        <v>12.5</v>
      </c>
      <c r="V12" s="143">
        <v>200</v>
      </c>
      <c r="W12" s="144">
        <v>15</v>
      </c>
      <c r="X12" s="39">
        <f t="shared" si="3"/>
        <v>7.5</v>
      </c>
      <c r="Y12" s="144">
        <v>193</v>
      </c>
      <c r="Z12" s="144">
        <v>8</v>
      </c>
      <c r="AA12" s="36">
        <f t="shared" si="4"/>
        <v>4.1</v>
      </c>
    </row>
    <row r="13" spans="1:27" ht="12.75" customHeight="1">
      <c r="A13" s="75">
        <v>7</v>
      </c>
      <c r="B13" s="76">
        <v>204</v>
      </c>
      <c r="C13" s="132" t="s">
        <v>96</v>
      </c>
      <c r="D13" s="133" t="s">
        <v>97</v>
      </c>
      <c r="E13" s="342">
        <v>33</v>
      </c>
      <c r="F13" s="211" t="s">
        <v>222</v>
      </c>
      <c r="G13" s="145">
        <v>56</v>
      </c>
      <c r="H13" s="145">
        <v>46</v>
      </c>
      <c r="I13" s="145">
        <v>1062</v>
      </c>
      <c r="J13" s="145">
        <v>283</v>
      </c>
      <c r="K13" s="31">
        <f t="shared" si="0"/>
        <v>26.6</v>
      </c>
      <c r="L13" s="205">
        <v>50</v>
      </c>
      <c r="M13" s="145">
        <v>42</v>
      </c>
      <c r="N13" s="145">
        <v>994</v>
      </c>
      <c r="O13" s="145">
        <v>275</v>
      </c>
      <c r="P13" s="31">
        <f t="shared" si="1"/>
        <v>27.7</v>
      </c>
      <c r="Q13" s="205">
        <v>6</v>
      </c>
      <c r="R13" s="145">
        <v>4</v>
      </c>
      <c r="S13" s="145">
        <v>68</v>
      </c>
      <c r="T13" s="145">
        <v>8</v>
      </c>
      <c r="U13" s="31">
        <f t="shared" si="2"/>
        <v>11.8</v>
      </c>
      <c r="V13" s="199">
        <v>399</v>
      </c>
      <c r="W13" s="145">
        <v>9</v>
      </c>
      <c r="X13" s="39">
        <f t="shared" si="3"/>
        <v>2.3</v>
      </c>
      <c r="Y13" s="145">
        <v>305</v>
      </c>
      <c r="Z13" s="145">
        <v>2</v>
      </c>
      <c r="AA13" s="36">
        <f t="shared" si="4"/>
        <v>0.7</v>
      </c>
    </row>
    <row r="14" spans="1:27" ht="12.75" customHeight="1">
      <c r="A14" s="9">
        <v>7</v>
      </c>
      <c r="B14" s="6">
        <v>205</v>
      </c>
      <c r="C14" s="83" t="s">
        <v>57</v>
      </c>
      <c r="D14" s="84" t="s">
        <v>100</v>
      </c>
      <c r="E14" s="342">
        <v>30</v>
      </c>
      <c r="F14" s="210" t="s">
        <v>225</v>
      </c>
      <c r="G14" s="144">
        <v>40</v>
      </c>
      <c r="H14" s="144">
        <v>26</v>
      </c>
      <c r="I14" s="144">
        <v>537</v>
      </c>
      <c r="J14" s="144">
        <v>96</v>
      </c>
      <c r="K14" s="31">
        <f t="shared" si="0"/>
        <v>17.9</v>
      </c>
      <c r="L14" s="204">
        <v>34</v>
      </c>
      <c r="M14" s="144">
        <v>24</v>
      </c>
      <c r="N14" s="144">
        <v>480</v>
      </c>
      <c r="O14" s="144">
        <v>94</v>
      </c>
      <c r="P14" s="31">
        <f t="shared" si="1"/>
        <v>19.6</v>
      </c>
      <c r="Q14" s="204">
        <v>6</v>
      </c>
      <c r="R14" s="144">
        <v>2</v>
      </c>
      <c r="S14" s="144">
        <v>57</v>
      </c>
      <c r="T14" s="144">
        <v>2</v>
      </c>
      <c r="U14" s="31">
        <f t="shared" si="2"/>
        <v>3.5</v>
      </c>
      <c r="V14" s="143">
        <v>130</v>
      </c>
      <c r="W14" s="144">
        <v>8</v>
      </c>
      <c r="X14" s="39">
        <f t="shared" si="3"/>
        <v>6.2</v>
      </c>
      <c r="Y14" s="144">
        <v>130</v>
      </c>
      <c r="Z14" s="144">
        <v>8</v>
      </c>
      <c r="AA14" s="36">
        <f t="shared" si="4"/>
        <v>6.2</v>
      </c>
    </row>
    <row r="15" spans="1:27" ht="12.75" customHeight="1">
      <c r="A15" s="9">
        <v>7</v>
      </c>
      <c r="B15" s="6">
        <v>207</v>
      </c>
      <c r="C15" s="83" t="s">
        <v>57</v>
      </c>
      <c r="D15" s="84" t="s">
        <v>105</v>
      </c>
      <c r="E15" s="342">
        <v>35</v>
      </c>
      <c r="F15" s="210" t="s">
        <v>226</v>
      </c>
      <c r="G15" s="144">
        <v>37</v>
      </c>
      <c r="H15" s="144">
        <v>31</v>
      </c>
      <c r="I15" s="144">
        <v>603</v>
      </c>
      <c r="J15" s="144">
        <v>159</v>
      </c>
      <c r="K15" s="31">
        <f t="shared" si="0"/>
        <v>26.4</v>
      </c>
      <c r="L15" s="204">
        <v>32</v>
      </c>
      <c r="M15" s="144">
        <v>28</v>
      </c>
      <c r="N15" s="144">
        <v>551</v>
      </c>
      <c r="O15" s="144">
        <v>155</v>
      </c>
      <c r="P15" s="31">
        <f t="shared" si="1"/>
        <v>28.1</v>
      </c>
      <c r="Q15" s="204">
        <v>5</v>
      </c>
      <c r="R15" s="144">
        <v>3</v>
      </c>
      <c r="S15" s="144">
        <v>52</v>
      </c>
      <c r="T15" s="144">
        <v>4</v>
      </c>
      <c r="U15" s="31">
        <f t="shared" si="2"/>
        <v>7.7</v>
      </c>
      <c r="V15" s="143">
        <v>94</v>
      </c>
      <c r="W15" s="144">
        <v>2</v>
      </c>
      <c r="X15" s="39">
        <f t="shared" si="3"/>
        <v>2.1</v>
      </c>
      <c r="Y15" s="144">
        <v>92</v>
      </c>
      <c r="Z15" s="144">
        <v>0</v>
      </c>
      <c r="AA15" s="36">
        <f t="shared" si="4"/>
        <v>0</v>
      </c>
    </row>
    <row r="16" spans="1:27" ht="12.75" customHeight="1">
      <c r="A16" s="9">
        <v>7</v>
      </c>
      <c r="B16" s="6">
        <v>208</v>
      </c>
      <c r="C16" s="83" t="s">
        <v>82</v>
      </c>
      <c r="D16" s="85" t="s">
        <v>110</v>
      </c>
      <c r="E16" s="342">
        <v>40</v>
      </c>
      <c r="F16" s="210" t="s">
        <v>223</v>
      </c>
      <c r="G16" s="144">
        <v>26</v>
      </c>
      <c r="H16" s="144">
        <v>19</v>
      </c>
      <c r="I16" s="144">
        <v>336</v>
      </c>
      <c r="J16" s="144">
        <v>98</v>
      </c>
      <c r="K16" s="31">
        <f t="shared" si="0"/>
        <v>29.2</v>
      </c>
      <c r="L16" s="204">
        <v>25</v>
      </c>
      <c r="M16" s="144">
        <v>18</v>
      </c>
      <c r="N16" s="144">
        <v>283</v>
      </c>
      <c r="O16" s="144">
        <v>74</v>
      </c>
      <c r="P16" s="31">
        <f t="shared" si="1"/>
        <v>26.1</v>
      </c>
      <c r="Q16" s="204">
        <v>5</v>
      </c>
      <c r="R16" s="144">
        <v>2</v>
      </c>
      <c r="S16" s="144">
        <v>58</v>
      </c>
      <c r="T16" s="144">
        <v>3</v>
      </c>
      <c r="U16" s="31">
        <f t="shared" si="2"/>
        <v>5.2</v>
      </c>
      <c r="V16" s="143">
        <v>58</v>
      </c>
      <c r="W16" s="144">
        <v>4</v>
      </c>
      <c r="X16" s="39">
        <f t="shared" si="3"/>
        <v>6.9</v>
      </c>
      <c r="Y16" s="144">
        <v>58</v>
      </c>
      <c r="Z16" s="144">
        <v>4</v>
      </c>
      <c r="AA16" s="36">
        <f t="shared" si="4"/>
        <v>6.9</v>
      </c>
    </row>
    <row r="17" spans="1:27" ht="12.75" customHeight="1">
      <c r="A17" s="9">
        <v>7</v>
      </c>
      <c r="B17" s="6">
        <v>209</v>
      </c>
      <c r="C17" s="83" t="s">
        <v>57</v>
      </c>
      <c r="D17" s="84" t="s">
        <v>228</v>
      </c>
      <c r="E17" s="342"/>
      <c r="F17" s="210"/>
      <c r="G17" s="144"/>
      <c r="H17" s="144"/>
      <c r="I17" s="144"/>
      <c r="J17" s="144"/>
      <c r="K17" s="31" t="str">
        <f>IF(G17=""," ",ROUND(J17/I17*100,1))</f>
        <v> </v>
      </c>
      <c r="L17" s="204">
        <v>17</v>
      </c>
      <c r="M17" s="144">
        <v>13</v>
      </c>
      <c r="N17" s="144">
        <v>192</v>
      </c>
      <c r="O17" s="144">
        <v>35</v>
      </c>
      <c r="P17" s="31">
        <f>IF(L17=""," ",ROUND(O17/N17*100,1))</f>
        <v>18.2</v>
      </c>
      <c r="Q17" s="204">
        <v>5</v>
      </c>
      <c r="R17" s="144">
        <v>4</v>
      </c>
      <c r="S17" s="144">
        <v>41</v>
      </c>
      <c r="T17" s="144">
        <v>6</v>
      </c>
      <c r="U17" s="31">
        <f>IF(Q17=""," ",ROUND(T17/S17*100,1))</f>
        <v>14.6</v>
      </c>
      <c r="V17" s="143">
        <v>67</v>
      </c>
      <c r="W17" s="144">
        <v>1</v>
      </c>
      <c r="X17" s="39">
        <f>IF(V17=""," ",ROUND(W17/V17*100,1))</f>
        <v>1.5</v>
      </c>
      <c r="Y17" s="144">
        <v>67</v>
      </c>
      <c r="Z17" s="144">
        <v>1</v>
      </c>
      <c r="AA17" s="36">
        <f>IF(Y17=""," ",ROUND(Z17/Y17*100,1))</f>
        <v>1.5</v>
      </c>
    </row>
    <row r="18" spans="1:27" ht="12.75" customHeight="1">
      <c r="A18" s="9">
        <v>7</v>
      </c>
      <c r="B18" s="6">
        <v>210</v>
      </c>
      <c r="C18" s="83" t="s">
        <v>57</v>
      </c>
      <c r="D18" s="84" t="s">
        <v>61</v>
      </c>
      <c r="E18" s="342">
        <v>30</v>
      </c>
      <c r="F18" s="210" t="s">
        <v>227</v>
      </c>
      <c r="G18" s="144">
        <v>19</v>
      </c>
      <c r="H18" s="144">
        <v>17</v>
      </c>
      <c r="I18" s="144">
        <v>288</v>
      </c>
      <c r="J18" s="144">
        <v>74</v>
      </c>
      <c r="K18" s="31">
        <f>IF(G18=""," ",ROUND(J18/I18*100,1))</f>
        <v>25.7</v>
      </c>
      <c r="L18" s="204">
        <v>18</v>
      </c>
      <c r="M18" s="144">
        <v>16</v>
      </c>
      <c r="N18" s="144">
        <v>237</v>
      </c>
      <c r="O18" s="144">
        <v>59</v>
      </c>
      <c r="P18" s="31">
        <f>IF(L18=""," ",ROUND(O18/N18*100,1))</f>
        <v>24.9</v>
      </c>
      <c r="Q18" s="204">
        <v>5</v>
      </c>
      <c r="R18" s="144">
        <v>2</v>
      </c>
      <c r="S18" s="144">
        <v>51</v>
      </c>
      <c r="T18" s="144">
        <v>2</v>
      </c>
      <c r="U18" s="31">
        <f>IF(Q18=""," ",ROUND(T18/S18*100,1))</f>
        <v>3.9</v>
      </c>
      <c r="V18" s="143">
        <v>71</v>
      </c>
      <c r="W18" s="144">
        <v>1</v>
      </c>
      <c r="X18" s="39">
        <f>IF(V18=""," ",ROUND(W18/V18*100,1))</f>
        <v>1.4</v>
      </c>
      <c r="Y18" s="144">
        <v>63</v>
      </c>
      <c r="Z18" s="144">
        <v>0</v>
      </c>
      <c r="AA18" s="36">
        <f>IF(Y18=""," ",ROUND(Z18/Y18*100,1))</f>
        <v>0</v>
      </c>
    </row>
    <row r="19" spans="1:27" ht="12.75" customHeight="1">
      <c r="A19" s="9">
        <v>7</v>
      </c>
      <c r="B19" s="6">
        <v>211</v>
      </c>
      <c r="C19" s="83" t="s">
        <v>57</v>
      </c>
      <c r="D19" s="84" t="s">
        <v>115</v>
      </c>
      <c r="E19" s="342"/>
      <c r="F19" s="210"/>
      <c r="G19" s="144"/>
      <c r="H19" s="144"/>
      <c r="I19" s="144"/>
      <c r="J19" s="144"/>
      <c r="K19" s="31" t="str">
        <f>IF(G19=""," ",ROUND(J19/I19*100,1))</f>
        <v> </v>
      </c>
      <c r="L19" s="204">
        <v>19</v>
      </c>
      <c r="M19" s="144">
        <v>14</v>
      </c>
      <c r="N19" s="144">
        <v>328</v>
      </c>
      <c r="O19" s="144">
        <v>50</v>
      </c>
      <c r="P19" s="31">
        <f>IF(L19=""," ",ROUND(O19/N19*100,1))</f>
        <v>15.2</v>
      </c>
      <c r="Q19" s="204">
        <v>5</v>
      </c>
      <c r="R19" s="144">
        <v>1</v>
      </c>
      <c r="S19" s="144">
        <v>53</v>
      </c>
      <c r="T19" s="144">
        <v>1</v>
      </c>
      <c r="U19" s="31">
        <f>IF(Q19=""," ",ROUND(T19/S19*100,1))</f>
        <v>1.9</v>
      </c>
      <c r="V19" s="143">
        <v>97</v>
      </c>
      <c r="W19" s="144">
        <v>16</v>
      </c>
      <c r="X19" s="39">
        <f>IF(V19=""," ",ROUND(W19/V19*100,1))</f>
        <v>16.5</v>
      </c>
      <c r="Y19" s="144">
        <v>84</v>
      </c>
      <c r="Z19" s="144">
        <v>13</v>
      </c>
      <c r="AA19" s="36">
        <f>IF(Y19=""," ",ROUND(Z19/Y19*100,1))</f>
        <v>15.5</v>
      </c>
    </row>
    <row r="20" spans="1:27" ht="12.75" customHeight="1">
      <c r="A20" s="9">
        <v>7</v>
      </c>
      <c r="B20" s="6">
        <v>212</v>
      </c>
      <c r="C20" s="83" t="s">
        <v>57</v>
      </c>
      <c r="D20" s="84" t="s">
        <v>230</v>
      </c>
      <c r="E20" s="342">
        <v>30</v>
      </c>
      <c r="F20" s="210" t="s">
        <v>225</v>
      </c>
      <c r="G20" s="144">
        <v>30</v>
      </c>
      <c r="H20" s="144">
        <v>25</v>
      </c>
      <c r="I20" s="144">
        <v>445</v>
      </c>
      <c r="J20" s="144">
        <v>85</v>
      </c>
      <c r="K20" s="31">
        <f>IF(G20=""," ",ROUND(J20/I20*100,1))</f>
        <v>19.1</v>
      </c>
      <c r="L20" s="204">
        <v>29</v>
      </c>
      <c r="M20" s="144">
        <v>24</v>
      </c>
      <c r="N20" s="144">
        <v>417</v>
      </c>
      <c r="O20" s="144">
        <v>75</v>
      </c>
      <c r="P20" s="31">
        <f>IF(L20=""," ",ROUND(O20/N20*100,1))</f>
        <v>18</v>
      </c>
      <c r="Q20" s="204">
        <v>5</v>
      </c>
      <c r="R20" s="144">
        <v>3</v>
      </c>
      <c r="S20" s="144">
        <v>56</v>
      </c>
      <c r="T20" s="144">
        <v>6</v>
      </c>
      <c r="U20" s="31">
        <f>IF(Q20=""," ",ROUND(T20/S20*100,1))</f>
        <v>10.7</v>
      </c>
      <c r="V20" s="143">
        <v>113</v>
      </c>
      <c r="W20" s="144">
        <v>8</v>
      </c>
      <c r="X20" s="39">
        <f>IF(V20=""," ",ROUND(W20/V20*100,1))</f>
        <v>7.1</v>
      </c>
      <c r="Y20" s="144">
        <v>88</v>
      </c>
      <c r="Z20" s="144">
        <v>2</v>
      </c>
      <c r="AA20" s="36">
        <f>IF(Y20=""," ",ROUND(Z20/Y20*100,1))</f>
        <v>2.3</v>
      </c>
    </row>
    <row r="21" spans="1:27" ht="12.75" customHeight="1">
      <c r="A21" s="9">
        <v>7</v>
      </c>
      <c r="B21" s="6">
        <v>213</v>
      </c>
      <c r="C21" s="83" t="s">
        <v>57</v>
      </c>
      <c r="D21" s="84" t="s">
        <v>65</v>
      </c>
      <c r="E21" s="342"/>
      <c r="F21" s="210"/>
      <c r="G21" s="144"/>
      <c r="H21" s="144"/>
      <c r="I21" s="144"/>
      <c r="J21" s="144"/>
      <c r="K21" s="31" t="str">
        <f aca="true" t="shared" si="5" ref="K21:K29">IF(G21=""," ",ROUND(J21/I21*100,1))</f>
        <v> </v>
      </c>
      <c r="L21" s="204">
        <v>18</v>
      </c>
      <c r="M21" s="144">
        <v>17</v>
      </c>
      <c r="N21" s="144">
        <v>331</v>
      </c>
      <c r="O21" s="144">
        <v>102</v>
      </c>
      <c r="P21" s="31">
        <f aca="true" t="shared" si="6" ref="P21:P29">IF(L21=""," ",ROUND(O21/N21*100,1))</f>
        <v>30.8</v>
      </c>
      <c r="Q21" s="204">
        <v>5</v>
      </c>
      <c r="R21" s="144">
        <v>1</v>
      </c>
      <c r="S21" s="144">
        <v>51</v>
      </c>
      <c r="T21" s="144">
        <v>4</v>
      </c>
      <c r="U21" s="31">
        <f aca="true" t="shared" si="7" ref="U21:U29">IF(Q21=""," ",ROUND(T21/S21*100,1))</f>
        <v>7.8</v>
      </c>
      <c r="V21" s="143">
        <v>69</v>
      </c>
      <c r="W21" s="144">
        <v>3</v>
      </c>
      <c r="X21" s="39">
        <f aca="true" t="shared" si="8" ref="X21:X29">IF(V21=""," ",ROUND(W21/V21*100,1))</f>
        <v>4.3</v>
      </c>
      <c r="Y21" s="144">
        <v>67</v>
      </c>
      <c r="Z21" s="144">
        <v>2</v>
      </c>
      <c r="AA21" s="36">
        <f aca="true" t="shared" si="9" ref="AA21:AA29">IF(Y21=""," ",ROUND(Z21/Y21*100,1))</f>
        <v>3</v>
      </c>
    </row>
    <row r="22" spans="1:27" ht="12.75" customHeight="1">
      <c r="A22" s="9">
        <v>7</v>
      </c>
      <c r="B22" s="6">
        <v>214</v>
      </c>
      <c r="C22" s="83" t="s">
        <v>57</v>
      </c>
      <c r="D22" s="84" t="s">
        <v>67</v>
      </c>
      <c r="E22" s="342"/>
      <c r="F22" s="210"/>
      <c r="G22" s="144"/>
      <c r="H22" s="144"/>
      <c r="I22" s="144"/>
      <c r="J22" s="144"/>
      <c r="K22" s="31" t="str">
        <f t="shared" si="5"/>
        <v> </v>
      </c>
      <c r="L22" s="212">
        <v>17</v>
      </c>
      <c r="M22" s="213">
        <v>14</v>
      </c>
      <c r="N22" s="213">
        <v>220</v>
      </c>
      <c r="O22" s="214">
        <v>44</v>
      </c>
      <c r="P22" s="31">
        <f t="shared" si="6"/>
        <v>20</v>
      </c>
      <c r="Q22" s="204">
        <v>5</v>
      </c>
      <c r="R22" s="144">
        <v>2</v>
      </c>
      <c r="S22" s="144">
        <v>31</v>
      </c>
      <c r="T22" s="144">
        <v>2</v>
      </c>
      <c r="U22" s="31">
        <f t="shared" si="7"/>
        <v>6.5</v>
      </c>
      <c r="V22" s="143">
        <v>41</v>
      </c>
      <c r="W22" s="144">
        <v>5</v>
      </c>
      <c r="X22" s="39">
        <f t="shared" si="8"/>
        <v>12.2</v>
      </c>
      <c r="Y22" s="144">
        <v>36</v>
      </c>
      <c r="Z22" s="194">
        <v>0</v>
      </c>
      <c r="AA22" s="36">
        <f t="shared" si="9"/>
        <v>0</v>
      </c>
    </row>
    <row r="23" spans="1:27" ht="12.75" customHeight="1">
      <c r="A23" s="9">
        <v>7</v>
      </c>
      <c r="B23" s="6">
        <v>301</v>
      </c>
      <c r="C23" s="83" t="s">
        <v>57</v>
      </c>
      <c r="D23" s="84" t="s">
        <v>70</v>
      </c>
      <c r="E23" s="342"/>
      <c r="F23" s="210"/>
      <c r="G23" s="144"/>
      <c r="H23" s="144"/>
      <c r="I23" s="144"/>
      <c r="J23" s="144"/>
      <c r="K23" s="31" t="str">
        <f t="shared" si="5"/>
        <v> </v>
      </c>
      <c r="L23" s="204">
        <v>14</v>
      </c>
      <c r="M23" s="144">
        <v>14</v>
      </c>
      <c r="N23" s="144">
        <v>213</v>
      </c>
      <c r="O23" s="144">
        <v>51</v>
      </c>
      <c r="P23" s="31">
        <f t="shared" si="6"/>
        <v>23.9</v>
      </c>
      <c r="Q23" s="204">
        <v>5</v>
      </c>
      <c r="R23" s="144">
        <v>3</v>
      </c>
      <c r="S23" s="144">
        <v>29</v>
      </c>
      <c r="T23" s="144">
        <v>4</v>
      </c>
      <c r="U23" s="31">
        <f t="shared" si="7"/>
        <v>13.8</v>
      </c>
      <c r="V23" s="143">
        <v>12</v>
      </c>
      <c r="W23" s="144">
        <v>0</v>
      </c>
      <c r="X23" s="39">
        <f t="shared" si="8"/>
        <v>0</v>
      </c>
      <c r="Y23" s="144">
        <v>12</v>
      </c>
      <c r="Z23" s="144">
        <v>0</v>
      </c>
      <c r="AA23" s="36">
        <f t="shared" si="9"/>
        <v>0</v>
      </c>
    </row>
    <row r="24" spans="1:27" ht="12.75" customHeight="1">
      <c r="A24" s="9">
        <v>7</v>
      </c>
      <c r="B24" s="6">
        <v>303</v>
      </c>
      <c r="C24" s="83" t="s">
        <v>57</v>
      </c>
      <c r="D24" s="84" t="s">
        <v>73</v>
      </c>
      <c r="E24" s="342"/>
      <c r="F24" s="210"/>
      <c r="G24" s="144"/>
      <c r="H24" s="144"/>
      <c r="I24" s="144"/>
      <c r="J24" s="144"/>
      <c r="K24" s="31" t="str">
        <f t="shared" si="5"/>
        <v> </v>
      </c>
      <c r="L24" s="212">
        <v>21</v>
      </c>
      <c r="M24" s="213">
        <v>13</v>
      </c>
      <c r="N24" s="213">
        <v>249</v>
      </c>
      <c r="O24" s="144">
        <v>43</v>
      </c>
      <c r="P24" s="31">
        <f t="shared" si="6"/>
        <v>17.3</v>
      </c>
      <c r="Q24" s="204">
        <v>5</v>
      </c>
      <c r="R24" s="144">
        <v>3</v>
      </c>
      <c r="S24" s="144">
        <v>34</v>
      </c>
      <c r="T24" s="144">
        <v>4</v>
      </c>
      <c r="U24" s="31">
        <f t="shared" si="7"/>
        <v>11.8</v>
      </c>
      <c r="V24" s="143">
        <v>13</v>
      </c>
      <c r="W24" s="144">
        <v>2</v>
      </c>
      <c r="X24" s="39">
        <f t="shared" si="8"/>
        <v>15.4</v>
      </c>
      <c r="Y24" s="144">
        <v>13</v>
      </c>
      <c r="Z24" s="144">
        <v>2</v>
      </c>
      <c r="AA24" s="36">
        <f t="shared" si="9"/>
        <v>15.4</v>
      </c>
    </row>
    <row r="25" spans="1:27" ht="12.75" customHeight="1">
      <c r="A25" s="9">
        <v>7</v>
      </c>
      <c r="B25" s="6">
        <v>308</v>
      </c>
      <c r="C25" s="83" t="s">
        <v>57</v>
      </c>
      <c r="D25" s="84" t="s">
        <v>75</v>
      </c>
      <c r="E25" s="342">
        <v>50</v>
      </c>
      <c r="F25" s="210" t="s">
        <v>222</v>
      </c>
      <c r="G25" s="144">
        <v>19</v>
      </c>
      <c r="H25" s="144">
        <v>15</v>
      </c>
      <c r="I25" s="144">
        <v>233</v>
      </c>
      <c r="J25" s="144">
        <v>44</v>
      </c>
      <c r="K25" s="31">
        <f t="shared" si="5"/>
        <v>18.9</v>
      </c>
      <c r="L25" s="212">
        <v>18</v>
      </c>
      <c r="M25" s="213">
        <v>14</v>
      </c>
      <c r="N25" s="213">
        <v>224</v>
      </c>
      <c r="O25" s="213">
        <v>40</v>
      </c>
      <c r="P25" s="31">
        <f t="shared" si="6"/>
        <v>17.9</v>
      </c>
      <c r="Q25" s="204">
        <v>5</v>
      </c>
      <c r="R25" s="144">
        <v>3</v>
      </c>
      <c r="S25" s="144">
        <v>34</v>
      </c>
      <c r="T25" s="144">
        <v>3</v>
      </c>
      <c r="U25" s="31">
        <f t="shared" si="7"/>
        <v>8.8</v>
      </c>
      <c r="V25" s="143">
        <v>12</v>
      </c>
      <c r="W25" s="144">
        <v>0</v>
      </c>
      <c r="X25" s="39">
        <f t="shared" si="8"/>
        <v>0</v>
      </c>
      <c r="Y25" s="144">
        <v>12</v>
      </c>
      <c r="Z25" s="144">
        <v>0</v>
      </c>
      <c r="AA25" s="36">
        <f t="shared" si="9"/>
        <v>0</v>
      </c>
    </row>
    <row r="26" spans="1:27" ht="12.75" customHeight="1">
      <c r="A26" s="9">
        <v>7</v>
      </c>
      <c r="B26" s="6">
        <v>309</v>
      </c>
      <c r="C26" s="83" t="s">
        <v>57</v>
      </c>
      <c r="D26" s="84" t="s">
        <v>78</v>
      </c>
      <c r="E26" s="342"/>
      <c r="F26" s="210"/>
      <c r="G26" s="144"/>
      <c r="H26" s="144"/>
      <c r="I26" s="144"/>
      <c r="J26" s="144"/>
      <c r="K26" s="31" t="str">
        <f t="shared" si="5"/>
        <v> </v>
      </c>
      <c r="L26" s="204">
        <v>7</v>
      </c>
      <c r="M26" s="144">
        <v>3</v>
      </c>
      <c r="N26" s="144">
        <v>127</v>
      </c>
      <c r="O26" s="144">
        <v>15</v>
      </c>
      <c r="P26" s="31">
        <f t="shared" si="6"/>
        <v>11.8</v>
      </c>
      <c r="Q26" s="204">
        <v>5</v>
      </c>
      <c r="R26" s="144">
        <v>2</v>
      </c>
      <c r="S26" s="144">
        <v>30</v>
      </c>
      <c r="T26" s="144">
        <v>2</v>
      </c>
      <c r="U26" s="31">
        <f t="shared" si="7"/>
        <v>6.7</v>
      </c>
      <c r="V26" s="143">
        <v>12</v>
      </c>
      <c r="W26" s="144">
        <v>0</v>
      </c>
      <c r="X26" s="39">
        <f t="shared" si="8"/>
        <v>0</v>
      </c>
      <c r="Y26" s="144">
        <v>12</v>
      </c>
      <c r="Z26" s="144">
        <v>0</v>
      </c>
      <c r="AA26" s="36">
        <f t="shared" si="9"/>
        <v>0</v>
      </c>
    </row>
    <row r="27" spans="1:27" ht="12.75" customHeight="1">
      <c r="A27" s="9">
        <v>7</v>
      </c>
      <c r="B27" s="6">
        <v>322</v>
      </c>
      <c r="C27" s="83" t="s">
        <v>57</v>
      </c>
      <c r="D27" s="84" t="s">
        <v>79</v>
      </c>
      <c r="E27" s="342"/>
      <c r="F27" s="210"/>
      <c r="G27" s="144"/>
      <c r="H27" s="144"/>
      <c r="I27" s="144"/>
      <c r="J27" s="144"/>
      <c r="K27" s="31" t="str">
        <f t="shared" si="5"/>
        <v> </v>
      </c>
      <c r="L27" s="212">
        <v>20</v>
      </c>
      <c r="M27" s="213">
        <v>14</v>
      </c>
      <c r="N27" s="213">
        <v>276</v>
      </c>
      <c r="O27" s="144">
        <v>53</v>
      </c>
      <c r="P27" s="31">
        <f t="shared" si="6"/>
        <v>19.2</v>
      </c>
      <c r="Q27" s="204">
        <v>5</v>
      </c>
      <c r="R27" s="144">
        <v>4</v>
      </c>
      <c r="S27" s="144">
        <v>30</v>
      </c>
      <c r="T27" s="144">
        <v>5</v>
      </c>
      <c r="U27" s="31">
        <f t="shared" si="7"/>
        <v>16.7</v>
      </c>
      <c r="V27" s="143">
        <v>29</v>
      </c>
      <c r="W27" s="144">
        <v>3</v>
      </c>
      <c r="X27" s="39">
        <f t="shared" si="8"/>
        <v>10.3</v>
      </c>
      <c r="Y27" s="144">
        <v>27</v>
      </c>
      <c r="Z27" s="144">
        <v>1</v>
      </c>
      <c r="AA27" s="36">
        <f t="shared" si="9"/>
        <v>3.7</v>
      </c>
    </row>
    <row r="28" spans="1:27" ht="12.75" customHeight="1">
      <c r="A28" s="9">
        <v>7</v>
      </c>
      <c r="B28" s="6">
        <v>342</v>
      </c>
      <c r="C28" s="83" t="s">
        <v>57</v>
      </c>
      <c r="D28" s="84" t="s">
        <v>118</v>
      </c>
      <c r="E28" s="342"/>
      <c r="F28" s="210"/>
      <c r="G28" s="144"/>
      <c r="H28" s="144"/>
      <c r="I28" s="144"/>
      <c r="J28" s="144"/>
      <c r="K28" s="31" t="str">
        <f t="shared" si="5"/>
        <v> </v>
      </c>
      <c r="L28" s="204">
        <v>18</v>
      </c>
      <c r="M28" s="144">
        <v>11</v>
      </c>
      <c r="N28" s="144">
        <v>204</v>
      </c>
      <c r="O28" s="144">
        <v>32</v>
      </c>
      <c r="P28" s="31">
        <f t="shared" si="6"/>
        <v>15.7</v>
      </c>
      <c r="Q28" s="204">
        <v>5</v>
      </c>
      <c r="R28" s="144">
        <v>2</v>
      </c>
      <c r="S28" s="144">
        <v>31</v>
      </c>
      <c r="T28" s="144">
        <v>4</v>
      </c>
      <c r="U28" s="31">
        <f t="shared" si="7"/>
        <v>12.9</v>
      </c>
      <c r="V28" s="143">
        <v>27</v>
      </c>
      <c r="W28" s="144">
        <v>4</v>
      </c>
      <c r="X28" s="39">
        <f t="shared" si="8"/>
        <v>14.8</v>
      </c>
      <c r="Y28" s="144">
        <v>23</v>
      </c>
      <c r="Z28" s="144">
        <v>0</v>
      </c>
      <c r="AA28" s="36">
        <f t="shared" si="9"/>
        <v>0</v>
      </c>
    </row>
    <row r="29" spans="1:27" ht="12.75" customHeight="1">
      <c r="A29" s="9">
        <v>7</v>
      </c>
      <c r="B29" s="6">
        <v>344</v>
      </c>
      <c r="C29" s="83" t="s">
        <v>57</v>
      </c>
      <c r="D29" s="84" t="s">
        <v>120</v>
      </c>
      <c r="E29" s="342"/>
      <c r="F29" s="210"/>
      <c r="G29" s="144"/>
      <c r="H29" s="144"/>
      <c r="I29" s="144"/>
      <c r="J29" s="144"/>
      <c r="K29" s="31" t="str">
        <f t="shared" si="5"/>
        <v> </v>
      </c>
      <c r="L29" s="204">
        <v>18</v>
      </c>
      <c r="M29" s="144">
        <v>8</v>
      </c>
      <c r="N29" s="144">
        <v>250</v>
      </c>
      <c r="O29" s="144">
        <v>21</v>
      </c>
      <c r="P29" s="31">
        <f t="shared" si="6"/>
        <v>8.4</v>
      </c>
      <c r="Q29" s="204">
        <v>5</v>
      </c>
      <c r="R29" s="144">
        <v>1</v>
      </c>
      <c r="S29" s="144">
        <v>28</v>
      </c>
      <c r="T29" s="144">
        <v>1</v>
      </c>
      <c r="U29" s="31">
        <f t="shared" si="7"/>
        <v>3.6</v>
      </c>
      <c r="V29" s="143">
        <v>19</v>
      </c>
      <c r="W29" s="144">
        <v>1</v>
      </c>
      <c r="X29" s="39">
        <f t="shared" si="8"/>
        <v>5.3</v>
      </c>
      <c r="Y29" s="144">
        <v>19</v>
      </c>
      <c r="Z29" s="144">
        <v>1</v>
      </c>
      <c r="AA29" s="36">
        <f t="shared" si="9"/>
        <v>5.3</v>
      </c>
    </row>
    <row r="30" spans="1:27" ht="12.75" customHeight="1">
      <c r="A30" s="9">
        <v>7</v>
      </c>
      <c r="B30" s="6">
        <v>362</v>
      </c>
      <c r="C30" s="83" t="s">
        <v>57</v>
      </c>
      <c r="D30" s="84" t="s">
        <v>122</v>
      </c>
      <c r="E30" s="342"/>
      <c r="F30" s="210"/>
      <c r="G30" s="144"/>
      <c r="H30" s="144"/>
      <c r="I30" s="144"/>
      <c r="J30" s="144"/>
      <c r="K30" s="31" t="str">
        <f>IF(G30=""," ",ROUND(J30/I30*100,1))</f>
        <v> </v>
      </c>
      <c r="L30" s="204">
        <v>12</v>
      </c>
      <c r="M30" s="144">
        <v>10</v>
      </c>
      <c r="N30" s="144">
        <v>207</v>
      </c>
      <c r="O30" s="144">
        <v>30</v>
      </c>
      <c r="P30" s="31">
        <f>IF(L30=""," ",ROUND(O30/N30*100,1))</f>
        <v>14.5</v>
      </c>
      <c r="Q30" s="204">
        <v>5</v>
      </c>
      <c r="R30" s="144">
        <v>1</v>
      </c>
      <c r="S30" s="144">
        <v>34</v>
      </c>
      <c r="T30" s="144">
        <v>1</v>
      </c>
      <c r="U30" s="31">
        <f>IF(Q30=""," ",ROUND(T30/S30*100,1))</f>
        <v>2.9</v>
      </c>
      <c r="V30" s="143">
        <v>16</v>
      </c>
      <c r="W30" s="144">
        <v>0</v>
      </c>
      <c r="X30" s="39">
        <f>IF(V30=""," ",ROUND(W30/V30*100,1))</f>
        <v>0</v>
      </c>
      <c r="Y30" s="144">
        <v>16</v>
      </c>
      <c r="Z30" s="144">
        <v>0</v>
      </c>
      <c r="AA30" s="36">
        <f>IF(Y30=""," ",ROUND(Z30/Y30*100,1))</f>
        <v>0</v>
      </c>
    </row>
    <row r="31" spans="1:27" ht="12.75" customHeight="1">
      <c r="A31" s="9">
        <v>7</v>
      </c>
      <c r="B31" s="6">
        <v>364</v>
      </c>
      <c r="C31" s="83" t="s">
        <v>57</v>
      </c>
      <c r="D31" s="84" t="s">
        <v>217</v>
      </c>
      <c r="E31" s="342"/>
      <c r="F31" s="210"/>
      <c r="G31" s="144"/>
      <c r="H31" s="144"/>
      <c r="I31" s="144"/>
      <c r="J31" s="144"/>
      <c r="K31" s="31" t="str">
        <f aca="true" t="shared" si="10" ref="K31:K69">IF(G31=""," ",ROUND(J31/I31*100,1))</f>
        <v> </v>
      </c>
      <c r="L31" s="204">
        <v>7</v>
      </c>
      <c r="M31" s="144">
        <v>5</v>
      </c>
      <c r="N31" s="144">
        <v>43</v>
      </c>
      <c r="O31" s="144">
        <v>8</v>
      </c>
      <c r="P31" s="31">
        <f>IF(L31=""," ",ROUND(O31/N31*100,1))</f>
        <v>18.6</v>
      </c>
      <c r="Q31" s="204">
        <v>5</v>
      </c>
      <c r="R31" s="144">
        <v>2</v>
      </c>
      <c r="S31" s="144">
        <v>20</v>
      </c>
      <c r="T31" s="144">
        <v>3</v>
      </c>
      <c r="U31" s="31">
        <f>IF(Q31=""," ",ROUND(T31/S31*100,1))</f>
        <v>15</v>
      </c>
      <c r="V31" s="143">
        <v>6</v>
      </c>
      <c r="W31" s="144">
        <v>1</v>
      </c>
      <c r="X31" s="39">
        <f>IF(V31=""," ",ROUND(W31/V31*100,1))</f>
        <v>16.7</v>
      </c>
      <c r="Y31" s="144">
        <v>6</v>
      </c>
      <c r="Z31" s="144">
        <v>1</v>
      </c>
      <c r="AA31" s="36">
        <f>IF(Y31=""," ",ROUND(Z31/Y31*100,1))</f>
        <v>16.7</v>
      </c>
    </row>
    <row r="32" spans="1:27" ht="12.75" customHeight="1">
      <c r="A32" s="9">
        <v>7</v>
      </c>
      <c r="B32" s="6">
        <v>367</v>
      </c>
      <c r="C32" s="83" t="s">
        <v>57</v>
      </c>
      <c r="D32" s="84" t="s">
        <v>218</v>
      </c>
      <c r="E32" s="342"/>
      <c r="F32" s="210"/>
      <c r="G32" s="144"/>
      <c r="H32" s="144"/>
      <c r="I32" s="144"/>
      <c r="J32" s="144"/>
      <c r="K32" s="31" t="str">
        <f t="shared" si="10"/>
        <v> </v>
      </c>
      <c r="L32" s="204">
        <v>12</v>
      </c>
      <c r="M32" s="144">
        <v>8</v>
      </c>
      <c r="N32" s="144">
        <v>116</v>
      </c>
      <c r="O32" s="144">
        <v>24</v>
      </c>
      <c r="P32" s="31">
        <f aca="true" t="shared" si="11" ref="P32:P44">IF(L32=""," ",ROUND(O32/N32*100,1))</f>
        <v>20.7</v>
      </c>
      <c r="Q32" s="204">
        <v>5</v>
      </c>
      <c r="R32" s="144">
        <v>3</v>
      </c>
      <c r="S32" s="144">
        <v>32</v>
      </c>
      <c r="T32" s="144">
        <v>6</v>
      </c>
      <c r="U32" s="31">
        <f aca="true" t="shared" si="12" ref="U32:U44">IF(Q32=""," ",ROUND(T32/S32*100,1))</f>
        <v>18.8</v>
      </c>
      <c r="V32" s="143">
        <v>27</v>
      </c>
      <c r="W32" s="144">
        <v>5</v>
      </c>
      <c r="X32" s="39">
        <f aca="true" t="shared" si="13" ref="X32:X44">IF(V32=""," ",ROUND(W32/V32*100,1))</f>
        <v>18.5</v>
      </c>
      <c r="Y32" s="144">
        <v>25</v>
      </c>
      <c r="Z32" s="144">
        <v>4</v>
      </c>
      <c r="AA32" s="36">
        <f aca="true" t="shared" si="14" ref="AA32:AA44">IF(Y32=""," ",ROUND(Z32/Y32*100,1))</f>
        <v>16</v>
      </c>
    </row>
    <row r="33" spans="1:27" ht="12.75" customHeight="1">
      <c r="A33" s="9">
        <v>7</v>
      </c>
      <c r="B33" s="6">
        <v>368</v>
      </c>
      <c r="C33" s="83" t="s">
        <v>57</v>
      </c>
      <c r="D33" s="84" t="s">
        <v>128</v>
      </c>
      <c r="E33" s="342"/>
      <c r="F33" s="210"/>
      <c r="G33" s="144"/>
      <c r="H33" s="144"/>
      <c r="I33" s="144"/>
      <c r="J33" s="144"/>
      <c r="K33" s="31" t="str">
        <f t="shared" si="10"/>
        <v> </v>
      </c>
      <c r="L33" s="204">
        <v>13</v>
      </c>
      <c r="M33" s="144">
        <v>10</v>
      </c>
      <c r="N33" s="144">
        <v>206</v>
      </c>
      <c r="O33" s="144">
        <v>35</v>
      </c>
      <c r="P33" s="31">
        <f t="shared" si="11"/>
        <v>17</v>
      </c>
      <c r="Q33" s="204">
        <v>5</v>
      </c>
      <c r="R33" s="144">
        <v>2</v>
      </c>
      <c r="S33" s="144">
        <v>51</v>
      </c>
      <c r="T33" s="144">
        <v>2</v>
      </c>
      <c r="U33" s="31">
        <f t="shared" si="12"/>
        <v>3.9</v>
      </c>
      <c r="V33" s="143">
        <v>17</v>
      </c>
      <c r="W33" s="144">
        <v>0</v>
      </c>
      <c r="X33" s="39">
        <f t="shared" si="13"/>
        <v>0</v>
      </c>
      <c r="Y33" s="144">
        <v>17</v>
      </c>
      <c r="Z33" s="144">
        <v>0</v>
      </c>
      <c r="AA33" s="36">
        <f t="shared" si="14"/>
        <v>0</v>
      </c>
    </row>
    <row r="34" spans="1:27" ht="12.75" customHeight="1">
      <c r="A34" s="9">
        <v>7</v>
      </c>
      <c r="B34" s="6">
        <v>402</v>
      </c>
      <c r="C34" s="83" t="s">
        <v>82</v>
      </c>
      <c r="D34" s="85" t="s">
        <v>130</v>
      </c>
      <c r="E34" s="342"/>
      <c r="F34" s="210"/>
      <c r="G34" s="144"/>
      <c r="H34" s="144"/>
      <c r="I34" s="144"/>
      <c r="J34" s="144"/>
      <c r="K34" s="31" t="str">
        <f t="shared" si="10"/>
        <v> </v>
      </c>
      <c r="L34" s="204">
        <v>7</v>
      </c>
      <c r="M34" s="144">
        <v>4</v>
      </c>
      <c r="N34" s="144">
        <v>78</v>
      </c>
      <c r="O34" s="144">
        <v>18</v>
      </c>
      <c r="P34" s="31">
        <f t="shared" si="11"/>
        <v>23.1</v>
      </c>
      <c r="Q34" s="204">
        <v>5</v>
      </c>
      <c r="R34" s="144">
        <v>0</v>
      </c>
      <c r="S34" s="144">
        <v>30</v>
      </c>
      <c r="T34" s="144">
        <v>0</v>
      </c>
      <c r="U34" s="31">
        <f t="shared" si="12"/>
        <v>0</v>
      </c>
      <c r="V34" s="143">
        <v>9</v>
      </c>
      <c r="W34" s="144">
        <v>1</v>
      </c>
      <c r="X34" s="39">
        <f t="shared" si="13"/>
        <v>11.1</v>
      </c>
      <c r="Y34" s="144">
        <v>8</v>
      </c>
      <c r="Z34" s="144">
        <v>1</v>
      </c>
      <c r="AA34" s="36">
        <f t="shared" si="14"/>
        <v>12.5</v>
      </c>
    </row>
    <row r="35" spans="1:27" ht="12.75" customHeight="1">
      <c r="A35" s="9">
        <v>7</v>
      </c>
      <c r="B35" s="6">
        <v>405</v>
      </c>
      <c r="C35" s="83" t="s">
        <v>82</v>
      </c>
      <c r="D35" s="85" t="s">
        <v>131</v>
      </c>
      <c r="E35" s="342"/>
      <c r="F35" s="210"/>
      <c r="G35" s="144"/>
      <c r="H35" s="144"/>
      <c r="I35" s="144"/>
      <c r="J35" s="144"/>
      <c r="K35" s="31" t="str">
        <f t="shared" si="10"/>
        <v> </v>
      </c>
      <c r="L35" s="204">
        <v>17</v>
      </c>
      <c r="M35" s="144">
        <v>15</v>
      </c>
      <c r="N35" s="144">
        <v>223</v>
      </c>
      <c r="O35" s="144">
        <v>32</v>
      </c>
      <c r="P35" s="31">
        <f t="shared" si="11"/>
        <v>14.3</v>
      </c>
      <c r="Q35" s="204">
        <v>5</v>
      </c>
      <c r="R35" s="144">
        <v>2</v>
      </c>
      <c r="S35" s="144">
        <v>37</v>
      </c>
      <c r="T35" s="144">
        <v>3</v>
      </c>
      <c r="U35" s="31">
        <f t="shared" si="12"/>
        <v>8.1</v>
      </c>
      <c r="V35" s="143">
        <v>9</v>
      </c>
      <c r="W35" s="144">
        <v>0</v>
      </c>
      <c r="X35" s="39">
        <f t="shared" si="13"/>
        <v>0</v>
      </c>
      <c r="Y35" s="144">
        <v>9</v>
      </c>
      <c r="Z35" s="144">
        <v>0</v>
      </c>
      <c r="AA35" s="36">
        <f t="shared" si="14"/>
        <v>0</v>
      </c>
    </row>
    <row r="36" spans="1:27" ht="12.75" customHeight="1">
      <c r="A36" s="9">
        <v>7</v>
      </c>
      <c r="B36" s="6">
        <v>407</v>
      </c>
      <c r="C36" s="83" t="s">
        <v>82</v>
      </c>
      <c r="D36" s="85" t="s">
        <v>132</v>
      </c>
      <c r="E36" s="342"/>
      <c r="F36" s="210"/>
      <c r="G36" s="144"/>
      <c r="H36" s="144"/>
      <c r="I36" s="144"/>
      <c r="J36" s="144"/>
      <c r="K36" s="31" t="str">
        <f t="shared" si="10"/>
        <v> </v>
      </c>
      <c r="L36" s="204">
        <v>13</v>
      </c>
      <c r="M36" s="144">
        <v>7</v>
      </c>
      <c r="N36" s="144">
        <v>144</v>
      </c>
      <c r="O36" s="144">
        <v>27</v>
      </c>
      <c r="P36" s="31">
        <f t="shared" si="11"/>
        <v>18.8</v>
      </c>
      <c r="Q36" s="204">
        <v>5</v>
      </c>
      <c r="R36" s="144">
        <v>2</v>
      </c>
      <c r="S36" s="144">
        <v>29</v>
      </c>
      <c r="T36" s="144">
        <v>2</v>
      </c>
      <c r="U36" s="31">
        <f t="shared" si="12"/>
        <v>6.9</v>
      </c>
      <c r="V36" s="143">
        <v>5</v>
      </c>
      <c r="W36" s="144">
        <v>0</v>
      </c>
      <c r="X36" s="39">
        <f t="shared" si="13"/>
        <v>0</v>
      </c>
      <c r="Y36" s="144">
        <v>5</v>
      </c>
      <c r="Z36" s="144">
        <v>0</v>
      </c>
      <c r="AA36" s="36">
        <f t="shared" si="14"/>
        <v>0</v>
      </c>
    </row>
    <row r="37" spans="1:27" ht="12.75" customHeight="1">
      <c r="A37" s="9">
        <v>7</v>
      </c>
      <c r="B37" s="6">
        <v>408</v>
      </c>
      <c r="C37" s="83" t="s">
        <v>82</v>
      </c>
      <c r="D37" s="85" t="s">
        <v>133</v>
      </c>
      <c r="E37" s="342"/>
      <c r="F37" s="210"/>
      <c r="G37" s="144"/>
      <c r="H37" s="144"/>
      <c r="I37" s="144"/>
      <c r="J37" s="144"/>
      <c r="K37" s="31" t="str">
        <f t="shared" si="10"/>
        <v> </v>
      </c>
      <c r="L37" s="204">
        <v>19</v>
      </c>
      <c r="M37" s="144">
        <v>14</v>
      </c>
      <c r="N37" s="144">
        <v>255</v>
      </c>
      <c r="O37" s="144">
        <v>52</v>
      </c>
      <c r="P37" s="31">
        <f t="shared" si="11"/>
        <v>20.4</v>
      </c>
      <c r="Q37" s="204">
        <v>5</v>
      </c>
      <c r="R37" s="144">
        <v>2</v>
      </c>
      <c r="S37" s="144">
        <v>39</v>
      </c>
      <c r="T37" s="144">
        <v>3</v>
      </c>
      <c r="U37" s="31">
        <f t="shared" si="12"/>
        <v>7.7</v>
      </c>
      <c r="V37" s="143">
        <v>14</v>
      </c>
      <c r="W37" s="144">
        <v>0</v>
      </c>
      <c r="X37" s="39">
        <f t="shared" si="13"/>
        <v>0</v>
      </c>
      <c r="Y37" s="144">
        <v>14</v>
      </c>
      <c r="Z37" s="144">
        <v>0</v>
      </c>
      <c r="AA37" s="36">
        <f t="shared" si="14"/>
        <v>0</v>
      </c>
    </row>
    <row r="38" spans="1:27" ht="12.75" customHeight="1">
      <c r="A38" s="9">
        <v>7</v>
      </c>
      <c r="B38" s="6">
        <v>421</v>
      </c>
      <c r="C38" s="83" t="s">
        <v>82</v>
      </c>
      <c r="D38" s="85" t="s">
        <v>134</v>
      </c>
      <c r="E38" s="342"/>
      <c r="F38" s="210"/>
      <c r="G38" s="144"/>
      <c r="H38" s="144"/>
      <c r="I38" s="144"/>
      <c r="J38" s="144"/>
      <c r="K38" s="31" t="str">
        <f t="shared" si="10"/>
        <v> </v>
      </c>
      <c r="L38" s="204">
        <v>30</v>
      </c>
      <c r="M38" s="144">
        <v>25</v>
      </c>
      <c r="N38" s="144">
        <v>449</v>
      </c>
      <c r="O38" s="144">
        <v>108</v>
      </c>
      <c r="P38" s="31">
        <f t="shared" si="11"/>
        <v>24.1</v>
      </c>
      <c r="Q38" s="204">
        <v>5</v>
      </c>
      <c r="R38" s="144">
        <v>2</v>
      </c>
      <c r="S38" s="144">
        <v>32</v>
      </c>
      <c r="T38" s="144">
        <v>4</v>
      </c>
      <c r="U38" s="31">
        <f t="shared" si="12"/>
        <v>12.5</v>
      </c>
      <c r="V38" s="143">
        <v>19</v>
      </c>
      <c r="W38" s="144">
        <v>1</v>
      </c>
      <c r="X38" s="39">
        <f t="shared" si="13"/>
        <v>5.3</v>
      </c>
      <c r="Y38" s="144">
        <v>19</v>
      </c>
      <c r="Z38" s="144">
        <v>1</v>
      </c>
      <c r="AA38" s="36">
        <f t="shared" si="14"/>
        <v>5.3</v>
      </c>
    </row>
    <row r="39" spans="1:27" ht="12.75" customHeight="1">
      <c r="A39" s="9">
        <v>7</v>
      </c>
      <c r="B39" s="6">
        <v>422</v>
      </c>
      <c r="C39" s="83" t="s">
        <v>82</v>
      </c>
      <c r="D39" s="85" t="s">
        <v>135</v>
      </c>
      <c r="E39" s="342"/>
      <c r="F39" s="210"/>
      <c r="G39" s="144"/>
      <c r="H39" s="144"/>
      <c r="I39" s="144"/>
      <c r="J39" s="144"/>
      <c r="K39" s="31" t="str">
        <f t="shared" si="10"/>
        <v> </v>
      </c>
      <c r="L39" s="204">
        <v>18</v>
      </c>
      <c r="M39" s="144">
        <v>11</v>
      </c>
      <c r="N39" s="144">
        <v>187</v>
      </c>
      <c r="O39" s="144">
        <v>26</v>
      </c>
      <c r="P39" s="31">
        <f t="shared" si="11"/>
        <v>13.9</v>
      </c>
      <c r="Q39" s="204">
        <v>5</v>
      </c>
      <c r="R39" s="144">
        <v>2</v>
      </c>
      <c r="S39" s="144">
        <v>29</v>
      </c>
      <c r="T39" s="144">
        <v>4</v>
      </c>
      <c r="U39" s="31">
        <f t="shared" si="12"/>
        <v>13.8</v>
      </c>
      <c r="V39" s="143">
        <v>5</v>
      </c>
      <c r="W39" s="144">
        <v>0</v>
      </c>
      <c r="X39" s="39">
        <f t="shared" si="13"/>
        <v>0</v>
      </c>
      <c r="Y39" s="144">
        <v>5</v>
      </c>
      <c r="Z39" s="144">
        <v>0</v>
      </c>
      <c r="AA39" s="36">
        <f t="shared" si="14"/>
        <v>0</v>
      </c>
    </row>
    <row r="40" spans="1:27" ht="12.75" customHeight="1">
      <c r="A40" s="9">
        <v>7</v>
      </c>
      <c r="B40" s="6">
        <v>423</v>
      </c>
      <c r="C40" s="83" t="s">
        <v>82</v>
      </c>
      <c r="D40" s="85" t="s">
        <v>136</v>
      </c>
      <c r="E40" s="342"/>
      <c r="F40" s="210"/>
      <c r="G40" s="144"/>
      <c r="H40" s="144"/>
      <c r="I40" s="144"/>
      <c r="J40" s="144"/>
      <c r="K40" s="31" t="str">
        <f t="shared" si="10"/>
        <v> </v>
      </c>
      <c r="L40" s="204">
        <v>9</v>
      </c>
      <c r="M40" s="144">
        <v>6</v>
      </c>
      <c r="N40" s="144">
        <v>87</v>
      </c>
      <c r="O40" s="144">
        <v>9</v>
      </c>
      <c r="P40" s="31">
        <f t="shared" si="11"/>
        <v>10.3</v>
      </c>
      <c r="Q40" s="204">
        <v>5</v>
      </c>
      <c r="R40" s="144">
        <v>2</v>
      </c>
      <c r="S40" s="144">
        <v>26</v>
      </c>
      <c r="T40" s="144">
        <v>3</v>
      </c>
      <c r="U40" s="31">
        <f t="shared" si="12"/>
        <v>11.5</v>
      </c>
      <c r="V40" s="143">
        <v>8</v>
      </c>
      <c r="W40" s="144">
        <v>1</v>
      </c>
      <c r="X40" s="39">
        <f t="shared" si="13"/>
        <v>12.5</v>
      </c>
      <c r="Y40" s="144">
        <v>8</v>
      </c>
      <c r="Z40" s="144">
        <v>1</v>
      </c>
      <c r="AA40" s="36">
        <f t="shared" si="14"/>
        <v>12.5</v>
      </c>
    </row>
    <row r="41" spans="1:27" ht="12.75" customHeight="1">
      <c r="A41" s="9">
        <v>7</v>
      </c>
      <c r="B41" s="6">
        <v>444</v>
      </c>
      <c r="C41" s="83" t="s">
        <v>82</v>
      </c>
      <c r="D41" s="85" t="s">
        <v>137</v>
      </c>
      <c r="E41" s="342"/>
      <c r="F41" s="210"/>
      <c r="G41" s="144"/>
      <c r="H41" s="144"/>
      <c r="I41" s="144"/>
      <c r="J41" s="144"/>
      <c r="K41" s="31" t="str">
        <f t="shared" si="10"/>
        <v> </v>
      </c>
      <c r="L41" s="204">
        <v>10</v>
      </c>
      <c r="M41" s="144">
        <v>6</v>
      </c>
      <c r="N41" s="144">
        <v>131</v>
      </c>
      <c r="O41" s="144">
        <v>12</v>
      </c>
      <c r="P41" s="31">
        <f t="shared" si="11"/>
        <v>9.2</v>
      </c>
      <c r="Q41" s="204">
        <v>5</v>
      </c>
      <c r="R41" s="144">
        <v>1</v>
      </c>
      <c r="S41" s="144">
        <v>21</v>
      </c>
      <c r="T41" s="144">
        <v>1</v>
      </c>
      <c r="U41" s="31">
        <f t="shared" si="12"/>
        <v>4.8</v>
      </c>
      <c r="V41" s="143">
        <v>6</v>
      </c>
      <c r="W41" s="144">
        <v>0</v>
      </c>
      <c r="X41" s="39">
        <f t="shared" si="13"/>
        <v>0</v>
      </c>
      <c r="Y41" s="144">
        <v>6</v>
      </c>
      <c r="Z41" s="144">
        <v>0</v>
      </c>
      <c r="AA41" s="36">
        <f t="shared" si="14"/>
        <v>0</v>
      </c>
    </row>
    <row r="42" spans="1:27" ht="12.75" customHeight="1">
      <c r="A42" s="9">
        <v>7</v>
      </c>
      <c r="B42" s="6">
        <v>445</v>
      </c>
      <c r="C42" s="83" t="s">
        <v>82</v>
      </c>
      <c r="D42" s="85" t="s">
        <v>138</v>
      </c>
      <c r="E42" s="342"/>
      <c r="F42" s="210"/>
      <c r="G42" s="144"/>
      <c r="H42" s="144"/>
      <c r="I42" s="144"/>
      <c r="J42" s="144"/>
      <c r="K42" s="31" t="str">
        <f t="shared" si="10"/>
        <v> </v>
      </c>
      <c r="L42" s="204">
        <v>28</v>
      </c>
      <c r="M42" s="144">
        <v>11</v>
      </c>
      <c r="N42" s="144">
        <v>322</v>
      </c>
      <c r="O42" s="144">
        <v>39</v>
      </c>
      <c r="P42" s="31">
        <f t="shared" si="11"/>
        <v>12.1</v>
      </c>
      <c r="Q42" s="204">
        <v>5</v>
      </c>
      <c r="R42" s="144">
        <v>0</v>
      </c>
      <c r="S42" s="144">
        <v>28</v>
      </c>
      <c r="T42" s="144">
        <v>0</v>
      </c>
      <c r="U42" s="31">
        <f t="shared" si="12"/>
        <v>0</v>
      </c>
      <c r="V42" s="143">
        <v>6</v>
      </c>
      <c r="W42" s="144">
        <v>0</v>
      </c>
      <c r="X42" s="39">
        <f t="shared" si="13"/>
        <v>0</v>
      </c>
      <c r="Y42" s="144">
        <v>6</v>
      </c>
      <c r="Z42" s="144">
        <v>0</v>
      </c>
      <c r="AA42" s="36">
        <f t="shared" si="14"/>
        <v>0</v>
      </c>
    </row>
    <row r="43" spans="1:27" ht="12.75" customHeight="1">
      <c r="A43" s="9">
        <v>7</v>
      </c>
      <c r="B43" s="6">
        <v>446</v>
      </c>
      <c r="C43" s="83" t="s">
        <v>82</v>
      </c>
      <c r="D43" s="85" t="s">
        <v>141</v>
      </c>
      <c r="E43" s="342"/>
      <c r="F43" s="210"/>
      <c r="G43" s="144"/>
      <c r="H43" s="144"/>
      <c r="I43" s="144"/>
      <c r="J43" s="144"/>
      <c r="K43" s="31" t="str">
        <f t="shared" si="10"/>
        <v> </v>
      </c>
      <c r="L43" s="204">
        <v>17</v>
      </c>
      <c r="M43" s="144">
        <v>10</v>
      </c>
      <c r="N43" s="144">
        <v>160</v>
      </c>
      <c r="O43" s="144">
        <v>18</v>
      </c>
      <c r="P43" s="31">
        <f t="shared" si="11"/>
        <v>11.3</v>
      </c>
      <c r="Q43" s="204">
        <v>3</v>
      </c>
      <c r="R43" s="144">
        <v>2</v>
      </c>
      <c r="S43" s="144">
        <v>21</v>
      </c>
      <c r="T43" s="144">
        <v>3</v>
      </c>
      <c r="U43" s="31">
        <f t="shared" si="12"/>
        <v>14.3</v>
      </c>
      <c r="V43" s="143">
        <v>7</v>
      </c>
      <c r="W43" s="144">
        <v>0</v>
      </c>
      <c r="X43" s="39">
        <f t="shared" si="13"/>
        <v>0</v>
      </c>
      <c r="Y43" s="144">
        <v>7</v>
      </c>
      <c r="Z43" s="144">
        <v>0</v>
      </c>
      <c r="AA43" s="36">
        <f t="shared" si="14"/>
        <v>0</v>
      </c>
    </row>
    <row r="44" spans="1:27" ht="12.75" customHeight="1">
      <c r="A44" s="9">
        <v>7</v>
      </c>
      <c r="B44" s="6">
        <v>447</v>
      </c>
      <c r="C44" s="83" t="s">
        <v>82</v>
      </c>
      <c r="D44" s="85" t="s">
        <v>142</v>
      </c>
      <c r="E44" s="342">
        <v>30</v>
      </c>
      <c r="F44" s="210" t="s">
        <v>227</v>
      </c>
      <c r="G44" s="144">
        <v>21</v>
      </c>
      <c r="H44" s="144">
        <v>15</v>
      </c>
      <c r="I44" s="144">
        <v>246</v>
      </c>
      <c r="J44" s="144">
        <v>51</v>
      </c>
      <c r="K44" s="31">
        <f t="shared" si="10"/>
        <v>20.7</v>
      </c>
      <c r="L44" s="204">
        <v>21</v>
      </c>
      <c r="M44" s="144">
        <v>15</v>
      </c>
      <c r="N44" s="144">
        <v>246</v>
      </c>
      <c r="O44" s="144">
        <v>51</v>
      </c>
      <c r="P44" s="31">
        <f t="shared" si="11"/>
        <v>20.7</v>
      </c>
      <c r="Q44" s="204">
        <v>5</v>
      </c>
      <c r="R44" s="144">
        <v>3</v>
      </c>
      <c r="S44" s="144">
        <v>41</v>
      </c>
      <c r="T44" s="144">
        <v>6</v>
      </c>
      <c r="U44" s="31">
        <f t="shared" si="12"/>
        <v>14.6</v>
      </c>
      <c r="V44" s="143">
        <v>16</v>
      </c>
      <c r="W44" s="144">
        <v>0</v>
      </c>
      <c r="X44" s="39">
        <f t="shared" si="13"/>
        <v>0</v>
      </c>
      <c r="Y44" s="144">
        <v>16</v>
      </c>
      <c r="Z44" s="144">
        <v>0</v>
      </c>
      <c r="AA44" s="36">
        <f t="shared" si="14"/>
        <v>0</v>
      </c>
    </row>
    <row r="45" spans="1:27" ht="12.75" customHeight="1">
      <c r="A45" s="9">
        <v>7</v>
      </c>
      <c r="B45" s="6">
        <v>461</v>
      </c>
      <c r="C45" s="83" t="s">
        <v>57</v>
      </c>
      <c r="D45" s="84" t="s">
        <v>153</v>
      </c>
      <c r="E45" s="342"/>
      <c r="F45" s="210"/>
      <c r="G45" s="144"/>
      <c r="H45" s="144"/>
      <c r="I45" s="144"/>
      <c r="J45" s="144"/>
      <c r="K45" s="31" t="str">
        <f t="shared" si="10"/>
        <v> </v>
      </c>
      <c r="L45" s="204">
        <v>20</v>
      </c>
      <c r="M45" s="144">
        <v>13</v>
      </c>
      <c r="N45" s="144">
        <v>261</v>
      </c>
      <c r="O45" s="144">
        <v>22</v>
      </c>
      <c r="P45" s="31">
        <f>IF(L45=""," ",ROUND(O45/N45*100,1))</f>
        <v>8.4</v>
      </c>
      <c r="Q45" s="204">
        <v>5</v>
      </c>
      <c r="R45" s="144">
        <v>1</v>
      </c>
      <c r="S45" s="144">
        <v>34</v>
      </c>
      <c r="T45" s="144">
        <v>1</v>
      </c>
      <c r="U45" s="31">
        <f>IF(Q45=""," ",ROUND(T45/S45*100,1))</f>
        <v>2.9</v>
      </c>
      <c r="V45" s="143">
        <v>22</v>
      </c>
      <c r="W45" s="144">
        <v>0</v>
      </c>
      <c r="X45" s="39">
        <f>IF(V45=""," ",ROUND(W45/V45*100,1))</f>
        <v>0</v>
      </c>
      <c r="Y45" s="144">
        <v>22</v>
      </c>
      <c r="Z45" s="144">
        <v>0</v>
      </c>
      <c r="AA45" s="36">
        <f>IF(Y45=""," ",ROUND(Z45/Y45*100,1))</f>
        <v>0</v>
      </c>
    </row>
    <row r="46" spans="1:27" ht="12.75" customHeight="1">
      <c r="A46" s="9">
        <v>7</v>
      </c>
      <c r="B46" s="6">
        <v>464</v>
      </c>
      <c r="C46" s="83" t="s">
        <v>57</v>
      </c>
      <c r="D46" s="84" t="s">
        <v>155</v>
      </c>
      <c r="E46" s="342"/>
      <c r="F46" s="210"/>
      <c r="G46" s="144"/>
      <c r="H46" s="144"/>
      <c r="I46" s="144"/>
      <c r="J46" s="144"/>
      <c r="K46" s="31" t="str">
        <f t="shared" si="10"/>
        <v> </v>
      </c>
      <c r="L46" s="204">
        <v>6</v>
      </c>
      <c r="M46" s="144">
        <v>3</v>
      </c>
      <c r="N46" s="144">
        <v>47</v>
      </c>
      <c r="O46" s="144">
        <v>4</v>
      </c>
      <c r="P46" s="31">
        <f aca="true" t="shared" si="15" ref="P46:P69">IF(L46=""," ",ROUND(O46/N46*100,1))</f>
        <v>8.5</v>
      </c>
      <c r="Q46" s="204">
        <v>5</v>
      </c>
      <c r="R46" s="144">
        <v>2</v>
      </c>
      <c r="S46" s="144">
        <v>30</v>
      </c>
      <c r="T46" s="144">
        <v>3</v>
      </c>
      <c r="U46" s="31">
        <f aca="true" t="shared" si="16" ref="U46:U69">IF(Q46=""," ",ROUND(T46/S46*100,1))</f>
        <v>10</v>
      </c>
      <c r="V46" s="143">
        <v>13</v>
      </c>
      <c r="W46" s="144">
        <v>1</v>
      </c>
      <c r="X46" s="39">
        <f aca="true" t="shared" si="17" ref="X46:X69">IF(V46=""," ",ROUND(W46/V46*100,1))</f>
        <v>7.7</v>
      </c>
      <c r="Y46" s="144">
        <v>13</v>
      </c>
      <c r="Z46" s="144">
        <v>1</v>
      </c>
      <c r="AA46" s="36">
        <f aca="true" t="shared" si="18" ref="AA46:AA69">IF(Y46=""," ",ROUND(Z46/Y46*100,1))</f>
        <v>7.7</v>
      </c>
    </row>
    <row r="47" spans="1:27" ht="12.75" customHeight="1">
      <c r="A47" s="9">
        <v>7</v>
      </c>
      <c r="B47" s="6">
        <v>465</v>
      </c>
      <c r="C47" s="83" t="s">
        <v>57</v>
      </c>
      <c r="D47" s="84" t="s">
        <v>157</v>
      </c>
      <c r="E47" s="342"/>
      <c r="F47" s="210"/>
      <c r="G47" s="144"/>
      <c r="H47" s="144"/>
      <c r="I47" s="144"/>
      <c r="J47" s="144"/>
      <c r="K47" s="31" t="str">
        <f t="shared" si="10"/>
        <v> </v>
      </c>
      <c r="L47" s="204">
        <v>8</v>
      </c>
      <c r="M47" s="144">
        <v>3</v>
      </c>
      <c r="N47" s="144">
        <v>92</v>
      </c>
      <c r="O47" s="144">
        <v>9</v>
      </c>
      <c r="P47" s="31">
        <f t="shared" si="15"/>
        <v>9.8</v>
      </c>
      <c r="Q47" s="204">
        <v>5</v>
      </c>
      <c r="R47" s="144">
        <v>1</v>
      </c>
      <c r="S47" s="144">
        <v>23</v>
      </c>
      <c r="T47" s="144">
        <v>1</v>
      </c>
      <c r="U47" s="31">
        <f t="shared" si="16"/>
        <v>4.3</v>
      </c>
      <c r="V47" s="143">
        <v>9</v>
      </c>
      <c r="W47" s="144">
        <v>2</v>
      </c>
      <c r="X47" s="39">
        <f t="shared" si="17"/>
        <v>22.2</v>
      </c>
      <c r="Y47" s="144">
        <v>7</v>
      </c>
      <c r="Z47" s="144">
        <v>0</v>
      </c>
      <c r="AA47" s="36">
        <f t="shared" si="18"/>
        <v>0</v>
      </c>
    </row>
    <row r="48" spans="1:27" ht="12.75" customHeight="1">
      <c r="A48" s="9">
        <v>7</v>
      </c>
      <c r="B48" s="6">
        <v>466</v>
      </c>
      <c r="C48" s="83" t="s">
        <v>57</v>
      </c>
      <c r="D48" s="84" t="s">
        <v>158</v>
      </c>
      <c r="E48" s="342"/>
      <c r="F48" s="210"/>
      <c r="G48" s="144"/>
      <c r="H48" s="144"/>
      <c r="I48" s="144"/>
      <c r="J48" s="144"/>
      <c r="K48" s="31" t="str">
        <f t="shared" si="10"/>
        <v> </v>
      </c>
      <c r="L48" s="204">
        <v>13</v>
      </c>
      <c r="M48" s="144">
        <v>11</v>
      </c>
      <c r="N48" s="144">
        <v>129</v>
      </c>
      <c r="O48" s="144">
        <v>24</v>
      </c>
      <c r="P48" s="31">
        <f t="shared" si="15"/>
        <v>18.6</v>
      </c>
      <c r="Q48" s="204">
        <v>5</v>
      </c>
      <c r="R48" s="144">
        <v>2</v>
      </c>
      <c r="S48" s="144">
        <v>36</v>
      </c>
      <c r="T48" s="144">
        <v>2</v>
      </c>
      <c r="U48" s="31">
        <f t="shared" si="16"/>
        <v>5.6</v>
      </c>
      <c r="V48" s="143">
        <v>35</v>
      </c>
      <c r="W48" s="144">
        <v>1</v>
      </c>
      <c r="X48" s="39">
        <f t="shared" si="17"/>
        <v>2.9</v>
      </c>
      <c r="Y48" s="144">
        <v>35</v>
      </c>
      <c r="Z48" s="144">
        <v>1</v>
      </c>
      <c r="AA48" s="36">
        <f t="shared" si="18"/>
        <v>2.9</v>
      </c>
    </row>
    <row r="49" spans="1:27" ht="12.75" customHeight="1">
      <c r="A49" s="9">
        <v>7</v>
      </c>
      <c r="B49" s="6">
        <v>481</v>
      </c>
      <c r="C49" s="83" t="s">
        <v>57</v>
      </c>
      <c r="D49" s="84" t="s">
        <v>159</v>
      </c>
      <c r="E49" s="342"/>
      <c r="F49" s="210"/>
      <c r="G49" s="144"/>
      <c r="H49" s="144"/>
      <c r="I49" s="144"/>
      <c r="J49" s="144"/>
      <c r="K49" s="31" t="str">
        <f t="shared" si="10"/>
        <v> </v>
      </c>
      <c r="L49" s="204">
        <v>15</v>
      </c>
      <c r="M49" s="144">
        <v>12</v>
      </c>
      <c r="N49" s="144">
        <v>164</v>
      </c>
      <c r="O49" s="144">
        <v>36</v>
      </c>
      <c r="P49" s="31">
        <f t="shared" si="15"/>
        <v>22</v>
      </c>
      <c r="Q49" s="204">
        <v>5</v>
      </c>
      <c r="R49" s="144">
        <v>2</v>
      </c>
      <c r="S49" s="144">
        <v>32</v>
      </c>
      <c r="T49" s="144">
        <v>3</v>
      </c>
      <c r="U49" s="31">
        <f t="shared" si="16"/>
        <v>9.4</v>
      </c>
      <c r="V49" s="143">
        <v>13</v>
      </c>
      <c r="W49" s="144">
        <v>0</v>
      </c>
      <c r="X49" s="39">
        <f t="shared" si="17"/>
        <v>0</v>
      </c>
      <c r="Y49" s="144">
        <v>13</v>
      </c>
      <c r="Z49" s="144">
        <v>0</v>
      </c>
      <c r="AA49" s="36">
        <f t="shared" si="18"/>
        <v>0</v>
      </c>
    </row>
    <row r="50" spans="1:27" ht="12.75" customHeight="1">
      <c r="A50" s="9">
        <v>7</v>
      </c>
      <c r="B50" s="6">
        <v>482</v>
      </c>
      <c r="C50" s="83" t="s">
        <v>57</v>
      </c>
      <c r="D50" s="84" t="s">
        <v>162</v>
      </c>
      <c r="E50" s="342"/>
      <c r="F50" s="210"/>
      <c r="G50" s="144"/>
      <c r="H50" s="144"/>
      <c r="I50" s="144"/>
      <c r="J50" s="144"/>
      <c r="K50" s="31" t="str">
        <f t="shared" si="10"/>
        <v> </v>
      </c>
      <c r="L50" s="204">
        <v>6</v>
      </c>
      <c r="M50" s="144">
        <v>2</v>
      </c>
      <c r="N50" s="144">
        <v>61</v>
      </c>
      <c r="O50" s="144">
        <v>4</v>
      </c>
      <c r="P50" s="31">
        <f t="shared" si="15"/>
        <v>6.6</v>
      </c>
      <c r="Q50" s="204">
        <v>5</v>
      </c>
      <c r="R50" s="144">
        <v>1</v>
      </c>
      <c r="S50" s="144">
        <v>30</v>
      </c>
      <c r="T50" s="144">
        <v>1</v>
      </c>
      <c r="U50" s="31">
        <f t="shared" si="16"/>
        <v>3.3</v>
      </c>
      <c r="V50" s="143">
        <v>4</v>
      </c>
      <c r="W50" s="144">
        <v>0</v>
      </c>
      <c r="X50" s="39">
        <f t="shared" si="17"/>
        <v>0</v>
      </c>
      <c r="Y50" s="144">
        <v>4</v>
      </c>
      <c r="Z50" s="144">
        <v>0</v>
      </c>
      <c r="AA50" s="36">
        <f t="shared" si="18"/>
        <v>0</v>
      </c>
    </row>
    <row r="51" spans="1:27" ht="12.75" customHeight="1">
      <c r="A51" s="9">
        <v>7</v>
      </c>
      <c r="B51" s="6">
        <v>483</v>
      </c>
      <c r="C51" s="83" t="s">
        <v>57</v>
      </c>
      <c r="D51" s="84" t="s">
        <v>164</v>
      </c>
      <c r="E51" s="342">
        <v>30</v>
      </c>
      <c r="F51" s="210" t="s">
        <v>224</v>
      </c>
      <c r="G51" s="144">
        <v>16</v>
      </c>
      <c r="H51" s="144">
        <v>7</v>
      </c>
      <c r="I51" s="144">
        <v>151</v>
      </c>
      <c r="J51" s="144">
        <v>18</v>
      </c>
      <c r="K51" s="31">
        <f t="shared" si="10"/>
        <v>11.9</v>
      </c>
      <c r="L51" s="204">
        <v>16</v>
      </c>
      <c r="M51" s="144">
        <v>7</v>
      </c>
      <c r="N51" s="144">
        <v>151</v>
      </c>
      <c r="O51" s="144">
        <v>18</v>
      </c>
      <c r="P51" s="31">
        <f t="shared" si="15"/>
        <v>11.9</v>
      </c>
      <c r="Q51" s="204">
        <v>5</v>
      </c>
      <c r="R51" s="144">
        <v>1</v>
      </c>
      <c r="S51" s="144">
        <v>32</v>
      </c>
      <c r="T51" s="144">
        <v>1</v>
      </c>
      <c r="U51" s="31">
        <f t="shared" si="16"/>
        <v>3.1</v>
      </c>
      <c r="V51" s="143">
        <v>15</v>
      </c>
      <c r="W51" s="144">
        <v>3</v>
      </c>
      <c r="X51" s="39">
        <f t="shared" si="17"/>
        <v>20</v>
      </c>
      <c r="Y51" s="144">
        <v>13</v>
      </c>
      <c r="Z51" s="144">
        <v>1</v>
      </c>
      <c r="AA51" s="36">
        <f t="shared" si="18"/>
        <v>7.7</v>
      </c>
    </row>
    <row r="52" spans="1:27" ht="12.75" customHeight="1">
      <c r="A52" s="9">
        <v>7</v>
      </c>
      <c r="B52" s="6">
        <v>484</v>
      </c>
      <c r="C52" s="83" t="s">
        <v>57</v>
      </c>
      <c r="D52" s="84" t="s">
        <v>166</v>
      </c>
      <c r="E52" s="342"/>
      <c r="F52" s="210"/>
      <c r="G52" s="144"/>
      <c r="H52" s="144"/>
      <c r="I52" s="144"/>
      <c r="J52" s="144"/>
      <c r="K52" s="31" t="str">
        <f t="shared" si="10"/>
        <v> </v>
      </c>
      <c r="L52" s="204">
        <v>8</v>
      </c>
      <c r="M52" s="144">
        <v>2</v>
      </c>
      <c r="N52" s="144">
        <v>61</v>
      </c>
      <c r="O52" s="144">
        <v>2</v>
      </c>
      <c r="P52" s="31">
        <f t="shared" si="15"/>
        <v>3.3</v>
      </c>
      <c r="Q52" s="204">
        <v>5</v>
      </c>
      <c r="R52" s="144">
        <v>1</v>
      </c>
      <c r="S52" s="144">
        <v>26</v>
      </c>
      <c r="T52" s="144">
        <v>1</v>
      </c>
      <c r="U52" s="31">
        <f t="shared" si="16"/>
        <v>3.8</v>
      </c>
      <c r="V52" s="143">
        <v>8</v>
      </c>
      <c r="W52" s="144">
        <v>1</v>
      </c>
      <c r="X52" s="39">
        <f t="shared" si="17"/>
        <v>12.5</v>
      </c>
      <c r="Y52" s="144">
        <v>7</v>
      </c>
      <c r="Z52" s="144">
        <v>1</v>
      </c>
      <c r="AA52" s="36">
        <f t="shared" si="18"/>
        <v>14.3</v>
      </c>
    </row>
    <row r="53" spans="1:27" ht="12.75" customHeight="1">
      <c r="A53" s="9">
        <v>7</v>
      </c>
      <c r="B53" s="6">
        <v>501</v>
      </c>
      <c r="C53" s="83" t="s">
        <v>57</v>
      </c>
      <c r="D53" s="84" t="s">
        <v>169</v>
      </c>
      <c r="E53" s="342"/>
      <c r="F53" s="210"/>
      <c r="G53" s="144"/>
      <c r="H53" s="144"/>
      <c r="I53" s="144"/>
      <c r="J53" s="144"/>
      <c r="K53" s="31" t="str">
        <f t="shared" si="10"/>
        <v> </v>
      </c>
      <c r="L53" s="204">
        <v>16</v>
      </c>
      <c r="M53" s="144">
        <v>11</v>
      </c>
      <c r="N53" s="144">
        <v>330</v>
      </c>
      <c r="O53" s="144">
        <v>74</v>
      </c>
      <c r="P53" s="31">
        <f t="shared" si="15"/>
        <v>22.4</v>
      </c>
      <c r="Q53" s="204">
        <v>5</v>
      </c>
      <c r="R53" s="144">
        <v>0</v>
      </c>
      <c r="S53" s="144">
        <v>34</v>
      </c>
      <c r="T53" s="144">
        <v>0</v>
      </c>
      <c r="U53" s="31">
        <f t="shared" si="16"/>
        <v>0</v>
      </c>
      <c r="V53" s="143">
        <v>11</v>
      </c>
      <c r="W53" s="144">
        <v>0</v>
      </c>
      <c r="X53" s="39">
        <f t="shared" si="17"/>
        <v>0</v>
      </c>
      <c r="Y53" s="144">
        <v>11</v>
      </c>
      <c r="Z53" s="144">
        <v>0</v>
      </c>
      <c r="AA53" s="36">
        <f t="shared" si="18"/>
        <v>0</v>
      </c>
    </row>
    <row r="54" spans="1:27" ht="12.75" customHeight="1">
      <c r="A54" s="9">
        <v>7</v>
      </c>
      <c r="B54" s="6">
        <v>502</v>
      </c>
      <c r="C54" s="83" t="s">
        <v>57</v>
      </c>
      <c r="D54" s="84" t="s">
        <v>173</v>
      </c>
      <c r="E54" s="342"/>
      <c r="F54" s="210"/>
      <c r="G54" s="144"/>
      <c r="H54" s="144"/>
      <c r="I54" s="144"/>
      <c r="J54" s="144"/>
      <c r="K54" s="31" t="str">
        <f t="shared" si="10"/>
        <v> </v>
      </c>
      <c r="L54" s="204">
        <v>7</v>
      </c>
      <c r="M54" s="144">
        <v>5</v>
      </c>
      <c r="N54" s="144">
        <v>76</v>
      </c>
      <c r="O54" s="144">
        <v>17</v>
      </c>
      <c r="P54" s="31">
        <f t="shared" si="15"/>
        <v>22.4</v>
      </c>
      <c r="Q54" s="204">
        <v>5</v>
      </c>
      <c r="R54" s="144">
        <v>1</v>
      </c>
      <c r="S54" s="144">
        <v>32</v>
      </c>
      <c r="T54" s="144">
        <v>1</v>
      </c>
      <c r="U54" s="31">
        <f t="shared" si="16"/>
        <v>3.1</v>
      </c>
      <c r="V54" s="143">
        <v>11</v>
      </c>
      <c r="W54" s="144">
        <v>3</v>
      </c>
      <c r="X54" s="39">
        <f t="shared" si="17"/>
        <v>27.3</v>
      </c>
      <c r="Y54" s="144">
        <v>9</v>
      </c>
      <c r="Z54" s="144">
        <v>1</v>
      </c>
      <c r="AA54" s="36">
        <f t="shared" si="18"/>
        <v>11.1</v>
      </c>
    </row>
    <row r="55" spans="1:27" ht="12.75" customHeight="1">
      <c r="A55" s="9">
        <v>7</v>
      </c>
      <c r="B55" s="6">
        <v>503</v>
      </c>
      <c r="C55" s="83" t="s">
        <v>57</v>
      </c>
      <c r="D55" s="84" t="s">
        <v>176</v>
      </c>
      <c r="E55" s="342"/>
      <c r="F55" s="210"/>
      <c r="G55" s="144"/>
      <c r="H55" s="144"/>
      <c r="I55" s="144"/>
      <c r="J55" s="144"/>
      <c r="K55" s="31" t="str">
        <f t="shared" si="10"/>
        <v> </v>
      </c>
      <c r="L55" s="204">
        <v>8</v>
      </c>
      <c r="M55" s="144">
        <v>7</v>
      </c>
      <c r="N55" s="144">
        <v>83</v>
      </c>
      <c r="O55" s="144">
        <v>17</v>
      </c>
      <c r="P55" s="31">
        <f t="shared" si="15"/>
        <v>20.5</v>
      </c>
      <c r="Q55" s="204">
        <v>5</v>
      </c>
      <c r="R55" s="144">
        <v>2</v>
      </c>
      <c r="S55" s="144">
        <v>32</v>
      </c>
      <c r="T55" s="144">
        <v>3</v>
      </c>
      <c r="U55" s="31">
        <f t="shared" si="16"/>
        <v>9.4</v>
      </c>
      <c r="V55" s="143">
        <v>25</v>
      </c>
      <c r="W55" s="144">
        <v>5</v>
      </c>
      <c r="X55" s="39">
        <f t="shared" si="17"/>
        <v>20</v>
      </c>
      <c r="Y55" s="144">
        <v>20</v>
      </c>
      <c r="Z55" s="144">
        <v>2</v>
      </c>
      <c r="AA55" s="36">
        <f t="shared" si="18"/>
        <v>10</v>
      </c>
    </row>
    <row r="56" spans="1:27" ht="12.75" customHeight="1">
      <c r="A56" s="9">
        <v>7</v>
      </c>
      <c r="B56" s="6">
        <v>504</v>
      </c>
      <c r="C56" s="83" t="s">
        <v>57</v>
      </c>
      <c r="D56" s="84" t="s">
        <v>178</v>
      </c>
      <c r="E56" s="342"/>
      <c r="F56" s="210"/>
      <c r="G56" s="144"/>
      <c r="H56" s="144"/>
      <c r="I56" s="144"/>
      <c r="J56" s="144"/>
      <c r="K56" s="31" t="str">
        <f t="shared" si="10"/>
        <v> </v>
      </c>
      <c r="L56" s="204">
        <v>19</v>
      </c>
      <c r="M56" s="144">
        <v>12</v>
      </c>
      <c r="N56" s="144">
        <v>210</v>
      </c>
      <c r="O56" s="144">
        <v>33</v>
      </c>
      <c r="P56" s="31">
        <f t="shared" si="15"/>
        <v>15.7</v>
      </c>
      <c r="Q56" s="204">
        <v>5</v>
      </c>
      <c r="R56" s="144">
        <v>1</v>
      </c>
      <c r="S56" s="144">
        <v>34</v>
      </c>
      <c r="T56" s="144">
        <v>1</v>
      </c>
      <c r="U56" s="31">
        <f t="shared" si="16"/>
        <v>2.9</v>
      </c>
      <c r="V56" s="143">
        <v>13</v>
      </c>
      <c r="W56" s="144">
        <v>0</v>
      </c>
      <c r="X56" s="39">
        <f t="shared" si="17"/>
        <v>0</v>
      </c>
      <c r="Y56" s="144">
        <v>13</v>
      </c>
      <c r="Z56" s="144">
        <v>0</v>
      </c>
      <c r="AA56" s="36">
        <f t="shared" si="18"/>
        <v>0</v>
      </c>
    </row>
    <row r="57" spans="1:27" ht="12.75" customHeight="1">
      <c r="A57" s="9">
        <v>7</v>
      </c>
      <c r="B57" s="6">
        <v>505</v>
      </c>
      <c r="C57" s="83" t="s">
        <v>57</v>
      </c>
      <c r="D57" s="84" t="s">
        <v>181</v>
      </c>
      <c r="E57" s="342"/>
      <c r="F57" s="210"/>
      <c r="G57" s="144"/>
      <c r="H57" s="144"/>
      <c r="I57" s="144"/>
      <c r="J57" s="144"/>
      <c r="K57" s="31" t="str">
        <f t="shared" si="10"/>
        <v> </v>
      </c>
      <c r="L57" s="204">
        <v>8</v>
      </c>
      <c r="M57" s="144">
        <v>7</v>
      </c>
      <c r="N57" s="144">
        <v>73</v>
      </c>
      <c r="O57" s="144">
        <v>13</v>
      </c>
      <c r="P57" s="31">
        <f t="shared" si="15"/>
        <v>17.8</v>
      </c>
      <c r="Q57" s="204">
        <v>5</v>
      </c>
      <c r="R57" s="144">
        <v>2</v>
      </c>
      <c r="S57" s="144">
        <v>34</v>
      </c>
      <c r="T57" s="144">
        <v>3</v>
      </c>
      <c r="U57" s="31">
        <f t="shared" si="16"/>
        <v>8.8</v>
      </c>
      <c r="V57" s="143">
        <v>12</v>
      </c>
      <c r="W57" s="144">
        <v>2</v>
      </c>
      <c r="X57" s="39">
        <f t="shared" si="17"/>
        <v>16.7</v>
      </c>
      <c r="Y57" s="144">
        <v>12</v>
      </c>
      <c r="Z57" s="144">
        <v>2</v>
      </c>
      <c r="AA57" s="36">
        <f t="shared" si="18"/>
        <v>16.7</v>
      </c>
    </row>
    <row r="58" spans="1:27" ht="12.75" customHeight="1">
      <c r="A58" s="9">
        <v>7</v>
      </c>
      <c r="B58" s="6">
        <v>521</v>
      </c>
      <c r="C58" s="83" t="s">
        <v>57</v>
      </c>
      <c r="D58" s="84" t="s">
        <v>184</v>
      </c>
      <c r="E58" s="342"/>
      <c r="F58" s="210"/>
      <c r="G58" s="144"/>
      <c r="H58" s="144"/>
      <c r="I58" s="144"/>
      <c r="J58" s="144"/>
      <c r="K58" s="31" t="str">
        <f t="shared" si="10"/>
        <v> </v>
      </c>
      <c r="L58" s="204">
        <v>21</v>
      </c>
      <c r="M58" s="144">
        <v>19</v>
      </c>
      <c r="N58" s="144">
        <v>241</v>
      </c>
      <c r="O58" s="144">
        <v>46</v>
      </c>
      <c r="P58" s="31">
        <f t="shared" si="15"/>
        <v>19.1</v>
      </c>
      <c r="Q58" s="204">
        <v>5</v>
      </c>
      <c r="R58" s="144">
        <v>3</v>
      </c>
      <c r="S58" s="144">
        <v>34</v>
      </c>
      <c r="T58" s="144">
        <v>4</v>
      </c>
      <c r="U58" s="31">
        <f t="shared" si="16"/>
        <v>11.8</v>
      </c>
      <c r="V58" s="143">
        <v>11</v>
      </c>
      <c r="W58" s="144">
        <v>2</v>
      </c>
      <c r="X58" s="39">
        <f t="shared" si="17"/>
        <v>18.2</v>
      </c>
      <c r="Y58" s="144">
        <v>11</v>
      </c>
      <c r="Z58" s="144">
        <v>2</v>
      </c>
      <c r="AA58" s="36">
        <f t="shared" si="18"/>
        <v>18.2</v>
      </c>
    </row>
    <row r="59" spans="1:27" ht="12.75" customHeight="1">
      <c r="A59" s="9">
        <v>7</v>
      </c>
      <c r="B59" s="6">
        <v>522</v>
      </c>
      <c r="C59" s="83" t="s">
        <v>57</v>
      </c>
      <c r="D59" s="84" t="s">
        <v>187</v>
      </c>
      <c r="E59" s="342"/>
      <c r="F59" s="210"/>
      <c r="G59" s="144"/>
      <c r="H59" s="144"/>
      <c r="I59" s="144"/>
      <c r="J59" s="144"/>
      <c r="K59" s="31" t="str">
        <f t="shared" si="10"/>
        <v> </v>
      </c>
      <c r="L59" s="204">
        <v>13</v>
      </c>
      <c r="M59" s="144">
        <v>8</v>
      </c>
      <c r="N59" s="144">
        <v>287</v>
      </c>
      <c r="O59" s="144">
        <v>58</v>
      </c>
      <c r="P59" s="31">
        <f t="shared" si="15"/>
        <v>20.2</v>
      </c>
      <c r="Q59" s="204">
        <v>5</v>
      </c>
      <c r="R59" s="144">
        <v>2</v>
      </c>
      <c r="S59" s="144">
        <v>35</v>
      </c>
      <c r="T59" s="144">
        <v>3</v>
      </c>
      <c r="U59" s="31">
        <f t="shared" si="16"/>
        <v>8.6</v>
      </c>
      <c r="V59" s="143">
        <v>10</v>
      </c>
      <c r="W59" s="144">
        <v>0</v>
      </c>
      <c r="X59" s="39">
        <f t="shared" si="17"/>
        <v>0</v>
      </c>
      <c r="Y59" s="144">
        <v>10</v>
      </c>
      <c r="Z59" s="144">
        <v>0</v>
      </c>
      <c r="AA59" s="36">
        <f t="shared" si="18"/>
        <v>0</v>
      </c>
    </row>
    <row r="60" spans="1:27" ht="12.75" customHeight="1">
      <c r="A60" s="9">
        <v>7</v>
      </c>
      <c r="B60" s="6">
        <v>541</v>
      </c>
      <c r="C60" s="83" t="s">
        <v>57</v>
      </c>
      <c r="D60" s="84" t="s">
        <v>189</v>
      </c>
      <c r="E60" s="342">
        <v>30</v>
      </c>
      <c r="F60" s="210"/>
      <c r="G60" s="144">
        <v>14</v>
      </c>
      <c r="H60" s="144">
        <v>11</v>
      </c>
      <c r="I60" s="144">
        <v>230</v>
      </c>
      <c r="J60" s="144">
        <v>49</v>
      </c>
      <c r="K60" s="31">
        <f t="shared" si="10"/>
        <v>21.3</v>
      </c>
      <c r="L60" s="204">
        <v>14</v>
      </c>
      <c r="M60" s="144">
        <v>11</v>
      </c>
      <c r="N60" s="144">
        <v>230</v>
      </c>
      <c r="O60" s="144">
        <v>49</v>
      </c>
      <c r="P60" s="31">
        <f t="shared" si="15"/>
        <v>21.3</v>
      </c>
      <c r="Q60" s="204">
        <v>5</v>
      </c>
      <c r="R60" s="144">
        <v>1</v>
      </c>
      <c r="S60" s="144">
        <v>28</v>
      </c>
      <c r="T60" s="144">
        <v>2</v>
      </c>
      <c r="U60" s="31">
        <f t="shared" si="16"/>
        <v>7.1</v>
      </c>
      <c r="V60" s="143">
        <v>11</v>
      </c>
      <c r="W60" s="144">
        <v>0</v>
      </c>
      <c r="X60" s="39">
        <f t="shared" si="17"/>
        <v>0</v>
      </c>
      <c r="Y60" s="144">
        <v>11</v>
      </c>
      <c r="Z60" s="144">
        <v>0</v>
      </c>
      <c r="AA60" s="36">
        <f t="shared" si="18"/>
        <v>0</v>
      </c>
    </row>
    <row r="61" spans="1:27" ht="12.75" customHeight="1">
      <c r="A61" s="9">
        <v>7</v>
      </c>
      <c r="B61" s="6">
        <v>542</v>
      </c>
      <c r="C61" s="83" t="s">
        <v>57</v>
      </c>
      <c r="D61" s="84" t="s">
        <v>190</v>
      </c>
      <c r="E61" s="342">
        <v>30</v>
      </c>
      <c r="F61" s="210" t="s">
        <v>226</v>
      </c>
      <c r="G61" s="144">
        <v>17</v>
      </c>
      <c r="H61" s="144">
        <v>15</v>
      </c>
      <c r="I61" s="144">
        <v>189</v>
      </c>
      <c r="J61" s="144">
        <v>38</v>
      </c>
      <c r="K61" s="31">
        <f t="shared" si="10"/>
        <v>20.1</v>
      </c>
      <c r="L61" s="204">
        <v>17</v>
      </c>
      <c r="M61" s="144">
        <v>15</v>
      </c>
      <c r="N61" s="144">
        <v>189</v>
      </c>
      <c r="O61" s="144">
        <v>38</v>
      </c>
      <c r="P61" s="31">
        <f t="shared" si="15"/>
        <v>20.1</v>
      </c>
      <c r="Q61" s="204">
        <v>5</v>
      </c>
      <c r="R61" s="144">
        <v>2</v>
      </c>
      <c r="S61" s="144">
        <v>32</v>
      </c>
      <c r="T61" s="144">
        <v>6</v>
      </c>
      <c r="U61" s="31">
        <f t="shared" si="16"/>
        <v>18.8</v>
      </c>
      <c r="V61" s="143">
        <v>15</v>
      </c>
      <c r="W61" s="144">
        <v>0</v>
      </c>
      <c r="X61" s="39">
        <f t="shared" si="17"/>
        <v>0</v>
      </c>
      <c r="Y61" s="144">
        <v>12</v>
      </c>
      <c r="Z61" s="144">
        <v>0</v>
      </c>
      <c r="AA61" s="36">
        <f t="shared" si="18"/>
        <v>0</v>
      </c>
    </row>
    <row r="62" spans="1:27" ht="14.25" customHeight="1">
      <c r="A62" s="9">
        <v>7</v>
      </c>
      <c r="B62" s="6">
        <v>543</v>
      </c>
      <c r="C62" s="83" t="s">
        <v>57</v>
      </c>
      <c r="D62" s="84" t="s">
        <v>191</v>
      </c>
      <c r="E62" s="342"/>
      <c r="F62" s="210"/>
      <c r="G62" s="144"/>
      <c r="H62" s="144"/>
      <c r="I62" s="144"/>
      <c r="J62" s="144"/>
      <c r="K62" s="31" t="str">
        <f t="shared" si="10"/>
        <v> </v>
      </c>
      <c r="L62" s="204">
        <v>16</v>
      </c>
      <c r="M62" s="144">
        <v>11</v>
      </c>
      <c r="N62" s="144">
        <v>220</v>
      </c>
      <c r="O62" s="144">
        <v>45</v>
      </c>
      <c r="P62" s="31">
        <f t="shared" si="15"/>
        <v>20.5</v>
      </c>
      <c r="Q62" s="204">
        <v>5</v>
      </c>
      <c r="R62" s="144">
        <v>2</v>
      </c>
      <c r="S62" s="144">
        <v>32</v>
      </c>
      <c r="T62" s="144">
        <v>4</v>
      </c>
      <c r="U62" s="31">
        <f t="shared" si="16"/>
        <v>12.5</v>
      </c>
      <c r="V62" s="143">
        <v>13</v>
      </c>
      <c r="W62" s="144">
        <v>0</v>
      </c>
      <c r="X62" s="39">
        <f t="shared" si="17"/>
        <v>0</v>
      </c>
      <c r="Y62" s="144">
        <v>13</v>
      </c>
      <c r="Z62" s="144">
        <v>0</v>
      </c>
      <c r="AA62" s="36">
        <f t="shared" si="18"/>
        <v>0</v>
      </c>
    </row>
    <row r="63" spans="1:27" ht="12.75" customHeight="1">
      <c r="A63" s="9">
        <v>7</v>
      </c>
      <c r="B63" s="6">
        <v>544</v>
      </c>
      <c r="C63" s="83" t="s">
        <v>57</v>
      </c>
      <c r="D63" s="84" t="s">
        <v>192</v>
      </c>
      <c r="E63" s="342"/>
      <c r="F63" s="210"/>
      <c r="G63" s="144"/>
      <c r="H63" s="144"/>
      <c r="I63" s="144"/>
      <c r="J63" s="144"/>
      <c r="K63" s="31" t="str">
        <f t="shared" si="10"/>
        <v> </v>
      </c>
      <c r="L63" s="204">
        <v>6</v>
      </c>
      <c r="M63" s="144">
        <v>5</v>
      </c>
      <c r="N63" s="144">
        <v>70</v>
      </c>
      <c r="O63" s="144">
        <v>16</v>
      </c>
      <c r="P63" s="31">
        <f t="shared" si="15"/>
        <v>22.9</v>
      </c>
      <c r="Q63" s="204">
        <v>5</v>
      </c>
      <c r="R63" s="144">
        <v>1</v>
      </c>
      <c r="S63" s="144">
        <v>26</v>
      </c>
      <c r="T63" s="144">
        <v>2</v>
      </c>
      <c r="U63" s="31">
        <f t="shared" si="16"/>
        <v>7.7</v>
      </c>
      <c r="V63" s="143">
        <v>8</v>
      </c>
      <c r="W63" s="144">
        <v>1</v>
      </c>
      <c r="X63" s="39">
        <f t="shared" si="17"/>
        <v>12.5</v>
      </c>
      <c r="Y63" s="144">
        <v>8</v>
      </c>
      <c r="Z63" s="144">
        <v>1</v>
      </c>
      <c r="AA63" s="36">
        <f t="shared" si="18"/>
        <v>12.5</v>
      </c>
    </row>
    <row r="64" spans="1:27" ht="12.75" customHeight="1">
      <c r="A64" s="9">
        <v>7</v>
      </c>
      <c r="B64" s="6">
        <v>545</v>
      </c>
      <c r="C64" s="83" t="s">
        <v>57</v>
      </c>
      <c r="D64" s="84" t="s">
        <v>193</v>
      </c>
      <c r="E64" s="342"/>
      <c r="F64" s="210"/>
      <c r="G64" s="144"/>
      <c r="H64" s="144"/>
      <c r="I64" s="144"/>
      <c r="J64" s="144"/>
      <c r="K64" s="31" t="str">
        <f t="shared" si="10"/>
        <v> </v>
      </c>
      <c r="L64" s="204">
        <v>9</v>
      </c>
      <c r="M64" s="144">
        <v>8</v>
      </c>
      <c r="N64" s="144">
        <v>112</v>
      </c>
      <c r="O64" s="144">
        <v>15</v>
      </c>
      <c r="P64" s="31">
        <f t="shared" si="15"/>
        <v>13.4</v>
      </c>
      <c r="Q64" s="204">
        <v>5</v>
      </c>
      <c r="R64" s="144">
        <v>3</v>
      </c>
      <c r="S64" s="144">
        <v>31</v>
      </c>
      <c r="T64" s="144">
        <v>5</v>
      </c>
      <c r="U64" s="31">
        <f t="shared" si="16"/>
        <v>16.1</v>
      </c>
      <c r="V64" s="143">
        <v>14</v>
      </c>
      <c r="W64" s="144">
        <v>1</v>
      </c>
      <c r="X64" s="39">
        <f t="shared" si="17"/>
        <v>7.1</v>
      </c>
      <c r="Y64" s="144">
        <v>14</v>
      </c>
      <c r="Z64" s="144">
        <v>1</v>
      </c>
      <c r="AA64" s="36">
        <f t="shared" si="18"/>
        <v>7.1</v>
      </c>
    </row>
    <row r="65" spans="1:27" ht="12.75" customHeight="1">
      <c r="A65" s="9">
        <v>7</v>
      </c>
      <c r="B65" s="6">
        <v>546</v>
      </c>
      <c r="C65" s="83" t="s">
        <v>57</v>
      </c>
      <c r="D65" s="84" t="s">
        <v>194</v>
      </c>
      <c r="E65" s="342"/>
      <c r="F65" s="210"/>
      <c r="G65" s="144"/>
      <c r="H65" s="144"/>
      <c r="I65" s="144"/>
      <c r="J65" s="144"/>
      <c r="K65" s="31" t="str">
        <f t="shared" si="10"/>
        <v> </v>
      </c>
      <c r="L65" s="204">
        <v>11</v>
      </c>
      <c r="M65" s="144">
        <v>7</v>
      </c>
      <c r="N65" s="144">
        <v>133</v>
      </c>
      <c r="O65" s="144">
        <v>21</v>
      </c>
      <c r="P65" s="31">
        <f t="shared" si="15"/>
        <v>15.8</v>
      </c>
      <c r="Q65" s="204">
        <v>5</v>
      </c>
      <c r="R65" s="144">
        <v>3</v>
      </c>
      <c r="S65" s="144">
        <v>29</v>
      </c>
      <c r="T65" s="144">
        <v>5</v>
      </c>
      <c r="U65" s="31">
        <f t="shared" si="16"/>
        <v>17.2</v>
      </c>
      <c r="V65" s="143">
        <v>12</v>
      </c>
      <c r="W65" s="144">
        <v>0</v>
      </c>
      <c r="X65" s="39">
        <f t="shared" si="17"/>
        <v>0</v>
      </c>
      <c r="Y65" s="144">
        <v>12</v>
      </c>
      <c r="Z65" s="144">
        <v>0</v>
      </c>
      <c r="AA65" s="36">
        <f t="shared" si="18"/>
        <v>0</v>
      </c>
    </row>
    <row r="66" spans="1:27" ht="12.75" customHeight="1">
      <c r="A66" s="9">
        <v>7</v>
      </c>
      <c r="B66" s="6">
        <v>547</v>
      </c>
      <c r="C66" s="83" t="s">
        <v>57</v>
      </c>
      <c r="D66" s="84" t="s">
        <v>195</v>
      </c>
      <c r="E66" s="342">
        <v>30</v>
      </c>
      <c r="F66" s="210" t="s">
        <v>222</v>
      </c>
      <c r="G66" s="144">
        <v>13</v>
      </c>
      <c r="H66" s="144">
        <v>9</v>
      </c>
      <c r="I66" s="144">
        <v>158</v>
      </c>
      <c r="J66" s="144">
        <v>18</v>
      </c>
      <c r="K66" s="31">
        <f t="shared" si="10"/>
        <v>11.4</v>
      </c>
      <c r="L66" s="204">
        <v>13</v>
      </c>
      <c r="M66" s="144">
        <v>9</v>
      </c>
      <c r="N66" s="144">
        <v>158</v>
      </c>
      <c r="O66" s="144">
        <v>18</v>
      </c>
      <c r="P66" s="31">
        <f t="shared" si="15"/>
        <v>11.4</v>
      </c>
      <c r="Q66" s="204">
        <v>5</v>
      </c>
      <c r="R66" s="144">
        <v>3</v>
      </c>
      <c r="S66" s="144">
        <v>35</v>
      </c>
      <c r="T66" s="144">
        <v>4</v>
      </c>
      <c r="U66" s="31">
        <f t="shared" si="16"/>
        <v>11.4</v>
      </c>
      <c r="V66" s="143">
        <v>23</v>
      </c>
      <c r="W66" s="144">
        <v>0</v>
      </c>
      <c r="X66" s="39">
        <f t="shared" si="17"/>
        <v>0</v>
      </c>
      <c r="Y66" s="144">
        <v>22</v>
      </c>
      <c r="Z66" s="144">
        <v>0</v>
      </c>
      <c r="AA66" s="36">
        <f t="shared" si="18"/>
        <v>0</v>
      </c>
    </row>
    <row r="67" spans="1:27" ht="12.75" customHeight="1">
      <c r="A67" s="9">
        <v>7</v>
      </c>
      <c r="B67" s="6">
        <v>548</v>
      </c>
      <c r="C67" s="83" t="s">
        <v>57</v>
      </c>
      <c r="D67" s="84" t="s">
        <v>196</v>
      </c>
      <c r="E67" s="342"/>
      <c r="F67" s="210"/>
      <c r="G67" s="144"/>
      <c r="H67" s="144"/>
      <c r="I67" s="144"/>
      <c r="J67" s="144"/>
      <c r="K67" s="31" t="str">
        <f t="shared" si="10"/>
        <v> </v>
      </c>
      <c r="L67" s="204">
        <v>7</v>
      </c>
      <c r="M67" s="144">
        <v>4</v>
      </c>
      <c r="N67" s="144">
        <v>61</v>
      </c>
      <c r="O67" s="144">
        <v>13</v>
      </c>
      <c r="P67" s="31">
        <f t="shared" si="15"/>
        <v>21.3</v>
      </c>
      <c r="Q67" s="204">
        <v>5</v>
      </c>
      <c r="R67" s="144">
        <v>2</v>
      </c>
      <c r="S67" s="144">
        <v>23</v>
      </c>
      <c r="T67" s="144">
        <v>2</v>
      </c>
      <c r="U67" s="31">
        <f t="shared" si="16"/>
        <v>8.7</v>
      </c>
      <c r="V67" s="143">
        <v>4</v>
      </c>
      <c r="W67" s="144">
        <v>0</v>
      </c>
      <c r="X67" s="39">
        <f t="shared" si="17"/>
        <v>0</v>
      </c>
      <c r="Y67" s="144">
        <v>4</v>
      </c>
      <c r="Z67" s="144">
        <v>0</v>
      </c>
      <c r="AA67" s="36">
        <f t="shared" si="18"/>
        <v>0</v>
      </c>
    </row>
    <row r="68" spans="1:27" ht="12.75" customHeight="1">
      <c r="A68" s="9">
        <v>7</v>
      </c>
      <c r="B68" s="6">
        <v>561</v>
      </c>
      <c r="C68" s="83" t="s">
        <v>57</v>
      </c>
      <c r="D68" s="84" t="s">
        <v>197</v>
      </c>
      <c r="E68" s="342"/>
      <c r="F68" s="210"/>
      <c r="G68" s="144"/>
      <c r="H68" s="144"/>
      <c r="I68" s="144"/>
      <c r="J68" s="144"/>
      <c r="K68" s="31" t="str">
        <f t="shared" si="10"/>
        <v> </v>
      </c>
      <c r="L68" s="204">
        <v>14</v>
      </c>
      <c r="M68" s="144">
        <v>9</v>
      </c>
      <c r="N68" s="144">
        <v>221</v>
      </c>
      <c r="O68" s="144">
        <v>83</v>
      </c>
      <c r="P68" s="31">
        <f t="shared" si="15"/>
        <v>37.6</v>
      </c>
      <c r="Q68" s="204">
        <v>5</v>
      </c>
      <c r="R68" s="144">
        <v>3</v>
      </c>
      <c r="S68" s="144">
        <v>32</v>
      </c>
      <c r="T68" s="144">
        <v>4</v>
      </c>
      <c r="U68" s="31">
        <f t="shared" si="16"/>
        <v>12.5</v>
      </c>
      <c r="V68" s="143">
        <v>11</v>
      </c>
      <c r="W68" s="144">
        <v>1</v>
      </c>
      <c r="X68" s="39">
        <f t="shared" si="17"/>
        <v>9.1</v>
      </c>
      <c r="Y68" s="144">
        <v>11</v>
      </c>
      <c r="Z68" s="144">
        <v>1</v>
      </c>
      <c r="AA68" s="36">
        <f t="shared" si="18"/>
        <v>9.1</v>
      </c>
    </row>
    <row r="69" spans="1:27" ht="14.25" customHeight="1" thickBot="1">
      <c r="A69" s="9">
        <v>7</v>
      </c>
      <c r="B69" s="6">
        <v>564</v>
      </c>
      <c r="C69" s="83" t="s">
        <v>57</v>
      </c>
      <c r="D69" s="84" t="s">
        <v>198</v>
      </c>
      <c r="E69" s="342">
        <v>40</v>
      </c>
      <c r="F69" s="210" t="s">
        <v>222</v>
      </c>
      <c r="G69" s="144">
        <v>14</v>
      </c>
      <c r="H69" s="144">
        <v>10</v>
      </c>
      <c r="I69" s="144">
        <v>140</v>
      </c>
      <c r="J69" s="144">
        <v>31</v>
      </c>
      <c r="K69" s="31">
        <f t="shared" si="10"/>
        <v>22.1</v>
      </c>
      <c r="L69" s="204">
        <v>14</v>
      </c>
      <c r="M69" s="144">
        <v>10</v>
      </c>
      <c r="N69" s="144">
        <v>140</v>
      </c>
      <c r="O69" s="144">
        <v>31</v>
      </c>
      <c r="P69" s="31">
        <f t="shared" si="15"/>
        <v>22.1</v>
      </c>
      <c r="Q69" s="204">
        <v>5</v>
      </c>
      <c r="R69" s="144">
        <v>2</v>
      </c>
      <c r="S69" s="144">
        <v>30</v>
      </c>
      <c r="T69" s="144">
        <v>3</v>
      </c>
      <c r="U69" s="31">
        <f t="shared" si="16"/>
        <v>10</v>
      </c>
      <c r="V69" s="143">
        <v>12</v>
      </c>
      <c r="W69" s="144">
        <v>0</v>
      </c>
      <c r="X69" s="39">
        <f t="shared" si="17"/>
        <v>0</v>
      </c>
      <c r="Y69" s="144">
        <v>12</v>
      </c>
      <c r="Z69" s="144">
        <v>0</v>
      </c>
      <c r="AA69" s="36">
        <f t="shared" si="18"/>
        <v>0</v>
      </c>
    </row>
    <row r="70" spans="1:27" ht="12.75" customHeight="1" thickBot="1">
      <c r="A70" s="14"/>
      <c r="B70" s="20">
        <v>900</v>
      </c>
      <c r="C70" s="134"/>
      <c r="D70" s="22" t="s">
        <v>20</v>
      </c>
      <c r="E70" s="148"/>
      <c r="F70" s="149"/>
      <c r="G70" s="195"/>
      <c r="H70" s="195"/>
      <c r="I70" s="195"/>
      <c r="J70" s="195"/>
      <c r="K70" s="32"/>
      <c r="L70" s="206">
        <f>SUM(L10:L69)</f>
        <v>1042</v>
      </c>
      <c r="M70" s="206">
        <f>SUM(M10:M69)</f>
        <v>771</v>
      </c>
      <c r="N70" s="206">
        <f>SUM(N10:N69)</f>
        <v>14203</v>
      </c>
      <c r="O70" s="206">
        <f>SUM(O10:O69)</f>
        <v>2907</v>
      </c>
      <c r="P70" s="34">
        <f>IF(L70=" "," ",ROUND(O70/N70*100,1))</f>
        <v>20.5</v>
      </c>
      <c r="Q70" s="206">
        <f>SUM(Q10:Q69)</f>
        <v>303</v>
      </c>
      <c r="R70" s="206">
        <f>SUM(R10:R69)</f>
        <v>123</v>
      </c>
      <c r="S70" s="206">
        <f>SUM(S10:S69)</f>
        <v>2162</v>
      </c>
      <c r="T70" s="206">
        <f>SUM(T10:T69)</f>
        <v>183</v>
      </c>
      <c r="U70" s="34">
        <f aca="true" t="shared" si="19" ref="U70:U76">IF(Q70=""," ",ROUND(T70/S70*100,1))</f>
        <v>8.5</v>
      </c>
      <c r="V70" s="200"/>
      <c r="W70" s="195"/>
      <c r="X70" s="40"/>
      <c r="Y70" s="195"/>
      <c r="Z70" s="195"/>
      <c r="AA70" s="37"/>
    </row>
    <row r="71" spans="1:27" ht="12.75" customHeight="1">
      <c r="A71" s="23">
        <v>7</v>
      </c>
      <c r="B71" s="24"/>
      <c r="C71" s="135" t="s">
        <v>57</v>
      </c>
      <c r="D71" s="136" t="s">
        <v>58</v>
      </c>
      <c r="E71" s="150"/>
      <c r="F71" s="151"/>
      <c r="G71" s="196"/>
      <c r="H71" s="196"/>
      <c r="I71" s="196"/>
      <c r="J71" s="196"/>
      <c r="K71" s="33"/>
      <c r="L71" s="207">
        <v>1</v>
      </c>
      <c r="M71" s="144">
        <v>1</v>
      </c>
      <c r="N71" s="208">
        <v>30</v>
      </c>
      <c r="O71" s="144">
        <v>5</v>
      </c>
      <c r="P71" s="77">
        <f aca="true" t="shared" si="20" ref="P71:P78">IF(L71=""," ",ROUND(O71/N71*100,1))</f>
        <v>16.7</v>
      </c>
      <c r="Q71" s="207"/>
      <c r="R71" s="208"/>
      <c r="S71" s="208"/>
      <c r="T71" s="208"/>
      <c r="U71" s="77" t="str">
        <f t="shared" si="19"/>
        <v> </v>
      </c>
      <c r="V71" s="201"/>
      <c r="W71" s="196"/>
      <c r="X71" s="41"/>
      <c r="Y71" s="196"/>
      <c r="Z71" s="196"/>
      <c r="AA71" s="38"/>
    </row>
    <row r="72" spans="1:27" ht="12.75" customHeight="1">
      <c r="A72" s="23">
        <v>7</v>
      </c>
      <c r="B72" s="24"/>
      <c r="C72" s="135" t="s">
        <v>82</v>
      </c>
      <c r="D72" s="137" t="s">
        <v>83</v>
      </c>
      <c r="E72" s="150"/>
      <c r="F72" s="151"/>
      <c r="G72" s="196"/>
      <c r="H72" s="196"/>
      <c r="I72" s="196"/>
      <c r="J72" s="196"/>
      <c r="K72" s="33"/>
      <c r="L72" s="207">
        <v>1</v>
      </c>
      <c r="M72" s="144">
        <v>1</v>
      </c>
      <c r="N72" s="208">
        <v>133</v>
      </c>
      <c r="O72" s="144">
        <v>38</v>
      </c>
      <c r="P72" s="31">
        <f t="shared" si="20"/>
        <v>28.6</v>
      </c>
      <c r="Q72" s="204"/>
      <c r="R72" s="144"/>
      <c r="S72" s="144"/>
      <c r="T72" s="144"/>
      <c r="U72" s="31" t="str">
        <f t="shared" si="19"/>
        <v> </v>
      </c>
      <c r="V72" s="201"/>
      <c r="W72" s="196"/>
      <c r="X72" s="41"/>
      <c r="Y72" s="196"/>
      <c r="Z72" s="196"/>
      <c r="AA72" s="38"/>
    </row>
    <row r="73" spans="1:27" ht="12.75" customHeight="1">
      <c r="A73" s="23">
        <v>7</v>
      </c>
      <c r="B73" s="24"/>
      <c r="C73" s="135" t="s">
        <v>57</v>
      </c>
      <c r="D73" s="136" t="s">
        <v>100</v>
      </c>
      <c r="E73" s="150"/>
      <c r="F73" s="151"/>
      <c r="G73" s="196"/>
      <c r="H73" s="196"/>
      <c r="I73" s="196"/>
      <c r="J73" s="196"/>
      <c r="K73" s="33"/>
      <c r="L73" s="207">
        <v>1</v>
      </c>
      <c r="M73" s="144">
        <v>1</v>
      </c>
      <c r="N73" s="208">
        <v>50</v>
      </c>
      <c r="O73" s="144">
        <v>21</v>
      </c>
      <c r="P73" s="31">
        <f t="shared" si="20"/>
        <v>42</v>
      </c>
      <c r="Q73" s="204"/>
      <c r="R73" s="144"/>
      <c r="S73" s="144"/>
      <c r="T73" s="144"/>
      <c r="U73" s="31" t="str">
        <f t="shared" si="19"/>
        <v> </v>
      </c>
      <c r="V73" s="201"/>
      <c r="W73" s="196"/>
      <c r="X73" s="41"/>
      <c r="Y73" s="196"/>
      <c r="Z73" s="196"/>
      <c r="AA73" s="38"/>
    </row>
    <row r="74" spans="1:27" ht="12.75" customHeight="1">
      <c r="A74" s="23">
        <v>7</v>
      </c>
      <c r="B74" s="24"/>
      <c r="C74" s="135" t="s">
        <v>82</v>
      </c>
      <c r="D74" s="137" t="s">
        <v>110</v>
      </c>
      <c r="E74" s="150"/>
      <c r="F74" s="151"/>
      <c r="G74" s="196"/>
      <c r="H74" s="196"/>
      <c r="I74" s="196"/>
      <c r="J74" s="196"/>
      <c r="K74" s="33"/>
      <c r="L74" s="207">
        <v>1</v>
      </c>
      <c r="M74" s="144">
        <v>1</v>
      </c>
      <c r="N74" s="208">
        <v>53</v>
      </c>
      <c r="O74" s="144">
        <v>24</v>
      </c>
      <c r="P74" s="31">
        <f t="shared" si="20"/>
        <v>45.3</v>
      </c>
      <c r="Q74" s="204"/>
      <c r="R74" s="144"/>
      <c r="S74" s="144"/>
      <c r="T74" s="144"/>
      <c r="U74" s="31" t="str">
        <f t="shared" si="19"/>
        <v> </v>
      </c>
      <c r="V74" s="201"/>
      <c r="W74" s="196"/>
      <c r="X74" s="41"/>
      <c r="Y74" s="196"/>
      <c r="Z74" s="196"/>
      <c r="AA74" s="38"/>
    </row>
    <row r="75" spans="1:27" ht="12.75" customHeight="1">
      <c r="A75" s="23">
        <v>7</v>
      </c>
      <c r="B75" s="24"/>
      <c r="C75" s="135" t="s">
        <v>57</v>
      </c>
      <c r="D75" s="136" t="s">
        <v>61</v>
      </c>
      <c r="E75" s="150"/>
      <c r="F75" s="151"/>
      <c r="G75" s="196"/>
      <c r="H75" s="196"/>
      <c r="I75" s="196"/>
      <c r="J75" s="196"/>
      <c r="K75" s="33"/>
      <c r="L75" s="207">
        <v>1</v>
      </c>
      <c r="M75" s="144">
        <v>1</v>
      </c>
      <c r="N75" s="208">
        <v>51</v>
      </c>
      <c r="O75" s="144">
        <v>15</v>
      </c>
      <c r="P75" s="31">
        <f t="shared" si="20"/>
        <v>29.4</v>
      </c>
      <c r="Q75" s="204"/>
      <c r="R75" s="144"/>
      <c r="S75" s="144"/>
      <c r="T75" s="144"/>
      <c r="U75" s="31" t="str">
        <f t="shared" si="19"/>
        <v> </v>
      </c>
      <c r="V75" s="201"/>
      <c r="W75" s="196"/>
      <c r="X75" s="41"/>
      <c r="Y75" s="196"/>
      <c r="Z75" s="196"/>
      <c r="AA75" s="38"/>
    </row>
    <row r="76" spans="1:27" ht="12.75" customHeight="1">
      <c r="A76" s="23">
        <v>7</v>
      </c>
      <c r="B76" s="24"/>
      <c r="C76" s="135" t="s">
        <v>57</v>
      </c>
      <c r="D76" s="136" t="s">
        <v>115</v>
      </c>
      <c r="E76" s="150"/>
      <c r="F76" s="151"/>
      <c r="G76" s="196"/>
      <c r="H76" s="196"/>
      <c r="I76" s="196"/>
      <c r="J76" s="196"/>
      <c r="K76" s="33"/>
      <c r="L76" s="207">
        <v>1</v>
      </c>
      <c r="M76" s="144">
        <v>1</v>
      </c>
      <c r="N76" s="208">
        <v>18</v>
      </c>
      <c r="O76" s="144">
        <v>6</v>
      </c>
      <c r="P76" s="31">
        <f t="shared" si="20"/>
        <v>33.3</v>
      </c>
      <c r="Q76" s="204"/>
      <c r="R76" s="144"/>
      <c r="S76" s="144"/>
      <c r="T76" s="144"/>
      <c r="U76" s="31" t="str">
        <f t="shared" si="19"/>
        <v> </v>
      </c>
      <c r="V76" s="201"/>
      <c r="W76" s="196"/>
      <c r="X76" s="41"/>
      <c r="Y76" s="196"/>
      <c r="Z76" s="196"/>
      <c r="AA76" s="38"/>
    </row>
    <row r="77" spans="1:27" ht="12.75" customHeight="1">
      <c r="A77" s="9">
        <v>7</v>
      </c>
      <c r="B77" s="6"/>
      <c r="C77" s="83" t="s">
        <v>57</v>
      </c>
      <c r="D77" s="84" t="s">
        <v>114</v>
      </c>
      <c r="E77" s="152"/>
      <c r="F77" s="153"/>
      <c r="G77" s="197"/>
      <c r="H77" s="197"/>
      <c r="I77" s="197"/>
      <c r="J77" s="197"/>
      <c r="K77" s="140"/>
      <c r="L77" s="204">
        <v>1</v>
      </c>
      <c r="M77" s="144">
        <v>1</v>
      </c>
      <c r="N77" s="144">
        <v>20</v>
      </c>
      <c r="O77" s="144">
        <v>8</v>
      </c>
      <c r="P77" s="31">
        <f t="shared" si="20"/>
        <v>40</v>
      </c>
      <c r="Q77" s="204"/>
      <c r="R77" s="144"/>
      <c r="S77" s="144"/>
      <c r="T77" s="144"/>
      <c r="U77" s="31"/>
      <c r="V77" s="202"/>
      <c r="W77" s="197"/>
      <c r="X77" s="141"/>
      <c r="Y77" s="197"/>
      <c r="Z77" s="197"/>
      <c r="AA77" s="142"/>
    </row>
    <row r="78" spans="1:27" ht="12.75" customHeight="1">
      <c r="A78" s="78">
        <v>7</v>
      </c>
      <c r="B78" s="79"/>
      <c r="C78" s="138" t="s">
        <v>57</v>
      </c>
      <c r="D78" s="139" t="s">
        <v>117</v>
      </c>
      <c r="E78" s="150"/>
      <c r="F78" s="151"/>
      <c r="G78" s="196"/>
      <c r="H78" s="196"/>
      <c r="I78" s="196"/>
      <c r="J78" s="196"/>
      <c r="K78" s="33"/>
      <c r="L78" s="207">
        <v>1</v>
      </c>
      <c r="M78" s="144">
        <v>1</v>
      </c>
      <c r="N78" s="208">
        <v>28</v>
      </c>
      <c r="O78" s="144">
        <v>10</v>
      </c>
      <c r="P78" s="31">
        <f t="shared" si="20"/>
        <v>35.7</v>
      </c>
      <c r="Q78" s="204"/>
      <c r="R78" s="144"/>
      <c r="S78" s="144"/>
      <c r="T78" s="144"/>
      <c r="U78" s="31"/>
      <c r="V78" s="201"/>
      <c r="W78" s="196"/>
      <c r="X78" s="41"/>
      <c r="Y78" s="196"/>
      <c r="Z78" s="196"/>
      <c r="AA78" s="38"/>
    </row>
    <row r="79" spans="1:27" ht="12.75" customHeight="1">
      <c r="A79" s="23">
        <v>7</v>
      </c>
      <c r="B79" s="24"/>
      <c r="C79" s="135" t="s">
        <v>57</v>
      </c>
      <c r="D79" s="136" t="s">
        <v>70</v>
      </c>
      <c r="E79" s="150"/>
      <c r="F79" s="151"/>
      <c r="G79" s="196"/>
      <c r="H79" s="196"/>
      <c r="I79" s="196"/>
      <c r="J79" s="196"/>
      <c r="K79" s="33"/>
      <c r="L79" s="207">
        <v>1</v>
      </c>
      <c r="M79" s="144">
        <v>1</v>
      </c>
      <c r="N79" s="208">
        <v>9</v>
      </c>
      <c r="O79" s="144">
        <v>2</v>
      </c>
      <c r="P79" s="31">
        <f>IF(L79=""," ",ROUND(O79/N79*100,1))</f>
        <v>22.2</v>
      </c>
      <c r="Q79" s="204"/>
      <c r="R79" s="144"/>
      <c r="S79" s="144"/>
      <c r="T79" s="144"/>
      <c r="U79" s="31" t="str">
        <f>IF(Q79=""," ",ROUND(T79/S79*100,1))</f>
        <v> </v>
      </c>
      <c r="V79" s="201"/>
      <c r="W79" s="196"/>
      <c r="X79" s="41"/>
      <c r="Y79" s="196"/>
      <c r="Z79" s="196"/>
      <c r="AA79" s="38"/>
    </row>
    <row r="80" spans="1:27" ht="12.75" customHeight="1">
      <c r="A80" s="23">
        <v>7</v>
      </c>
      <c r="B80" s="24"/>
      <c r="C80" s="135" t="s">
        <v>57</v>
      </c>
      <c r="D80" s="136" t="s">
        <v>75</v>
      </c>
      <c r="E80" s="150"/>
      <c r="F80" s="151"/>
      <c r="G80" s="196"/>
      <c r="H80" s="196"/>
      <c r="I80" s="196"/>
      <c r="J80" s="196"/>
      <c r="K80" s="33"/>
      <c r="L80" s="207">
        <v>1</v>
      </c>
      <c r="M80" s="144">
        <v>1</v>
      </c>
      <c r="N80" s="208">
        <v>9</v>
      </c>
      <c r="O80" s="144">
        <v>4</v>
      </c>
      <c r="P80" s="31">
        <f>IF(L80=""," ",ROUND(O80/N80*100,1))</f>
        <v>44.4</v>
      </c>
      <c r="Q80" s="204"/>
      <c r="R80" s="144"/>
      <c r="S80" s="144"/>
      <c r="T80" s="144"/>
      <c r="U80" s="31" t="str">
        <f>IF(Q80=""," ",ROUND(T80/S80*100,1))</f>
        <v> </v>
      </c>
      <c r="V80" s="201"/>
      <c r="W80" s="196"/>
      <c r="X80" s="41"/>
      <c r="Y80" s="196"/>
      <c r="Z80" s="196"/>
      <c r="AA80" s="38"/>
    </row>
    <row r="81" spans="1:27" ht="12.75" customHeight="1">
      <c r="A81" s="23">
        <v>7</v>
      </c>
      <c r="B81" s="24"/>
      <c r="C81" s="135" t="s">
        <v>57</v>
      </c>
      <c r="D81" s="136" t="s">
        <v>118</v>
      </c>
      <c r="E81" s="150"/>
      <c r="F81" s="151"/>
      <c r="G81" s="196"/>
      <c r="H81" s="196"/>
      <c r="I81" s="196"/>
      <c r="J81" s="196"/>
      <c r="K81" s="33"/>
      <c r="L81" s="207">
        <v>1</v>
      </c>
      <c r="M81" s="144">
        <v>1</v>
      </c>
      <c r="N81" s="208">
        <v>12</v>
      </c>
      <c r="O81" s="144">
        <v>6</v>
      </c>
      <c r="P81" s="31">
        <f>IF(L81=""," ",ROUND(O81/N81*100,1))</f>
        <v>50</v>
      </c>
      <c r="Q81" s="204"/>
      <c r="R81" s="144"/>
      <c r="S81" s="144"/>
      <c r="T81" s="144"/>
      <c r="U81" s="31" t="str">
        <f>IF(Q81=""," ",ROUND(T81/S81*100,1))</f>
        <v> </v>
      </c>
      <c r="V81" s="201"/>
      <c r="W81" s="196"/>
      <c r="X81" s="41"/>
      <c r="Y81" s="196"/>
      <c r="Z81" s="196"/>
      <c r="AA81" s="38"/>
    </row>
    <row r="82" spans="1:27" ht="12.75" customHeight="1" thickBot="1">
      <c r="A82" s="23">
        <v>7</v>
      </c>
      <c r="B82" s="24"/>
      <c r="C82" s="135" t="s">
        <v>57</v>
      </c>
      <c r="D82" s="136" t="s">
        <v>169</v>
      </c>
      <c r="E82" s="150"/>
      <c r="F82" s="151"/>
      <c r="G82" s="196"/>
      <c r="H82" s="196"/>
      <c r="I82" s="196"/>
      <c r="J82" s="196"/>
      <c r="K82" s="33"/>
      <c r="L82" s="207">
        <v>2</v>
      </c>
      <c r="M82" s="144">
        <v>2</v>
      </c>
      <c r="N82" s="208">
        <v>22</v>
      </c>
      <c r="O82" s="144">
        <v>11</v>
      </c>
      <c r="P82" s="31">
        <f>IF(L82=""," ",ROUND(O82/N82*100,1))</f>
        <v>50</v>
      </c>
      <c r="Q82" s="204"/>
      <c r="R82" s="144"/>
      <c r="S82" s="144"/>
      <c r="T82" s="144"/>
      <c r="U82" s="31" t="str">
        <f>IF(Q82=""," ",ROUND(T82/S82*100,1))</f>
        <v> </v>
      </c>
      <c r="V82" s="201"/>
      <c r="W82" s="196"/>
      <c r="X82" s="41"/>
      <c r="Y82" s="196"/>
      <c r="Z82" s="196"/>
      <c r="AA82" s="38"/>
    </row>
    <row r="83" spans="1:27" ht="12.75" thickBot="1">
      <c r="A83" s="14"/>
      <c r="B83" s="20">
        <v>999</v>
      </c>
      <c r="C83" s="21"/>
      <c r="D83" s="22" t="s">
        <v>19</v>
      </c>
      <c r="E83" s="148"/>
      <c r="F83" s="149"/>
      <c r="G83" s="195"/>
      <c r="H83" s="195"/>
      <c r="I83" s="195"/>
      <c r="J83" s="195"/>
      <c r="K83" s="32"/>
      <c r="L83" s="206">
        <f>SUM(L71:L82)</f>
        <v>13</v>
      </c>
      <c r="M83" s="206">
        <f>SUM(M71:M82)</f>
        <v>13</v>
      </c>
      <c r="N83" s="206">
        <f>SUM(N71:N82)</f>
        <v>435</v>
      </c>
      <c r="O83" s="206">
        <f>SUM(O71:O82)</f>
        <v>150</v>
      </c>
      <c r="P83" s="34">
        <f>IF(L83=0,"",ROUND(O83/N83*100,1))</f>
        <v>34.5</v>
      </c>
      <c r="Q83" s="206">
        <f>SUM(Q71:Q82)</f>
        <v>0</v>
      </c>
      <c r="R83" s="206">
        <f>SUM(R71:R82)</f>
        <v>0</v>
      </c>
      <c r="S83" s="206">
        <f>SUM(S71:S82)</f>
        <v>0</v>
      </c>
      <c r="T83" s="206">
        <f>SUM(T71:T82)</f>
        <v>0</v>
      </c>
      <c r="U83" s="34" t="str">
        <f>IF(Q83=0," ",ROUND(T83/S83*100,1))</f>
        <v> </v>
      </c>
      <c r="V83" s="200"/>
      <c r="W83" s="195"/>
      <c r="X83" s="40"/>
      <c r="Y83" s="195"/>
      <c r="Z83" s="195"/>
      <c r="AA83" s="37"/>
    </row>
    <row r="84" spans="1:27" ht="14.25" thickBot="1">
      <c r="A84" s="14"/>
      <c r="B84" s="19">
        <v>1000</v>
      </c>
      <c r="C84" s="330" t="s">
        <v>9</v>
      </c>
      <c r="D84" s="331"/>
      <c r="E84" s="148"/>
      <c r="F84" s="149"/>
      <c r="G84" s="198">
        <f>SUM(G10:G69)</f>
        <v>470</v>
      </c>
      <c r="H84" s="198">
        <f>SUM(H10:H69)</f>
        <v>374</v>
      </c>
      <c r="I84" s="198">
        <f>SUM(I10:I69)</f>
        <v>6906</v>
      </c>
      <c r="J84" s="198">
        <f>SUM(J10:J69)</f>
        <v>1592</v>
      </c>
      <c r="K84" s="34">
        <f>IF(G84=" "," ",ROUND(J84/I84*100,1))</f>
        <v>23.1</v>
      </c>
      <c r="L84" s="209">
        <f>L70+L83</f>
        <v>1055</v>
      </c>
      <c r="M84" s="198">
        <f>M70+M83</f>
        <v>784</v>
      </c>
      <c r="N84" s="198">
        <f>N70+N83</f>
        <v>14638</v>
      </c>
      <c r="O84" s="198">
        <f>O70+O83</f>
        <v>3057</v>
      </c>
      <c r="P84" s="34">
        <f>IF(L84=""," ",ROUND(O84/N84*100,1))</f>
        <v>20.9</v>
      </c>
      <c r="Q84" s="209">
        <f>Q70+Q83</f>
        <v>303</v>
      </c>
      <c r="R84" s="198">
        <f>R70+R83</f>
        <v>123</v>
      </c>
      <c r="S84" s="198">
        <f>S70+S83</f>
        <v>2162</v>
      </c>
      <c r="T84" s="198">
        <f>T70+T83</f>
        <v>183</v>
      </c>
      <c r="U84" s="34">
        <f>IF(Q84=""," ",ROUND(T84/S84*100,1))</f>
        <v>8.5</v>
      </c>
      <c r="V84" s="203">
        <f>SUM(V10:V69)</f>
        <v>2242</v>
      </c>
      <c r="W84" s="198">
        <f>SUM(W10:W69)</f>
        <v>121</v>
      </c>
      <c r="X84" s="34">
        <f>IF(V84=""," ",ROUND(W84/V84*100,1))</f>
        <v>5.4</v>
      </c>
      <c r="Y84" s="198">
        <f>SUM(Y10:Y69)</f>
        <v>2033</v>
      </c>
      <c r="Z84" s="198">
        <f>SUM(Z10:Z69)</f>
        <v>73</v>
      </c>
      <c r="AA84" s="35">
        <f>IF(Y84=0," ",ROUND(Z84/Y84*100,1))</f>
        <v>3.6</v>
      </c>
    </row>
  </sheetData>
  <sheetProtection/>
  <mergeCells count="30">
    <mergeCell ref="L7:P7"/>
    <mergeCell ref="Q7:U7"/>
    <mergeCell ref="V7:AA7"/>
    <mergeCell ref="V6:X6"/>
    <mergeCell ref="Q6:S6"/>
    <mergeCell ref="L6:N6"/>
    <mergeCell ref="P8:P9"/>
    <mergeCell ref="E8:E9"/>
    <mergeCell ref="G8:G9"/>
    <mergeCell ref="F8:F9"/>
    <mergeCell ref="N8:N9"/>
    <mergeCell ref="L8:L9"/>
    <mergeCell ref="C84:D84"/>
    <mergeCell ref="E7:K7"/>
    <mergeCell ref="I8:I9"/>
    <mergeCell ref="K8:K9"/>
    <mergeCell ref="C4:D4"/>
    <mergeCell ref="F4:H4"/>
    <mergeCell ref="J4:M4"/>
    <mergeCell ref="E6:F6"/>
    <mergeCell ref="A7:A9"/>
    <mergeCell ref="C7:C9"/>
    <mergeCell ref="D7:D9"/>
    <mergeCell ref="B7:B9"/>
    <mergeCell ref="Q8:Q9"/>
    <mergeCell ref="S8:S9"/>
    <mergeCell ref="Y8:AA8"/>
    <mergeCell ref="U8:U9"/>
    <mergeCell ref="X8:X9"/>
    <mergeCell ref="V8:V9"/>
  </mergeCells>
  <conditionalFormatting sqref="O71:O82 R71:R82 T71:T82 M71:M82 Z10:Z69 J10:J69 H10:H69 O10:O69 M10:M69 T10:T69 R10:R69 W10:W69">
    <cfRule type="cellIs" priority="1" dxfId="0" operator="lessThanOrEqual" stopIfTrue="1">
      <formula>G10</formula>
    </cfRule>
    <cfRule type="cellIs" priority="2" dxfId="1" operator="greaterThan" stopIfTrue="1">
      <formula>G10</formula>
    </cfRule>
  </conditionalFormatting>
  <conditionalFormatting sqref="Y10:Y69">
    <cfRule type="cellIs" priority="3" dxfId="0" operator="lessThanOrEqual" stopIfTrue="1">
      <formula>V10</formula>
    </cfRule>
    <cfRule type="cellIs" priority="4" dxfId="1" operator="greaterThan" stopIfTrue="1">
      <formula>V10</formula>
    </cfRule>
  </conditionalFormatting>
  <printOptions/>
  <pageMargins left="0.5905511811023623" right="0.5905511811023623" top="0.7874015748031497" bottom="0.5905511811023623" header="0.5118110236220472" footer="0.31496062992125984"/>
  <pageSetup fitToHeight="0" horizontalDpi="600" verticalDpi="600" orientation="landscape" paperSize="9" scale="85" r:id="rId1"/>
  <headerFooter alignWithMargins="0">
    <oddHeader>&amp;R（福島県）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総理府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官房総務課</dc:creator>
  <cp:keywords/>
  <dc:description/>
  <cp:lastModifiedBy> </cp:lastModifiedBy>
  <cp:lastPrinted>2008-10-23T07:35:25Z</cp:lastPrinted>
  <dcterms:created xsi:type="dcterms:W3CDTF">2002-01-07T10:53:07Z</dcterms:created>
  <dcterms:modified xsi:type="dcterms:W3CDTF">2008-10-23T07:36:13Z</dcterms:modified>
  <cp:category/>
  <cp:version/>
  <cp:contentType/>
  <cp:contentStatus/>
</cp:coreProperties>
</file>