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3"/>
  </bookViews>
  <sheets>
    <sheet name="市町村４－１ (フォーマット)" sheetId="1" r:id="rId1"/>
    <sheet name="市町村４－２ (フォーマット)" sheetId="2" r:id="rId2"/>
    <sheet name="市町村４－３ (フォーマット)" sheetId="3" r:id="rId3"/>
    <sheet name="市町村４－４ (フォーマット)" sheetId="4" r:id="rId4"/>
  </sheets>
  <definedNames>
    <definedName name="_xlnm.Print_Titles" localSheetId="0">'市町村４－１ (フォーマット)'!$4:$6</definedName>
    <definedName name="_xlnm.Print_Titles" localSheetId="1">'市町村４－２ (フォーマット)'!$4:$7</definedName>
    <definedName name="_xlnm.Print_Titles" localSheetId="2">'市町村４－３ (フォーマット)'!$4:$6</definedName>
    <definedName name="_xlnm.Print_Titles" localSheetId="3">'市町村４－４ (フォーマット)'!$7:$9</definedName>
  </definedNames>
  <calcPr fullCalcOnLoad="1"/>
</workbook>
</file>

<file path=xl/sharedStrings.xml><?xml version="1.0" encoding="utf-8"?>
<sst xmlns="http://schemas.openxmlformats.org/spreadsheetml/2006/main" count="526" uniqueCount="190">
  <si>
    <t>都道府県名</t>
  </si>
  <si>
    <t>総委員数</t>
  </si>
  <si>
    <t>審議会等数</t>
  </si>
  <si>
    <t>地方自治法(第180条の５）に基づく委員会等における登用状況</t>
  </si>
  <si>
    <t>諮問機関の有無</t>
  </si>
  <si>
    <t>担当課（室）名</t>
  </si>
  <si>
    <t>地方自治法（第202条の３）に基づく審議会等における登用状況</t>
  </si>
  <si>
    <t>公布日</t>
  </si>
  <si>
    <t>施行日</t>
  </si>
  <si>
    <t>合　　　　計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</si>
  <si>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</si>
  <si>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</si>
  <si>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</si>
  <si>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</si>
  <si>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</si>
  <si>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</si>
  <si>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</si>
  <si>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</si>
  <si>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</si>
  <si>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</si>
  <si>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</si>
  <si>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</si>
  <si>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</si>
  <si>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</si>
  <si>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</si>
  <si>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</si>
  <si>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</si>
  <si>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</si>
  <si>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</si>
  <si>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</si>
  <si>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調査時点ｺｰﾄﾞ</t>
  </si>
  <si>
    <t>宣　 言
年月日</t>
  </si>
  <si>
    <t>調査票４－３</t>
  </si>
  <si>
    <t>自治会長数</t>
  </si>
  <si>
    <t>条　　　例　　　名　　　称</t>
  </si>
  <si>
    <t>計　　　　　画　　　　　名</t>
  </si>
  <si>
    <t>計　画　期　間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</si>
  <si>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</si>
  <si>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</si>
  <si>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都道府県コード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</si>
  <si>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</si>
  <si>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愛称・通称</t>
  </si>
  <si>
    <t>郵便番号</t>
  </si>
  <si>
    <t>電話番号</t>
  </si>
  <si>
    <t>住　所</t>
  </si>
  <si>
    <t>所　　　　　在　　　　　地　　　　　等</t>
  </si>
  <si>
    <t>その他</t>
  </si>
  <si>
    <t>市（区）町村別集計項目（総合的な施設、苦情処理体制）　</t>
  </si>
  <si>
    <t>男 女 共 同 参 画 に 関 す る 宣 言</t>
  </si>
  <si>
    <t>管　理　職　の　在　職　状　況</t>
  </si>
  <si>
    <t>調査票４－４</t>
  </si>
  <si>
    <t>男　女　共　同　参　画　・　女　性　の　た　め　の　総　合　的　な　施　設　　(平　成　20　年　４　月　１　日　現　在　で　開　設　済　の　施　設)</t>
  </si>
  <si>
    <t>施　設　管　理</t>
  </si>
  <si>
    <t>事　業　運　営</t>
  </si>
  <si>
    <t>男女共同参画に関する計画
（平成20年4月1日現在で有効なもの）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</si>
  <si>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</si>
  <si>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</si>
  <si>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青森県</t>
  </si>
  <si>
    <t>青森市</t>
  </si>
  <si>
    <t>市民協働推進課男女共同参画室</t>
  </si>
  <si>
    <t>弘前市</t>
  </si>
  <si>
    <t>市民参画センター</t>
  </si>
  <si>
    <t>八戸市</t>
  </si>
  <si>
    <t>男女参画国際課</t>
  </si>
  <si>
    <t>八戸市男女共同参画基本条例</t>
  </si>
  <si>
    <t>黒石市</t>
  </si>
  <si>
    <t>企画課</t>
  </si>
  <si>
    <t>くろいし男女共同参画推進プラン</t>
  </si>
  <si>
    <t>五所川原市</t>
  </si>
  <si>
    <t>企画課男女共同参画室</t>
  </si>
  <si>
    <t>五所川原市男女共同参画計画</t>
  </si>
  <si>
    <t>十和田市</t>
  </si>
  <si>
    <t>総務課</t>
  </si>
  <si>
    <t>三沢市</t>
  </si>
  <si>
    <t>まちづくり課</t>
  </si>
  <si>
    <t>むつ市</t>
  </si>
  <si>
    <t>つがる市</t>
  </si>
  <si>
    <t>企画課</t>
  </si>
  <si>
    <t>つがる市男女共同参画プラン</t>
  </si>
  <si>
    <t>平川市</t>
  </si>
  <si>
    <t>平川市男女共同参画推進プラン</t>
  </si>
  <si>
    <t>平内町</t>
  </si>
  <si>
    <t>平内町男女共同参画プラン</t>
  </si>
  <si>
    <t>今別町</t>
  </si>
  <si>
    <t>町民福祉課</t>
  </si>
  <si>
    <t>蓬田村</t>
  </si>
  <si>
    <t>住民生活課</t>
  </si>
  <si>
    <t>外ヶ浜町</t>
  </si>
  <si>
    <t>鰺ヶ沢町</t>
  </si>
  <si>
    <t>深浦町</t>
  </si>
  <si>
    <t>企画財政課</t>
  </si>
  <si>
    <t>西目屋村</t>
  </si>
  <si>
    <t>住民課</t>
  </si>
  <si>
    <t>藤崎町</t>
  </si>
  <si>
    <t>大鰐町</t>
  </si>
  <si>
    <t>田舎館村</t>
  </si>
  <si>
    <t>板柳町</t>
  </si>
  <si>
    <t>鶴田町</t>
  </si>
  <si>
    <t>中泊町</t>
  </si>
  <si>
    <t>企画調整課</t>
  </si>
  <si>
    <t>男女共同参画推進プラン</t>
  </si>
  <si>
    <t>Ｈ１９．３～Ｈ２２．３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</si>
  <si>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</si>
  <si>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</si>
  <si>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</si>
  <si>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</si>
  <si>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</si>
  <si>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</si>
  <si>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</si>
  <si>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</si>
  <si>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住民福祉課</t>
  </si>
  <si>
    <t>東通村</t>
  </si>
  <si>
    <t>風間浦村</t>
  </si>
  <si>
    <t>佐井村</t>
  </si>
  <si>
    <t>行財政改革室</t>
  </si>
  <si>
    <t>三戸町</t>
  </si>
  <si>
    <t>五戸町</t>
  </si>
  <si>
    <t>企画振興課</t>
  </si>
  <si>
    <t>田子町</t>
  </si>
  <si>
    <t>南部町</t>
  </si>
  <si>
    <t>住民生活課</t>
  </si>
  <si>
    <t>階上町</t>
  </si>
  <si>
    <t>新郷村</t>
  </si>
  <si>
    <t>Ｈ２３年度</t>
  </si>
  <si>
    <t>Ｈ２２年度</t>
  </si>
  <si>
    <t>Ｈ２０年度</t>
  </si>
  <si>
    <t>今別町男女共同参画推進計画</t>
  </si>
  <si>
    <t>弘前市民参画センター</t>
  </si>
  <si>
    <t>036-8355</t>
  </si>
  <si>
    <t>弘前市大字元寺町１－１３</t>
  </si>
  <si>
    <t>0172-31-2500</t>
  </si>
  <si>
    <t>○</t>
  </si>
  <si>
    <t>政策推進課</t>
  </si>
  <si>
    <t>青森市男女共同参画プラザ</t>
  </si>
  <si>
    <t>カダール</t>
  </si>
  <si>
    <t>030-0801</t>
  </si>
  <si>
    <t>017-776-8800</t>
  </si>
  <si>
    <t>青森市新町１－３－７
アウガ５Ｆ</t>
  </si>
  <si>
    <t>http://www.city.aomori.aomori.jp/danjo/main.html</t>
  </si>
  <si>
    <t>「男女共同参画都市」青森宣言</t>
  </si>
  <si>
    <t>はちのへ男女共同参画都市宣言</t>
  </si>
  <si>
    <t>企画課男女共同参画室</t>
  </si>
  <si>
    <t>教育委員会生涯学習課</t>
  </si>
  <si>
    <t>教育委員会社会教育班</t>
  </si>
  <si>
    <t>教育委員会社会教育課</t>
  </si>
  <si>
    <t>教育委員会教育支援グループ</t>
  </si>
  <si>
    <t>むつ市男女共同参画推進基本計画
～むつみあいプラン～</t>
  </si>
  <si>
    <t>十和田市男女共同参画社会推進計画
「女と男がともに輝くまち」</t>
  </si>
  <si>
    <t>八戸市男女共同参画基本計画（男女共同
参画社会をめざすはちのへプラン２００６）</t>
  </si>
  <si>
    <t>http://www.city.hirosaki.aomori.jp/gaiyo/shisetsu/kyouiku/htm_sankaku/framepage.htm</t>
  </si>
  <si>
    <t>野辺地町男女共同参画都市宣言</t>
  </si>
  <si>
    <t>みさわハーモニープラン</t>
  </si>
  <si>
    <t>Ｈ１８～Ｈ２３年度</t>
  </si>
  <si>
    <t>Ｈ１４～Ｈ２１年度</t>
  </si>
  <si>
    <t>Ｈ１９～Ｈ２３年度</t>
  </si>
  <si>
    <t>Ｈ１３～Ｈ２２年度</t>
  </si>
  <si>
    <t>Ｈ１４～Ｈ２３年度</t>
  </si>
  <si>
    <t>Ｈ１５～Ｈ２４年度</t>
  </si>
  <si>
    <t>Ｈ１９～Ｈ２８年度</t>
  </si>
  <si>
    <t>Ｈ２０～Ｈ２４年度</t>
  </si>
  <si>
    <t>コード
市(区)町村</t>
  </si>
  <si>
    <t>有無
庁内連絡会議の</t>
  </si>
  <si>
    <t>現在
の
状況</t>
  </si>
  <si>
    <t>コード
市（区）町村</t>
  </si>
  <si>
    <t>都道府県名</t>
  </si>
  <si>
    <t>市(区)町村名</t>
  </si>
  <si>
    <t>ﾎｰﾑﾍﾟｰｼﾞ</t>
  </si>
  <si>
    <t xml:space="preserve">市
（区）
長　 </t>
  </si>
  <si>
    <t xml:space="preserve">副
市
(区)
長
数 </t>
  </si>
  <si>
    <t xml:space="preserve">
うち
　女性
　副市
　（区）
　長数</t>
  </si>
  <si>
    <t>女
性
比
率
（％）</t>
  </si>
  <si>
    <t>町村長　</t>
  </si>
  <si>
    <t>副町村長数　</t>
  </si>
  <si>
    <t xml:space="preserve"> 
うち
　女性
　副町
　村長
　数</t>
  </si>
  <si>
    <t xml:space="preserve">
うち
　女性
　自治
　会長
　数</t>
  </si>
  <si>
    <t>　調査時点コード</t>
  </si>
  <si>
    <t>　　　　 コード
　 市（区）町村　</t>
  </si>
  <si>
    <t>審議会等委員の目標
（目標を設定している市（区）町村のみ記入）</t>
  </si>
  <si>
    <t>目
標
値
（％）</t>
  </si>
  <si>
    <t xml:space="preserve">目標年度
</t>
  </si>
  <si>
    <t>うち
　女性
　委員
　を含
　む数</t>
  </si>
  <si>
    <t>うち
　女性
　委員
　等数</t>
  </si>
  <si>
    <t xml:space="preserve">うち
　女性
　管理
　職数
</t>
  </si>
  <si>
    <t>管
理
職
総
数</t>
  </si>
  <si>
    <t xml:space="preserve">  コ　ー　ド
  市（区）町</t>
  </si>
  <si>
    <t>管　理　・　運　営　主　体</t>
  </si>
  <si>
    <t xml:space="preserve">
名　　称</t>
  </si>
  <si>
    <t>そ　の　他</t>
  </si>
  <si>
    <t>直 営</t>
  </si>
  <si>
    <t>管理者
指 定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</si>
</sst>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8"/>
      <name val="ＭＳ Ｐゴシック"/>
      <family val="3"/>
    </font>
    <font>
      <sz val="3"/>
      <name val="ＭＳ Ｐゴシック"/>
      <family val="3"/>
    </font>
    <font>
      <sz val="16"/>
      <name val="ＭＳ Ｐゴシック"/>
      <family val="3"/>
    </font>
    <font>
      <sz val="9"/>
      <color indexed="10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 diagonalUp="1">
      <left style="thin"/>
      <right style="medium"/>
      <top style="medium"/>
      <bottom style="medium"/>
      <diagonal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0" borderId="8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2" borderId="26" xfId="0" applyFont="1" applyFill="1" applyBorder="1" applyAlignment="1">
      <alignment/>
    </xf>
    <xf numFmtId="57" fontId="2" fillId="2" borderId="4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179" fontId="2" fillId="3" borderId="7" xfId="0" applyNumberFormat="1" applyFont="1" applyFill="1" applyBorder="1" applyAlignment="1">
      <alignment/>
    </xf>
    <xf numFmtId="179" fontId="2" fillId="3" borderId="10" xfId="0" applyNumberFormat="1" applyFont="1" applyFill="1" applyBorder="1" applyAlignment="1">
      <alignment/>
    </xf>
    <xf numFmtId="179" fontId="2" fillId="3" borderId="27" xfId="0" applyNumberFormat="1" applyFont="1" applyFill="1" applyBorder="1" applyAlignment="1">
      <alignment/>
    </xf>
    <xf numFmtId="179" fontId="2" fillId="3" borderId="28" xfId="0" applyNumberFormat="1" applyFont="1" applyFill="1" applyBorder="1" applyAlignment="1">
      <alignment/>
    </xf>
    <xf numFmtId="179" fontId="2" fillId="3" borderId="29" xfId="0" applyNumberFormat="1" applyFont="1" applyFill="1" applyBorder="1" applyAlignment="1">
      <alignment/>
    </xf>
    <xf numFmtId="179" fontId="2" fillId="3" borderId="11" xfId="0" applyNumberFormat="1" applyFont="1" applyFill="1" applyBorder="1" applyAlignment="1">
      <alignment/>
    </xf>
    <xf numFmtId="0" fontId="2" fillId="3" borderId="30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180" fontId="2" fillId="3" borderId="11" xfId="0" applyNumberFormat="1" applyFont="1" applyFill="1" applyBorder="1" applyAlignment="1">
      <alignment/>
    </xf>
    <xf numFmtId="180" fontId="2" fillId="3" borderId="10" xfId="0" applyNumberFormat="1" applyFont="1" applyFill="1" applyBorder="1" applyAlignment="1">
      <alignment/>
    </xf>
    <xf numFmtId="180" fontId="2" fillId="3" borderId="27" xfId="0" applyNumberFormat="1" applyFont="1" applyFill="1" applyBorder="1" applyAlignment="1">
      <alignment/>
    </xf>
    <xf numFmtId="180" fontId="2" fillId="3" borderId="28" xfId="0" applyNumberFormat="1" applyFont="1" applyFill="1" applyBorder="1" applyAlignment="1">
      <alignment/>
    </xf>
    <xf numFmtId="180" fontId="2" fillId="3" borderId="29" xfId="0" applyNumberFormat="1" applyFont="1" applyFill="1" applyBorder="1" applyAlignment="1">
      <alignment/>
    </xf>
    <xf numFmtId="180" fontId="2" fillId="3" borderId="25" xfId="0" applyNumberFormat="1" applyFont="1" applyFill="1" applyBorder="1" applyAlignment="1">
      <alignment/>
    </xf>
    <xf numFmtId="180" fontId="2" fillId="3" borderId="31" xfId="0" applyNumberFormat="1" applyFont="1" applyFill="1" applyBorder="1" applyAlignment="1">
      <alignment/>
    </xf>
    <xf numFmtId="180" fontId="2" fillId="3" borderId="32" xfId="0" applyNumberFormat="1" applyFont="1" applyFill="1" applyBorder="1" applyAlignment="1">
      <alignment/>
    </xf>
    <xf numFmtId="180" fontId="2" fillId="3" borderId="33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4" borderId="11" xfId="0" applyFill="1" applyBorder="1" applyAlignment="1">
      <alignment/>
    </xf>
    <xf numFmtId="0" fontId="10" fillId="0" borderId="0" xfId="0" applyFont="1" applyAlignment="1">
      <alignment/>
    </xf>
    <xf numFmtId="179" fontId="2" fillId="3" borderId="34" xfId="0" applyNumberFormat="1" applyFont="1" applyFill="1" applyBorder="1" applyAlignment="1">
      <alignment/>
    </xf>
    <xf numFmtId="179" fontId="2" fillId="3" borderId="18" xfId="0" applyNumberFormat="1" applyFont="1" applyFill="1" applyBorder="1" applyAlignment="1">
      <alignment/>
    </xf>
    <xf numFmtId="179" fontId="2" fillId="3" borderId="1" xfId="0" applyNumberFormat="1" applyFont="1" applyFill="1" applyBorder="1" applyAlignment="1">
      <alignment/>
    </xf>
    <xf numFmtId="179" fontId="2" fillId="3" borderId="3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2" borderId="35" xfId="0" applyFont="1" applyFill="1" applyBorder="1" applyAlignment="1">
      <alignment/>
    </xf>
    <xf numFmtId="0" fontId="2" fillId="3" borderId="36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39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0" fontId="2" fillId="2" borderId="41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2" fillId="0" borderId="43" xfId="0" applyFont="1" applyBorder="1" applyAlignment="1">
      <alignment horizontal="center" vertical="center"/>
    </xf>
    <xf numFmtId="0" fontId="11" fillId="2" borderId="4" xfId="0" applyFont="1" applyFill="1" applyBorder="1" applyAlignment="1">
      <alignment shrinkToFit="1"/>
    </xf>
    <xf numFmtId="57" fontId="11" fillId="2" borderId="1" xfId="0" applyNumberFormat="1" applyFont="1" applyFill="1" applyBorder="1" applyAlignment="1">
      <alignment shrinkToFit="1"/>
    </xf>
    <xf numFmtId="0" fontId="11" fillId="2" borderId="1" xfId="0" applyNumberFormat="1" applyFont="1" applyFill="1" applyBorder="1" applyAlignment="1">
      <alignment shrinkToFit="1"/>
    </xf>
    <xf numFmtId="0" fontId="11" fillId="2" borderId="1" xfId="0" applyFont="1" applyFill="1" applyBorder="1" applyAlignment="1">
      <alignment shrinkToFit="1"/>
    </xf>
    <xf numFmtId="0" fontId="11" fillId="2" borderId="44" xfId="0" applyFont="1" applyFill="1" applyBorder="1" applyAlignment="1">
      <alignment shrinkToFit="1"/>
    </xf>
    <xf numFmtId="0" fontId="11" fillId="2" borderId="2" xfId="0" applyFont="1" applyFill="1" applyBorder="1" applyAlignment="1">
      <alignment shrinkToFit="1"/>
    </xf>
    <xf numFmtId="0" fontId="13" fillId="0" borderId="0" xfId="0" applyFont="1" applyAlignment="1">
      <alignment/>
    </xf>
    <xf numFmtId="0" fontId="2" fillId="0" borderId="7" xfId="0" applyFont="1" applyBorder="1" applyAlignment="1">
      <alignment shrinkToFit="1"/>
    </xf>
    <xf numFmtId="0" fontId="2" fillId="0" borderId="45" xfId="0" applyFont="1" applyBorder="1" applyAlignment="1">
      <alignment shrinkToFit="1"/>
    </xf>
    <xf numFmtId="0" fontId="4" fillId="2" borderId="4" xfId="0" applyFont="1" applyFill="1" applyBorder="1" applyAlignment="1">
      <alignment shrinkToFit="1"/>
    </xf>
    <xf numFmtId="0" fontId="4" fillId="2" borderId="7" xfId="0" applyFont="1" applyFill="1" applyBorder="1" applyAlignment="1">
      <alignment shrinkToFit="1"/>
    </xf>
    <xf numFmtId="0" fontId="4" fillId="2" borderId="3" xfId="0" applyFont="1" applyFill="1" applyBorder="1" applyAlignment="1">
      <alignment shrinkToFit="1"/>
    </xf>
    <xf numFmtId="0" fontId="4" fillId="2" borderId="46" xfId="0" applyFont="1" applyFill="1" applyBorder="1" applyAlignment="1">
      <alignment shrinkToFit="1"/>
    </xf>
    <xf numFmtId="0" fontId="4" fillId="2" borderId="44" xfId="0" applyFont="1" applyFill="1" applyBorder="1" applyAlignment="1">
      <alignment shrinkToFit="1"/>
    </xf>
    <xf numFmtId="0" fontId="2" fillId="2" borderId="3" xfId="0" applyFont="1" applyFill="1" applyBorder="1" applyAlignment="1">
      <alignment shrinkToFit="1"/>
    </xf>
    <xf numFmtId="0" fontId="2" fillId="2" borderId="7" xfId="0" applyFont="1" applyFill="1" applyBorder="1" applyAlignment="1">
      <alignment shrinkToFit="1"/>
    </xf>
    <xf numFmtId="0" fontId="2" fillId="2" borderId="4" xfId="0" applyFont="1" applyFill="1" applyBorder="1" applyAlignment="1">
      <alignment shrinkToFit="1"/>
    </xf>
    <xf numFmtId="0" fontId="2" fillId="2" borderId="46" xfId="0" applyFont="1" applyFill="1" applyBorder="1" applyAlignment="1">
      <alignment shrinkToFit="1"/>
    </xf>
    <xf numFmtId="186" fontId="2" fillId="2" borderId="3" xfId="0" applyNumberFormat="1" applyFont="1" applyFill="1" applyBorder="1" applyAlignment="1">
      <alignment shrinkToFit="1"/>
    </xf>
    <xf numFmtId="186" fontId="2" fillId="2" borderId="7" xfId="0" applyNumberFormat="1" applyFont="1" applyFill="1" applyBorder="1" applyAlignment="1">
      <alignment shrinkToFit="1"/>
    </xf>
    <xf numFmtId="186" fontId="2" fillId="2" borderId="4" xfId="0" applyNumberFormat="1" applyFont="1" applyFill="1" applyBorder="1" applyAlignment="1">
      <alignment shrinkToFit="1"/>
    </xf>
    <xf numFmtId="186" fontId="2" fillId="2" borderId="46" xfId="0" applyNumberFormat="1" applyFont="1" applyFill="1" applyBorder="1" applyAlignment="1">
      <alignment shrinkToFit="1"/>
    </xf>
    <xf numFmtId="186" fontId="2" fillId="2" borderId="45" xfId="0" applyNumberFormat="1" applyFont="1" applyFill="1" applyBorder="1" applyAlignment="1">
      <alignment shrinkToFit="1"/>
    </xf>
    <xf numFmtId="186" fontId="2" fillId="2" borderId="44" xfId="0" applyNumberFormat="1" applyFont="1" applyFill="1" applyBorder="1" applyAlignment="1">
      <alignment shrinkToFit="1"/>
    </xf>
    <xf numFmtId="0" fontId="4" fillId="2" borderId="35" xfId="0" applyFont="1" applyFill="1" applyBorder="1" applyAlignment="1">
      <alignment shrinkToFit="1"/>
    </xf>
    <xf numFmtId="0" fontId="4" fillId="2" borderId="4" xfId="0" applyFont="1" applyFill="1" applyBorder="1" applyAlignment="1">
      <alignment vertical="top" wrapText="1"/>
    </xf>
    <xf numFmtId="0" fontId="2" fillId="0" borderId="7" xfId="0" applyFont="1" applyBorder="1" applyAlignment="1">
      <alignment vertical="top" shrinkToFit="1"/>
    </xf>
    <xf numFmtId="0" fontId="4" fillId="2" borderId="4" xfId="0" applyFont="1" applyFill="1" applyBorder="1" applyAlignment="1">
      <alignment vertical="top" shrinkToFit="1"/>
    </xf>
    <xf numFmtId="0" fontId="4" fillId="2" borderId="7" xfId="0" applyFont="1" applyFill="1" applyBorder="1" applyAlignment="1">
      <alignment vertical="top" shrinkToFit="1"/>
    </xf>
    <xf numFmtId="186" fontId="2" fillId="2" borderId="3" xfId="0" applyNumberFormat="1" applyFont="1" applyFill="1" applyBorder="1" applyAlignment="1">
      <alignment vertical="top" shrinkToFit="1"/>
    </xf>
    <xf numFmtId="186" fontId="2" fillId="2" borderId="7" xfId="0" applyNumberFormat="1" applyFont="1" applyFill="1" applyBorder="1" applyAlignment="1">
      <alignment vertical="top" shrinkToFit="1"/>
    </xf>
    <xf numFmtId="186" fontId="2" fillId="2" borderId="4" xfId="0" applyNumberFormat="1" applyFont="1" applyFill="1" applyBorder="1" applyAlignment="1">
      <alignment vertical="top" shrinkToFit="1"/>
    </xf>
    <xf numFmtId="0" fontId="11" fillId="2" borderId="4" xfId="0" applyFont="1" applyFill="1" applyBorder="1" applyAlignment="1">
      <alignment vertical="top" shrinkToFit="1"/>
    </xf>
    <xf numFmtId="57" fontId="11" fillId="2" borderId="1" xfId="0" applyNumberFormat="1" applyFont="1" applyFill="1" applyBorder="1" applyAlignment="1">
      <alignment vertical="top" shrinkToFit="1"/>
    </xf>
    <xf numFmtId="0" fontId="4" fillId="2" borderId="35" xfId="0" applyFont="1" applyFill="1" applyBorder="1" applyAlignment="1">
      <alignment vertical="top" shrinkToFit="1"/>
    </xf>
    <xf numFmtId="0" fontId="11" fillId="2" borderId="1" xfId="0" applyNumberFormat="1" applyFont="1" applyFill="1" applyBorder="1" applyAlignment="1">
      <alignment vertical="top" shrinkToFit="1"/>
    </xf>
    <xf numFmtId="0" fontId="4" fillId="2" borderId="3" xfId="0" applyFont="1" applyFill="1" applyBorder="1" applyAlignment="1">
      <alignment vertical="top" shrinkToFit="1"/>
    </xf>
    <xf numFmtId="0" fontId="2" fillId="2" borderId="4" xfId="0" applyFont="1" applyFill="1" applyBorder="1" applyAlignment="1">
      <alignment vertical="top" shrinkToFit="1"/>
    </xf>
    <xf numFmtId="57" fontId="2" fillId="5" borderId="1" xfId="0" applyNumberFormat="1" applyFont="1" applyFill="1" applyBorder="1" applyAlignment="1">
      <alignment vertical="top" shrinkToFit="1"/>
    </xf>
    <xf numFmtId="57" fontId="2" fillId="2" borderId="1" xfId="0" applyNumberFormat="1" applyFont="1" applyFill="1" applyBorder="1" applyAlignment="1">
      <alignment vertical="top" shrinkToFit="1"/>
    </xf>
    <xf numFmtId="0" fontId="11" fillId="2" borderId="35" xfId="0" applyFont="1" applyFill="1" applyBorder="1" applyAlignment="1">
      <alignment vertical="top" wrapText="1" shrinkToFit="1"/>
    </xf>
    <xf numFmtId="0" fontId="11" fillId="2" borderId="1" xfId="0" applyFont="1" applyFill="1" applyBorder="1" applyAlignment="1">
      <alignment vertical="top" shrinkToFit="1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4" fillId="2" borderId="35" xfId="0" applyFont="1" applyFill="1" applyBorder="1" applyAlignment="1">
      <alignment vertical="top" wrapText="1" shrinkToFit="1"/>
    </xf>
    <xf numFmtId="0" fontId="11" fillId="5" borderId="1" xfId="0" applyFont="1" applyFill="1" applyBorder="1" applyAlignment="1">
      <alignment vertical="top" shrinkToFit="1"/>
    </xf>
    <xf numFmtId="0" fontId="2" fillId="2" borderId="3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2" borderId="47" xfId="0" applyFont="1" applyFill="1" applyBorder="1" applyAlignment="1">
      <alignment vertical="top"/>
    </xf>
    <xf numFmtId="0" fontId="2" fillId="2" borderId="3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vertical="top" shrinkToFit="1"/>
    </xf>
    <xf numFmtId="0" fontId="4" fillId="0" borderId="7" xfId="0" applyFont="1" applyBorder="1" applyAlignment="1">
      <alignment shrinkToFit="1"/>
    </xf>
    <xf numFmtId="0" fontId="4" fillId="0" borderId="45" xfId="0" applyFont="1" applyBorder="1" applyAlignment="1">
      <alignment shrinkToFit="1"/>
    </xf>
    <xf numFmtId="0" fontId="2" fillId="2" borderId="7" xfId="0" applyFont="1" applyFill="1" applyBorder="1" applyAlignment="1">
      <alignment vertical="top" shrinkToFit="1"/>
    </xf>
    <xf numFmtId="186" fontId="2" fillId="3" borderId="48" xfId="0" applyNumberFormat="1" applyFont="1" applyFill="1" applyBorder="1" applyAlignment="1">
      <alignment/>
    </xf>
    <xf numFmtId="186" fontId="2" fillId="0" borderId="1" xfId="0" applyNumberFormat="1" applyFont="1" applyBorder="1" applyAlignment="1">
      <alignment/>
    </xf>
    <xf numFmtId="186" fontId="2" fillId="0" borderId="7" xfId="0" applyNumberFormat="1" applyFont="1" applyBorder="1" applyAlignment="1">
      <alignment/>
    </xf>
    <xf numFmtId="186" fontId="2" fillId="2" borderId="6" xfId="0" applyNumberFormat="1" applyFont="1" applyFill="1" applyBorder="1" applyAlignment="1">
      <alignment/>
    </xf>
    <xf numFmtId="186" fontId="2" fillId="3" borderId="11" xfId="0" applyNumberFormat="1" applyFont="1" applyFill="1" applyBorder="1" applyAlignment="1">
      <alignment/>
    </xf>
    <xf numFmtId="186" fontId="2" fillId="3" borderId="12" xfId="0" applyNumberFormat="1" applyFont="1" applyFill="1" applyBorder="1" applyAlignment="1">
      <alignment/>
    </xf>
    <xf numFmtId="0" fontId="4" fillId="0" borderId="4" xfId="0" applyNumberFormat="1" applyFont="1" applyBorder="1" applyAlignment="1">
      <alignment horizontal="center" shrinkToFit="1"/>
    </xf>
    <xf numFmtId="0" fontId="4" fillId="0" borderId="4" xfId="0" applyNumberFormat="1" applyFont="1" applyBorder="1" applyAlignment="1">
      <alignment horizontal="center" vertical="top" shrinkToFit="1"/>
    </xf>
    <xf numFmtId="186" fontId="2" fillId="2" borderId="3" xfId="0" applyNumberFormat="1" applyFont="1" applyFill="1" applyBorder="1" applyAlignment="1">
      <alignment/>
    </xf>
    <xf numFmtId="186" fontId="2" fillId="2" borderId="4" xfId="0" applyNumberFormat="1" applyFont="1" applyFill="1" applyBorder="1" applyAlignment="1">
      <alignment/>
    </xf>
    <xf numFmtId="186" fontId="2" fillId="3" borderId="8" xfId="0" applyNumberFormat="1" applyFont="1" applyFill="1" applyBorder="1" applyAlignment="1">
      <alignment/>
    </xf>
    <xf numFmtId="186" fontId="2" fillId="3" borderId="30" xfId="0" applyNumberFormat="1" applyFont="1" applyFill="1" applyBorder="1" applyAlignment="1">
      <alignment/>
    </xf>
    <xf numFmtId="186" fontId="2" fillId="2" borderId="26" xfId="0" applyNumberFormat="1" applyFont="1" applyFill="1" applyBorder="1" applyAlignment="1">
      <alignment/>
    </xf>
    <xf numFmtId="186" fontId="2" fillId="2" borderId="1" xfId="0" applyNumberFormat="1" applyFont="1" applyFill="1" applyBorder="1" applyAlignment="1">
      <alignment/>
    </xf>
    <xf numFmtId="186" fontId="2" fillId="3" borderId="49" xfId="0" applyNumberFormat="1" applyFont="1" applyFill="1" applyBorder="1" applyAlignment="1">
      <alignment/>
    </xf>
    <xf numFmtId="186" fontId="2" fillId="3" borderId="50" xfId="0" applyNumberFormat="1" applyFont="1" applyFill="1" applyBorder="1" applyAlignment="1">
      <alignment/>
    </xf>
    <xf numFmtId="0" fontId="4" fillId="0" borderId="4" xfId="0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45" xfId="0" applyFont="1" applyBorder="1" applyAlignment="1">
      <alignment/>
    </xf>
    <xf numFmtId="180" fontId="2" fillId="3" borderId="3" xfId="0" applyNumberFormat="1" applyFont="1" applyFill="1" applyBorder="1" applyAlignment="1">
      <alignment/>
    </xf>
    <xf numFmtId="180" fontId="2" fillId="3" borderId="7" xfId="0" applyNumberFormat="1" applyFont="1" applyFill="1" applyBorder="1" applyAlignment="1">
      <alignment/>
    </xf>
    <xf numFmtId="179" fontId="2" fillId="3" borderId="45" xfId="0" applyNumberFormat="1" applyFont="1" applyFill="1" applyBorder="1" applyAlignment="1">
      <alignment/>
    </xf>
    <xf numFmtId="179" fontId="2" fillId="3" borderId="3" xfId="0" applyNumberFormat="1" applyFont="1" applyFill="1" applyBorder="1" applyAlignment="1">
      <alignment/>
    </xf>
    <xf numFmtId="179" fontId="2" fillId="3" borderId="7" xfId="0" applyNumberFormat="1" applyFont="1" applyFill="1" applyBorder="1" applyAlignment="1">
      <alignment/>
    </xf>
    <xf numFmtId="179" fontId="2" fillId="3" borderId="15" xfId="0" applyNumberFormat="1" applyFont="1" applyFill="1" applyBorder="1" applyAlignment="1">
      <alignment/>
    </xf>
    <xf numFmtId="0" fontId="2" fillId="2" borderId="44" xfId="0" applyFont="1" applyFill="1" applyBorder="1" applyAlignment="1">
      <alignment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4" fillId="2" borderId="54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187" fontId="2" fillId="2" borderId="1" xfId="0" applyNumberFormat="1" applyFont="1" applyFill="1" applyBorder="1" applyAlignment="1">
      <alignment/>
    </xf>
    <xf numFmtId="187" fontId="2" fillId="2" borderId="2" xfId="0" applyNumberFormat="1" applyFont="1" applyFill="1" applyBorder="1" applyAlignment="1">
      <alignment/>
    </xf>
    <xf numFmtId="187" fontId="2" fillId="2" borderId="6" xfId="0" applyNumberFormat="1" applyFont="1" applyFill="1" applyBorder="1" applyAlignment="1">
      <alignment/>
    </xf>
    <xf numFmtId="187" fontId="2" fillId="2" borderId="20" xfId="0" applyNumberFormat="1" applyFont="1" applyFill="1" applyBorder="1" applyAlignment="1">
      <alignment/>
    </xf>
    <xf numFmtId="187" fontId="2" fillId="2" borderId="22" xfId="0" applyNumberFormat="1" applyFont="1" applyFill="1" applyBorder="1" applyAlignment="1">
      <alignment/>
    </xf>
    <xf numFmtId="187" fontId="2" fillId="2" borderId="24" xfId="0" applyNumberFormat="1" applyFont="1" applyFill="1" applyBorder="1" applyAlignment="1">
      <alignment/>
    </xf>
    <xf numFmtId="187" fontId="2" fillId="3" borderId="30" xfId="0" applyNumberFormat="1" applyFont="1" applyFill="1" applyBorder="1" applyAlignment="1">
      <alignment/>
    </xf>
    <xf numFmtId="187" fontId="2" fillId="2" borderId="54" xfId="0" applyNumberFormat="1" applyFont="1" applyFill="1" applyBorder="1" applyAlignment="1">
      <alignment/>
    </xf>
    <xf numFmtId="187" fontId="2" fillId="6" borderId="1" xfId="0" applyNumberFormat="1" applyFont="1" applyFill="1" applyBorder="1" applyAlignment="1" applyProtection="1">
      <alignment/>
      <protection locked="0"/>
    </xf>
    <xf numFmtId="187" fontId="2" fillId="2" borderId="55" xfId="0" applyNumberFormat="1" applyFont="1" applyFill="1" applyBorder="1" applyAlignment="1">
      <alignment/>
    </xf>
    <xf numFmtId="187" fontId="2" fillId="7" borderId="50" xfId="0" applyNumberFormat="1" applyFont="1" applyFill="1" applyBorder="1" applyAlignment="1">
      <alignment/>
    </xf>
    <xf numFmtId="187" fontId="2" fillId="3" borderId="50" xfId="0" applyNumberFormat="1" applyFont="1" applyFill="1" applyBorder="1" applyAlignment="1">
      <alignment/>
    </xf>
    <xf numFmtId="187" fontId="2" fillId="5" borderId="4" xfId="0" applyNumberFormat="1" applyFont="1" applyFill="1" applyBorder="1" applyAlignment="1">
      <alignment/>
    </xf>
    <xf numFmtId="187" fontId="2" fillId="5" borderId="1" xfId="0" applyNumberFormat="1" applyFont="1" applyFill="1" applyBorder="1" applyAlignment="1">
      <alignment/>
    </xf>
    <xf numFmtId="187" fontId="2" fillId="6" borderId="1" xfId="0" applyNumberFormat="1" applyFont="1" applyFill="1" applyBorder="1" applyAlignment="1">
      <alignment/>
    </xf>
    <xf numFmtId="187" fontId="2" fillId="2" borderId="56" xfId="0" applyNumberFormat="1" applyFont="1" applyFill="1" applyBorder="1" applyAlignment="1">
      <alignment/>
    </xf>
    <xf numFmtId="187" fontId="2" fillId="2" borderId="37" xfId="0" applyNumberFormat="1" applyFont="1" applyFill="1" applyBorder="1" applyAlignment="1">
      <alignment/>
    </xf>
    <xf numFmtId="187" fontId="2" fillId="2" borderId="4" xfId="0" applyNumberFormat="1" applyFont="1" applyFill="1" applyBorder="1" applyAlignment="1">
      <alignment/>
    </xf>
    <xf numFmtId="187" fontId="2" fillId="2" borderId="44" xfId="0" applyNumberFormat="1" applyFont="1" applyFill="1" applyBorder="1" applyAlignment="1">
      <alignment/>
    </xf>
    <xf numFmtId="187" fontId="2" fillId="2" borderId="5" xfId="0" applyNumberFormat="1" applyFont="1" applyFill="1" applyBorder="1" applyAlignment="1">
      <alignment/>
    </xf>
    <xf numFmtId="187" fontId="2" fillId="2" borderId="19" xfId="0" applyNumberFormat="1" applyFont="1" applyFill="1" applyBorder="1" applyAlignment="1">
      <alignment/>
    </xf>
    <xf numFmtId="187" fontId="2" fillId="2" borderId="21" xfId="0" applyNumberFormat="1" applyFont="1" applyFill="1" applyBorder="1" applyAlignment="1">
      <alignment/>
    </xf>
    <xf numFmtId="187" fontId="2" fillId="2" borderId="23" xfId="0" applyNumberFormat="1" applyFont="1" applyFill="1" applyBorder="1" applyAlignment="1">
      <alignment/>
    </xf>
    <xf numFmtId="187" fontId="2" fillId="3" borderId="8" xfId="0" applyNumberFormat="1" applyFont="1" applyFill="1" applyBorder="1" applyAlignment="1">
      <alignment/>
    </xf>
    <xf numFmtId="0" fontId="2" fillId="0" borderId="4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54" xfId="0" applyFont="1" applyBorder="1" applyAlignment="1">
      <alignment horizontal="center" vertical="center" textRotation="255"/>
    </xf>
    <xf numFmtId="0" fontId="2" fillId="2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186" fontId="2" fillId="2" borderId="4" xfId="0" applyNumberFormat="1" applyFont="1" applyFill="1" applyBorder="1" applyAlignment="1">
      <alignment/>
    </xf>
    <xf numFmtId="186" fontId="2" fillId="2" borderId="3" xfId="0" applyNumberFormat="1" applyFont="1" applyFill="1" applyBorder="1" applyAlignment="1">
      <alignment/>
    </xf>
    <xf numFmtId="0" fontId="0" fillId="4" borderId="57" xfId="0" applyFill="1" applyBorder="1" applyAlignment="1">
      <alignment/>
    </xf>
    <xf numFmtId="0" fontId="2" fillId="2" borderId="58" xfId="0" applyFont="1" applyFill="1" applyBorder="1" applyAlignment="1">
      <alignment horizontal="center" textRotation="255" wrapText="1"/>
    </xf>
    <xf numFmtId="179" fontId="2" fillId="3" borderId="12" xfId="0" applyNumberFormat="1" applyFont="1" applyFill="1" applyBorder="1" applyAlignment="1">
      <alignment/>
    </xf>
    <xf numFmtId="0" fontId="2" fillId="2" borderId="3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textRotation="255" wrapText="1"/>
    </xf>
    <xf numFmtId="0" fontId="2" fillId="2" borderId="37" xfId="0" applyFont="1" applyFill="1" applyBorder="1" applyAlignment="1">
      <alignment horizontal="center" textRotation="255" wrapText="1"/>
    </xf>
    <xf numFmtId="0" fontId="2" fillId="2" borderId="60" xfId="0" applyFont="1" applyFill="1" applyBorder="1" applyAlignment="1">
      <alignment horizontal="center" textRotation="255" shrinkToFit="1"/>
    </xf>
    <xf numFmtId="0" fontId="2" fillId="2" borderId="18" xfId="0" applyFont="1" applyFill="1" applyBorder="1" applyAlignment="1">
      <alignment horizontal="center" textRotation="255" shrinkToFit="1"/>
    </xf>
    <xf numFmtId="0" fontId="2" fillId="2" borderId="15" xfId="0" applyFont="1" applyFill="1" applyBorder="1" applyAlignment="1">
      <alignment horizontal="center" textRotation="255" shrinkToFi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63" xfId="0" applyFont="1" applyBorder="1" applyAlignment="1">
      <alignment horizontal="center" textRotation="255" wrapText="1"/>
    </xf>
    <xf numFmtId="0" fontId="2" fillId="0" borderId="16" xfId="0" applyFont="1" applyBorder="1" applyAlignment="1">
      <alignment horizontal="center" textRotation="255" wrapText="1"/>
    </xf>
    <xf numFmtId="0" fontId="2" fillId="0" borderId="13" xfId="0" applyFont="1" applyBorder="1" applyAlignment="1">
      <alignment horizontal="center" textRotation="255" wrapText="1"/>
    </xf>
    <xf numFmtId="0" fontId="2" fillId="2" borderId="64" xfId="0" applyFont="1" applyFill="1" applyBorder="1" applyAlignment="1">
      <alignment horizontal="center" textRotation="255" shrinkToFit="1"/>
    </xf>
    <xf numFmtId="0" fontId="2" fillId="2" borderId="54" xfId="0" applyFont="1" applyFill="1" applyBorder="1" applyAlignment="1">
      <alignment horizontal="center" textRotation="255" shrinkToFit="1"/>
    </xf>
    <xf numFmtId="0" fontId="2" fillId="2" borderId="65" xfId="0" applyFont="1" applyFill="1" applyBorder="1" applyAlignment="1">
      <alignment horizontal="center" textRotation="255" shrinkToFit="1"/>
    </xf>
    <xf numFmtId="0" fontId="2" fillId="2" borderId="3" xfId="0" applyFont="1" applyFill="1" applyBorder="1" applyAlignment="1">
      <alignment horizontal="center" textRotation="255" shrinkToFit="1"/>
    </xf>
    <xf numFmtId="0" fontId="2" fillId="0" borderId="60" xfId="0" applyFont="1" applyBorder="1" applyAlignment="1">
      <alignment horizontal="center" textRotation="255" wrapText="1"/>
    </xf>
    <xf numFmtId="0" fontId="2" fillId="0" borderId="18" xfId="0" applyFont="1" applyBorder="1" applyAlignment="1">
      <alignment horizontal="center" textRotation="255" wrapText="1"/>
    </xf>
    <xf numFmtId="0" fontId="2" fillId="0" borderId="15" xfId="0" applyFont="1" applyBorder="1" applyAlignment="1">
      <alignment horizontal="center" textRotation="255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textRotation="255" wrapText="1"/>
    </xf>
    <xf numFmtId="0" fontId="0" fillId="0" borderId="18" xfId="0" applyBorder="1" applyAlignment="1">
      <alignment horizontal="center" textRotation="255" wrapText="1"/>
    </xf>
    <xf numFmtId="0" fontId="0" fillId="0" borderId="15" xfId="0" applyBorder="1" applyAlignment="1">
      <alignment horizontal="center" textRotation="255" wrapText="1"/>
    </xf>
    <xf numFmtId="0" fontId="2" fillId="2" borderId="63" xfId="0" applyFont="1" applyFill="1" applyBorder="1" applyAlignment="1">
      <alignment horizontal="center" textRotation="255" wrapText="1"/>
    </xf>
    <xf numFmtId="0" fontId="2" fillId="2" borderId="16" xfId="0" applyFont="1" applyFill="1" applyBorder="1" applyAlignment="1">
      <alignment horizontal="center" textRotation="255" wrapText="1"/>
    </xf>
    <xf numFmtId="0" fontId="2" fillId="2" borderId="13" xfId="0" applyFont="1" applyFill="1" applyBorder="1" applyAlignment="1">
      <alignment horizontal="center" textRotation="255" wrapText="1"/>
    </xf>
    <xf numFmtId="0" fontId="2" fillId="0" borderId="63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60" xfId="0" applyFont="1" applyBorder="1" applyAlignment="1">
      <alignment horizontal="center" vertical="center" textRotation="255" wrapText="1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2" fillId="2" borderId="63" xfId="0" applyFont="1" applyFill="1" applyBorder="1" applyAlignment="1">
      <alignment horizontal="center" vertical="distributed" textRotation="255"/>
    </xf>
    <xf numFmtId="0" fontId="2" fillId="2" borderId="16" xfId="0" applyFont="1" applyFill="1" applyBorder="1" applyAlignment="1">
      <alignment horizontal="center" vertical="distributed" textRotation="255"/>
    </xf>
    <xf numFmtId="0" fontId="2" fillId="2" borderId="13" xfId="0" applyFont="1" applyFill="1" applyBorder="1" applyAlignment="1">
      <alignment horizontal="center" vertical="distributed" textRotation="255"/>
    </xf>
    <xf numFmtId="0" fontId="2" fillId="2" borderId="60" xfId="0" applyFont="1" applyFill="1" applyBorder="1" applyAlignment="1">
      <alignment horizontal="center" vertical="center" textRotation="255"/>
    </xf>
    <xf numFmtId="0" fontId="2" fillId="2" borderId="18" xfId="0" applyFont="1" applyFill="1" applyBorder="1" applyAlignment="1">
      <alignment horizontal="center" vertical="center" textRotation="255"/>
    </xf>
    <xf numFmtId="0" fontId="2" fillId="2" borderId="15" xfId="0" applyFont="1" applyFill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/>
    </xf>
    <xf numFmtId="0" fontId="4" fillId="2" borderId="66" xfId="0" applyFont="1" applyFill="1" applyBorder="1" applyAlignment="1">
      <alignment horizontal="center" vertical="center" wrapText="1"/>
    </xf>
    <xf numFmtId="0" fontId="0" fillId="0" borderId="67" xfId="0" applyBorder="1" applyAlignment="1">
      <alignment/>
    </xf>
    <xf numFmtId="0" fontId="0" fillId="0" borderId="47" xfId="0" applyBorder="1" applyAlignment="1">
      <alignment/>
    </xf>
    <xf numFmtId="0" fontId="2" fillId="2" borderId="41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textRotation="255"/>
    </xf>
    <xf numFmtId="0" fontId="2" fillId="2" borderId="37" xfId="0" applyFont="1" applyFill="1" applyBorder="1" applyAlignment="1">
      <alignment vertical="center" textRotation="255"/>
    </xf>
    <xf numFmtId="0" fontId="2" fillId="2" borderId="2" xfId="0" applyFont="1" applyFill="1" applyBorder="1" applyAlignment="1">
      <alignment horizontal="center" vertical="center" textRotation="255" wrapText="1"/>
    </xf>
    <xf numFmtId="0" fontId="0" fillId="0" borderId="37" xfId="0" applyBorder="1" applyAlignment="1">
      <alignment horizontal="center" vertical="center" textRotation="255"/>
    </xf>
    <xf numFmtId="0" fontId="2" fillId="0" borderId="2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2" fillId="0" borderId="59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63" xfId="0" applyFont="1" applyBorder="1" applyAlignment="1">
      <alignment horizontal="center" textRotation="255"/>
    </xf>
    <xf numFmtId="0" fontId="2" fillId="0" borderId="16" xfId="0" applyFont="1" applyBorder="1" applyAlignment="1">
      <alignment horizontal="center" textRotation="255"/>
    </xf>
    <xf numFmtId="0" fontId="2" fillId="0" borderId="13" xfId="0" applyFont="1" applyBorder="1" applyAlignment="1">
      <alignment horizontal="center" textRotation="255"/>
    </xf>
    <xf numFmtId="0" fontId="2" fillId="0" borderId="18" xfId="0" applyFont="1" applyBorder="1" applyAlignment="1">
      <alignment horizontal="center" textRotation="255"/>
    </xf>
    <xf numFmtId="0" fontId="2" fillId="0" borderId="15" xfId="0" applyFont="1" applyBorder="1" applyAlignment="1">
      <alignment horizontal="center" textRotation="255"/>
    </xf>
    <xf numFmtId="0" fontId="2" fillId="2" borderId="61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9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37" xfId="0" applyFont="1" applyFill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2" borderId="4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4" fillId="0" borderId="45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2" borderId="61" xfId="0" applyFont="1" applyFill="1" applyBorder="1" applyAlignment="1">
      <alignment vertical="center" wrapText="1"/>
    </xf>
    <xf numFmtId="0" fontId="4" fillId="2" borderId="62" xfId="0" applyFont="1" applyFill="1" applyBorder="1" applyAlignment="1">
      <alignment vertical="center" wrapText="1"/>
    </xf>
    <xf numFmtId="0" fontId="4" fillId="2" borderId="43" xfId="0" applyFont="1" applyFill="1" applyBorder="1" applyAlignment="1">
      <alignment vertical="center" wrapText="1"/>
    </xf>
    <xf numFmtId="0" fontId="4" fillId="2" borderId="61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68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/>
    </xf>
    <xf numFmtId="0" fontId="4" fillId="2" borderId="69" xfId="0" applyFont="1" applyFill="1" applyBorder="1" applyAlignment="1">
      <alignment vertical="center" textRotation="255"/>
    </xf>
    <xf numFmtId="0" fontId="4" fillId="2" borderId="38" xfId="0" applyFont="1" applyFill="1" applyBorder="1" applyAlignment="1">
      <alignment vertical="center" textRotation="255"/>
    </xf>
    <xf numFmtId="0" fontId="4" fillId="2" borderId="46" xfId="0" applyFont="1" applyFill="1" applyBorder="1" applyAlignment="1">
      <alignment vertical="center" textRotation="255" wrapText="1"/>
    </xf>
    <xf numFmtId="0" fontId="4" fillId="2" borderId="14" xfId="0" applyFont="1" applyFill="1" applyBorder="1" applyAlignment="1">
      <alignment vertical="center" textRotation="255" wrapText="1"/>
    </xf>
    <xf numFmtId="0" fontId="4" fillId="2" borderId="46" xfId="0" applyFont="1" applyFill="1" applyBorder="1" applyAlignment="1">
      <alignment vertical="center" textRotation="255"/>
    </xf>
    <xf numFmtId="0" fontId="4" fillId="2" borderId="14" xfId="0" applyFont="1" applyFill="1" applyBorder="1" applyAlignment="1">
      <alignment vertical="center" textRotation="255"/>
    </xf>
    <xf numFmtId="0" fontId="4" fillId="2" borderId="38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vertical="center" wrapText="1"/>
    </xf>
    <xf numFmtId="0" fontId="2" fillId="2" borderId="63" xfId="0" applyFont="1" applyFill="1" applyBorder="1" applyAlignment="1">
      <alignment horizontal="center" vertical="center" textRotation="255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13" xfId="0" applyFont="1" applyFill="1" applyBorder="1" applyAlignment="1">
      <alignment horizontal="center" vertical="center" textRotation="255"/>
    </xf>
    <xf numFmtId="0" fontId="2" fillId="0" borderId="60" xfId="0" applyFont="1" applyBorder="1" applyAlignment="1">
      <alignment horizontal="center" vertical="top" textRotation="255" wrapText="1"/>
    </xf>
    <xf numFmtId="0" fontId="2" fillId="0" borderId="18" xfId="0" applyFont="1" applyBorder="1" applyAlignment="1">
      <alignment horizontal="center" vertical="top" textRotation="255"/>
    </xf>
    <xf numFmtId="0" fontId="2" fillId="0" borderId="15" xfId="0" applyFont="1" applyBorder="1" applyAlignment="1">
      <alignment horizontal="center" vertical="top" textRotation="255"/>
    </xf>
    <xf numFmtId="58" fontId="8" fillId="0" borderId="70" xfId="0" applyNumberFormat="1" applyFont="1" applyBorder="1" applyAlignment="1">
      <alignment horizontal="center" vertical="center"/>
    </xf>
    <xf numFmtId="58" fontId="8" fillId="0" borderId="71" xfId="0" applyNumberFormat="1" applyFont="1" applyBorder="1" applyAlignment="1">
      <alignment horizontal="center" vertical="center"/>
    </xf>
    <xf numFmtId="58" fontId="8" fillId="0" borderId="52" xfId="0" applyNumberFormat="1" applyFont="1" applyBorder="1" applyAlignment="1">
      <alignment horizontal="center" vertical="center"/>
    </xf>
    <xf numFmtId="58" fontId="8" fillId="0" borderId="72" xfId="0" applyNumberFormat="1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37" xfId="0" applyFont="1" applyFill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8.625" style="2" customWidth="1"/>
    <col min="5" max="5" width="18.625" style="2" customWidth="1"/>
    <col min="6" max="9" width="4.125" style="2" customWidth="1"/>
    <col min="10" max="10" width="26.625" style="2" customWidth="1"/>
    <col min="11" max="12" width="7.625" style="2" customWidth="1"/>
    <col min="13" max="13" width="4.625" style="2" customWidth="1"/>
    <col min="14" max="14" width="28.625" style="2" customWidth="1"/>
    <col min="15" max="15" width="18.625" style="2" customWidth="1"/>
    <col min="16" max="16" width="4.625" style="2" customWidth="1"/>
    <col min="23" max="16384" width="9.00390625" style="2" customWidth="1"/>
  </cols>
  <sheetData>
    <row r="1" ht="16.5" customHeight="1">
      <c r="A1" s="2" t="s">
        <v>21</v>
      </c>
    </row>
    <row r="2" spans="1:15" ht="22.5" customHeight="1">
      <c r="A2" s="39" t="s">
        <v>25</v>
      </c>
      <c r="J2" s="103"/>
      <c r="O2" s="4"/>
    </row>
    <row r="3" ht="9.75" customHeight="1" thickBot="1"/>
    <row r="4" spans="1:16" s="1" customFormat="1" ht="28.5" customHeight="1">
      <c r="A4" s="240" t="s">
        <v>39</v>
      </c>
      <c r="B4" s="247" t="s">
        <v>160</v>
      </c>
      <c r="C4" s="243" t="s">
        <v>40</v>
      </c>
      <c r="D4" s="245" t="s">
        <v>24</v>
      </c>
      <c r="E4" s="250" t="s">
        <v>5</v>
      </c>
      <c r="F4" s="225" t="s">
        <v>37</v>
      </c>
      <c r="G4" s="253" t="s">
        <v>38</v>
      </c>
      <c r="H4" s="256" t="s">
        <v>161</v>
      </c>
      <c r="I4" s="232" t="s">
        <v>4</v>
      </c>
      <c r="J4" s="235" t="s">
        <v>28</v>
      </c>
      <c r="K4" s="236"/>
      <c r="L4" s="236"/>
      <c r="M4" s="237"/>
      <c r="N4" s="235" t="s">
        <v>54</v>
      </c>
      <c r="O4" s="236"/>
      <c r="P4" s="237"/>
    </row>
    <row r="5" spans="1:16" s="81" customFormat="1" ht="18" customHeight="1">
      <c r="A5" s="241"/>
      <c r="B5" s="248"/>
      <c r="C5" s="244"/>
      <c r="D5" s="246"/>
      <c r="E5" s="251"/>
      <c r="F5" s="230"/>
      <c r="G5" s="254"/>
      <c r="H5" s="257"/>
      <c r="I5" s="233"/>
      <c r="J5" s="227" t="s">
        <v>14</v>
      </c>
      <c r="K5" s="228"/>
      <c r="L5" s="229"/>
      <c r="M5" s="80" t="s">
        <v>15</v>
      </c>
      <c r="N5" s="227" t="s">
        <v>16</v>
      </c>
      <c r="O5" s="229"/>
      <c r="P5" s="80" t="s">
        <v>15</v>
      </c>
    </row>
    <row r="6" spans="1:16" s="1" customFormat="1" ht="43.5" customHeight="1">
      <c r="A6" s="242"/>
      <c r="B6" s="249"/>
      <c r="C6" s="244"/>
      <c r="D6" s="246"/>
      <c r="E6" s="252"/>
      <c r="F6" s="231"/>
      <c r="G6" s="255"/>
      <c r="H6" s="258"/>
      <c r="I6" s="234"/>
      <c r="J6" s="82" t="s">
        <v>34</v>
      </c>
      <c r="K6" s="83" t="s">
        <v>7</v>
      </c>
      <c r="L6" s="83" t="s">
        <v>8</v>
      </c>
      <c r="M6" s="84" t="s">
        <v>162</v>
      </c>
      <c r="N6" s="85" t="s">
        <v>35</v>
      </c>
      <c r="O6" s="86" t="s">
        <v>36</v>
      </c>
      <c r="P6" s="84" t="s">
        <v>162</v>
      </c>
    </row>
    <row r="7" spans="1:16" ht="24.75" customHeight="1">
      <c r="A7" s="160">
        <v>2</v>
      </c>
      <c r="B7" s="123">
        <v>201</v>
      </c>
      <c r="C7" s="124" t="s">
        <v>57</v>
      </c>
      <c r="D7" s="125" t="s">
        <v>58</v>
      </c>
      <c r="E7" s="122" t="s">
        <v>59</v>
      </c>
      <c r="F7" s="126">
        <v>1</v>
      </c>
      <c r="G7" s="127">
        <v>1</v>
      </c>
      <c r="H7" s="128">
        <v>0</v>
      </c>
      <c r="I7" s="127">
        <v>1</v>
      </c>
      <c r="J7" s="129"/>
      <c r="K7" s="130"/>
      <c r="L7" s="130"/>
      <c r="M7" s="127">
        <v>0</v>
      </c>
      <c r="N7" s="131"/>
      <c r="O7" s="132"/>
      <c r="P7" s="127">
        <v>0</v>
      </c>
    </row>
    <row r="8" spans="1:16" ht="12.75" customHeight="1">
      <c r="A8" s="160">
        <v>2</v>
      </c>
      <c r="B8" s="104">
        <v>202</v>
      </c>
      <c r="C8" s="106" t="s">
        <v>57</v>
      </c>
      <c r="D8" s="107" t="s">
        <v>60</v>
      </c>
      <c r="E8" s="106" t="s">
        <v>61</v>
      </c>
      <c r="F8" s="115">
        <v>1</v>
      </c>
      <c r="G8" s="116">
        <v>2</v>
      </c>
      <c r="H8" s="117">
        <v>0</v>
      </c>
      <c r="I8" s="116">
        <v>0</v>
      </c>
      <c r="J8" s="97"/>
      <c r="K8" s="98"/>
      <c r="L8" s="98"/>
      <c r="M8" s="116">
        <v>0</v>
      </c>
      <c r="N8" s="121"/>
      <c r="O8" s="99"/>
      <c r="P8" s="116">
        <v>0</v>
      </c>
    </row>
    <row r="9" spans="1:22" s="140" customFormat="1" ht="23.25" customHeight="1">
      <c r="A9" s="160">
        <v>2</v>
      </c>
      <c r="B9" s="123">
        <v>203</v>
      </c>
      <c r="C9" s="124" t="s">
        <v>57</v>
      </c>
      <c r="D9" s="133" t="s">
        <v>62</v>
      </c>
      <c r="E9" s="124" t="s">
        <v>63</v>
      </c>
      <c r="F9" s="126">
        <v>1</v>
      </c>
      <c r="G9" s="127">
        <v>1</v>
      </c>
      <c r="H9" s="128">
        <v>1</v>
      </c>
      <c r="I9" s="127">
        <v>1</v>
      </c>
      <c r="J9" s="134" t="s">
        <v>64</v>
      </c>
      <c r="K9" s="135">
        <v>37161</v>
      </c>
      <c r="L9" s="136">
        <v>37165</v>
      </c>
      <c r="M9" s="127"/>
      <c r="N9" s="137" t="s">
        <v>148</v>
      </c>
      <c r="O9" s="138" t="s">
        <v>152</v>
      </c>
      <c r="P9" s="127"/>
      <c r="Q9" s="139"/>
      <c r="R9" s="139"/>
      <c r="S9" s="139"/>
      <c r="T9" s="139"/>
      <c r="U9" s="139"/>
      <c r="V9" s="139"/>
    </row>
    <row r="10" spans="1:16" ht="12.75" customHeight="1">
      <c r="A10" s="160">
        <v>2</v>
      </c>
      <c r="B10" s="104">
        <v>204</v>
      </c>
      <c r="C10" s="106" t="s">
        <v>57</v>
      </c>
      <c r="D10" s="108" t="s">
        <v>65</v>
      </c>
      <c r="E10" s="106" t="s">
        <v>66</v>
      </c>
      <c r="F10" s="115">
        <v>1</v>
      </c>
      <c r="G10" s="116">
        <v>2</v>
      </c>
      <c r="H10" s="117">
        <v>1</v>
      </c>
      <c r="I10" s="116">
        <v>1</v>
      </c>
      <c r="J10" s="97"/>
      <c r="K10" s="100"/>
      <c r="L10" s="100"/>
      <c r="M10" s="116">
        <v>0</v>
      </c>
      <c r="N10" s="121" t="s">
        <v>67</v>
      </c>
      <c r="O10" s="100" t="s">
        <v>153</v>
      </c>
      <c r="P10" s="116"/>
    </row>
    <row r="11" spans="1:16" ht="12.75" customHeight="1">
      <c r="A11" s="160">
        <v>2</v>
      </c>
      <c r="B11" s="104">
        <v>205</v>
      </c>
      <c r="C11" s="106" t="s">
        <v>57</v>
      </c>
      <c r="D11" s="108" t="s">
        <v>68</v>
      </c>
      <c r="E11" s="106" t="s">
        <v>69</v>
      </c>
      <c r="F11" s="115">
        <v>1</v>
      </c>
      <c r="G11" s="116">
        <v>1</v>
      </c>
      <c r="H11" s="117">
        <v>0</v>
      </c>
      <c r="I11" s="116">
        <v>1</v>
      </c>
      <c r="J11" s="97"/>
      <c r="K11" s="100"/>
      <c r="L11" s="100"/>
      <c r="M11" s="116">
        <v>0</v>
      </c>
      <c r="N11" s="121" t="s">
        <v>70</v>
      </c>
      <c r="O11" s="100" t="s">
        <v>154</v>
      </c>
      <c r="P11" s="116"/>
    </row>
    <row r="12" spans="1:22" s="140" customFormat="1" ht="23.25" customHeight="1">
      <c r="A12" s="160">
        <v>2</v>
      </c>
      <c r="B12" s="123">
        <v>206</v>
      </c>
      <c r="C12" s="124" t="s">
        <v>57</v>
      </c>
      <c r="D12" s="133" t="s">
        <v>71</v>
      </c>
      <c r="E12" s="124" t="s">
        <v>72</v>
      </c>
      <c r="F12" s="126">
        <v>1</v>
      </c>
      <c r="G12" s="127">
        <v>2</v>
      </c>
      <c r="H12" s="128">
        <v>1</v>
      </c>
      <c r="I12" s="127">
        <v>1</v>
      </c>
      <c r="J12" s="129"/>
      <c r="K12" s="138"/>
      <c r="L12" s="138"/>
      <c r="M12" s="127">
        <v>0</v>
      </c>
      <c r="N12" s="141" t="s">
        <v>147</v>
      </c>
      <c r="O12" s="142" t="s">
        <v>155</v>
      </c>
      <c r="P12" s="127"/>
      <c r="Q12" s="139"/>
      <c r="R12" s="139"/>
      <c r="S12" s="139"/>
      <c r="T12" s="139"/>
      <c r="U12" s="139"/>
      <c r="V12" s="139"/>
    </row>
    <row r="13" spans="1:16" ht="12.75" customHeight="1">
      <c r="A13" s="160">
        <v>2</v>
      </c>
      <c r="B13" s="104">
        <v>207</v>
      </c>
      <c r="C13" s="106" t="s">
        <v>57</v>
      </c>
      <c r="D13" s="108" t="s">
        <v>73</v>
      </c>
      <c r="E13" s="106" t="s">
        <v>74</v>
      </c>
      <c r="F13" s="115">
        <v>1</v>
      </c>
      <c r="G13" s="116">
        <v>2</v>
      </c>
      <c r="H13" s="117">
        <v>1</v>
      </c>
      <c r="I13" s="116">
        <v>0</v>
      </c>
      <c r="J13" s="97"/>
      <c r="K13" s="100"/>
      <c r="L13" s="100"/>
      <c r="M13" s="116">
        <v>0</v>
      </c>
      <c r="N13" s="121" t="s">
        <v>151</v>
      </c>
      <c r="O13" s="100" t="s">
        <v>156</v>
      </c>
      <c r="P13" s="116"/>
    </row>
    <row r="14" spans="1:22" s="140" customFormat="1" ht="23.25" customHeight="1">
      <c r="A14" s="160">
        <v>2</v>
      </c>
      <c r="B14" s="123">
        <v>208</v>
      </c>
      <c r="C14" s="124" t="s">
        <v>57</v>
      </c>
      <c r="D14" s="133" t="s">
        <v>75</v>
      </c>
      <c r="E14" s="124" t="s">
        <v>141</v>
      </c>
      <c r="F14" s="126">
        <v>1</v>
      </c>
      <c r="G14" s="127">
        <v>1</v>
      </c>
      <c r="H14" s="128">
        <v>1</v>
      </c>
      <c r="I14" s="127">
        <v>1</v>
      </c>
      <c r="J14" s="129"/>
      <c r="K14" s="138"/>
      <c r="L14" s="138"/>
      <c r="M14" s="127">
        <v>0</v>
      </c>
      <c r="N14" s="141" t="s">
        <v>146</v>
      </c>
      <c r="O14" s="138" t="s">
        <v>157</v>
      </c>
      <c r="P14" s="127"/>
      <c r="Q14" s="139"/>
      <c r="R14" s="139"/>
      <c r="S14" s="139"/>
      <c r="T14" s="139"/>
      <c r="U14" s="139"/>
      <c r="V14" s="139"/>
    </row>
    <row r="15" spans="1:16" ht="12" customHeight="1">
      <c r="A15" s="160">
        <v>2</v>
      </c>
      <c r="B15" s="104">
        <v>209</v>
      </c>
      <c r="C15" s="106" t="s">
        <v>57</v>
      </c>
      <c r="D15" s="108" t="s">
        <v>76</v>
      </c>
      <c r="E15" s="106" t="s">
        <v>77</v>
      </c>
      <c r="F15" s="115">
        <v>1</v>
      </c>
      <c r="G15" s="116">
        <v>2</v>
      </c>
      <c r="H15" s="117">
        <v>0</v>
      </c>
      <c r="I15" s="116">
        <v>1</v>
      </c>
      <c r="J15" s="97"/>
      <c r="K15" s="100"/>
      <c r="L15" s="100"/>
      <c r="M15" s="116">
        <v>3</v>
      </c>
      <c r="N15" s="121" t="s">
        <v>78</v>
      </c>
      <c r="O15" s="100" t="s">
        <v>158</v>
      </c>
      <c r="P15" s="116"/>
    </row>
    <row r="16" spans="1:16" ht="12" customHeight="1">
      <c r="A16" s="160">
        <v>2</v>
      </c>
      <c r="B16" s="104">
        <v>210</v>
      </c>
      <c r="C16" s="106" t="s">
        <v>57</v>
      </c>
      <c r="D16" s="108" t="s">
        <v>79</v>
      </c>
      <c r="E16" s="106" t="s">
        <v>72</v>
      </c>
      <c r="F16" s="115">
        <v>1</v>
      </c>
      <c r="G16" s="116">
        <v>2</v>
      </c>
      <c r="H16" s="117">
        <v>1</v>
      </c>
      <c r="I16" s="116">
        <v>1</v>
      </c>
      <c r="J16" s="97"/>
      <c r="K16" s="100"/>
      <c r="L16" s="100"/>
      <c r="M16" s="116">
        <v>0</v>
      </c>
      <c r="N16" s="121" t="s">
        <v>80</v>
      </c>
      <c r="O16" s="100" t="s">
        <v>154</v>
      </c>
      <c r="P16" s="116"/>
    </row>
    <row r="17" spans="1:16" ht="12" customHeight="1">
      <c r="A17" s="160">
        <v>2</v>
      </c>
      <c r="B17" s="104">
        <v>301</v>
      </c>
      <c r="C17" s="106" t="s">
        <v>57</v>
      </c>
      <c r="D17" s="108" t="s">
        <v>81</v>
      </c>
      <c r="E17" s="106" t="s">
        <v>72</v>
      </c>
      <c r="F17" s="115">
        <v>1</v>
      </c>
      <c r="G17" s="116">
        <v>2</v>
      </c>
      <c r="H17" s="117">
        <v>0</v>
      </c>
      <c r="I17" s="116">
        <v>0</v>
      </c>
      <c r="J17" s="97"/>
      <c r="K17" s="100"/>
      <c r="L17" s="100"/>
      <c r="M17" s="116">
        <v>0</v>
      </c>
      <c r="N17" s="106" t="s">
        <v>82</v>
      </c>
      <c r="O17" s="100" t="s">
        <v>155</v>
      </c>
      <c r="P17" s="116"/>
    </row>
    <row r="18" spans="1:16" ht="12" customHeight="1">
      <c r="A18" s="160">
        <v>2</v>
      </c>
      <c r="B18" s="104">
        <v>303</v>
      </c>
      <c r="C18" s="106" t="s">
        <v>57</v>
      </c>
      <c r="D18" s="108" t="s">
        <v>83</v>
      </c>
      <c r="E18" s="106" t="s">
        <v>84</v>
      </c>
      <c r="F18" s="115">
        <v>1</v>
      </c>
      <c r="G18" s="116">
        <v>2</v>
      </c>
      <c r="H18" s="117">
        <v>0</v>
      </c>
      <c r="I18" s="116">
        <v>0</v>
      </c>
      <c r="J18" s="97"/>
      <c r="K18" s="100"/>
      <c r="L18" s="100"/>
      <c r="M18" s="116">
        <v>0</v>
      </c>
      <c r="N18" s="106" t="s">
        <v>126</v>
      </c>
      <c r="O18" s="100" t="s">
        <v>159</v>
      </c>
      <c r="P18" s="116"/>
    </row>
    <row r="19" spans="1:16" ht="12" customHeight="1">
      <c r="A19" s="160">
        <v>2</v>
      </c>
      <c r="B19" s="104">
        <v>304</v>
      </c>
      <c r="C19" s="106" t="s">
        <v>57</v>
      </c>
      <c r="D19" s="108" t="s">
        <v>85</v>
      </c>
      <c r="E19" s="106" t="s">
        <v>86</v>
      </c>
      <c r="F19" s="115">
        <v>1</v>
      </c>
      <c r="G19" s="116">
        <v>2</v>
      </c>
      <c r="H19" s="117">
        <v>0</v>
      </c>
      <c r="I19" s="116">
        <v>0</v>
      </c>
      <c r="J19" s="97"/>
      <c r="K19" s="100"/>
      <c r="L19" s="100"/>
      <c r="M19" s="116">
        <v>0</v>
      </c>
      <c r="N19" s="106"/>
      <c r="O19" s="100"/>
      <c r="P19" s="116">
        <v>0</v>
      </c>
    </row>
    <row r="20" spans="1:16" ht="12" customHeight="1">
      <c r="A20" s="160">
        <v>2</v>
      </c>
      <c r="B20" s="104">
        <v>307</v>
      </c>
      <c r="C20" s="106" t="s">
        <v>57</v>
      </c>
      <c r="D20" s="108" t="s">
        <v>87</v>
      </c>
      <c r="E20" s="106" t="s">
        <v>72</v>
      </c>
      <c r="F20" s="115">
        <v>1</v>
      </c>
      <c r="G20" s="116">
        <v>2</v>
      </c>
      <c r="H20" s="117">
        <v>0</v>
      </c>
      <c r="I20" s="116">
        <v>0</v>
      </c>
      <c r="J20" s="97"/>
      <c r="K20" s="100"/>
      <c r="L20" s="100"/>
      <c r="M20" s="116">
        <v>2</v>
      </c>
      <c r="N20" s="106"/>
      <c r="O20" s="100"/>
      <c r="P20" s="116">
        <v>0</v>
      </c>
    </row>
    <row r="21" spans="1:16" ht="12" customHeight="1">
      <c r="A21" s="160">
        <v>2</v>
      </c>
      <c r="B21" s="104">
        <v>321</v>
      </c>
      <c r="C21" s="106" t="s">
        <v>57</v>
      </c>
      <c r="D21" s="108" t="s">
        <v>88</v>
      </c>
      <c r="E21" s="106" t="s">
        <v>132</v>
      </c>
      <c r="F21" s="115">
        <v>1</v>
      </c>
      <c r="G21" s="116">
        <v>2</v>
      </c>
      <c r="H21" s="117">
        <v>0</v>
      </c>
      <c r="I21" s="116">
        <v>0</v>
      </c>
      <c r="J21" s="97"/>
      <c r="K21" s="100"/>
      <c r="L21" s="100"/>
      <c r="M21" s="116">
        <v>0</v>
      </c>
      <c r="N21" s="106"/>
      <c r="O21" s="100"/>
      <c r="P21" s="116">
        <v>0</v>
      </c>
    </row>
    <row r="22" spans="1:16" ht="12" customHeight="1">
      <c r="A22" s="160">
        <v>2</v>
      </c>
      <c r="B22" s="104">
        <v>323</v>
      </c>
      <c r="C22" s="106" t="s">
        <v>57</v>
      </c>
      <c r="D22" s="108" t="s">
        <v>89</v>
      </c>
      <c r="E22" s="106" t="s">
        <v>90</v>
      </c>
      <c r="F22" s="115">
        <v>1</v>
      </c>
      <c r="G22" s="116">
        <v>2</v>
      </c>
      <c r="H22" s="117">
        <v>0</v>
      </c>
      <c r="I22" s="116">
        <v>0</v>
      </c>
      <c r="J22" s="97"/>
      <c r="K22" s="100"/>
      <c r="L22" s="100"/>
      <c r="M22" s="116">
        <v>0</v>
      </c>
      <c r="N22" s="106"/>
      <c r="O22" s="100"/>
      <c r="P22" s="116">
        <v>0</v>
      </c>
    </row>
    <row r="23" spans="1:16" ht="12" customHeight="1">
      <c r="A23" s="160">
        <v>2</v>
      </c>
      <c r="B23" s="104">
        <v>343</v>
      </c>
      <c r="C23" s="106" t="s">
        <v>57</v>
      </c>
      <c r="D23" s="108" t="s">
        <v>91</v>
      </c>
      <c r="E23" s="106" t="s">
        <v>92</v>
      </c>
      <c r="F23" s="115">
        <v>1</v>
      </c>
      <c r="G23" s="116">
        <v>2</v>
      </c>
      <c r="H23" s="117">
        <v>0</v>
      </c>
      <c r="I23" s="116">
        <v>0</v>
      </c>
      <c r="J23" s="97"/>
      <c r="K23" s="100"/>
      <c r="L23" s="100"/>
      <c r="M23" s="116">
        <v>0</v>
      </c>
      <c r="N23" s="106"/>
      <c r="O23" s="100"/>
      <c r="P23" s="116">
        <v>0</v>
      </c>
    </row>
    <row r="24" spans="1:16" ht="12" customHeight="1">
      <c r="A24" s="160">
        <v>2</v>
      </c>
      <c r="B24" s="104">
        <v>361</v>
      </c>
      <c r="C24" s="106" t="s">
        <v>57</v>
      </c>
      <c r="D24" s="108" t="s">
        <v>93</v>
      </c>
      <c r="E24" s="106" t="s">
        <v>142</v>
      </c>
      <c r="F24" s="115">
        <v>2</v>
      </c>
      <c r="G24" s="116">
        <v>2</v>
      </c>
      <c r="H24" s="117">
        <v>0</v>
      </c>
      <c r="I24" s="116">
        <v>0</v>
      </c>
      <c r="J24" s="97"/>
      <c r="K24" s="100"/>
      <c r="L24" s="100"/>
      <c r="M24" s="116">
        <v>0</v>
      </c>
      <c r="N24" s="106"/>
      <c r="O24" s="100"/>
      <c r="P24" s="116">
        <v>0</v>
      </c>
    </row>
    <row r="25" spans="1:16" ht="12" customHeight="1">
      <c r="A25" s="160">
        <v>2</v>
      </c>
      <c r="B25" s="104">
        <v>362</v>
      </c>
      <c r="C25" s="106" t="s">
        <v>57</v>
      </c>
      <c r="D25" s="108" t="s">
        <v>94</v>
      </c>
      <c r="E25" s="106" t="s">
        <v>72</v>
      </c>
      <c r="F25" s="115">
        <v>1</v>
      </c>
      <c r="G25" s="116">
        <v>2</v>
      </c>
      <c r="H25" s="117">
        <v>0</v>
      </c>
      <c r="I25" s="116">
        <v>0</v>
      </c>
      <c r="J25" s="97"/>
      <c r="K25" s="100"/>
      <c r="L25" s="100"/>
      <c r="M25" s="116">
        <v>0</v>
      </c>
      <c r="N25" s="106"/>
      <c r="O25" s="100"/>
      <c r="P25" s="116">
        <v>0</v>
      </c>
    </row>
    <row r="26" spans="1:16" ht="12" customHeight="1">
      <c r="A26" s="160">
        <v>2</v>
      </c>
      <c r="B26" s="104">
        <v>367</v>
      </c>
      <c r="C26" s="106" t="s">
        <v>57</v>
      </c>
      <c r="D26" s="108" t="s">
        <v>95</v>
      </c>
      <c r="E26" s="106" t="s">
        <v>72</v>
      </c>
      <c r="F26" s="115">
        <v>1</v>
      </c>
      <c r="G26" s="116">
        <v>2</v>
      </c>
      <c r="H26" s="117">
        <v>0</v>
      </c>
      <c r="I26" s="116">
        <v>0</v>
      </c>
      <c r="J26" s="97"/>
      <c r="K26" s="100"/>
      <c r="L26" s="100"/>
      <c r="M26" s="116">
        <v>0</v>
      </c>
      <c r="N26" s="106"/>
      <c r="O26" s="100"/>
      <c r="P26" s="116">
        <v>0</v>
      </c>
    </row>
    <row r="27" spans="1:16" ht="12" customHeight="1">
      <c r="A27" s="160">
        <v>2</v>
      </c>
      <c r="B27" s="104">
        <v>381</v>
      </c>
      <c r="C27" s="106" t="s">
        <v>57</v>
      </c>
      <c r="D27" s="108" t="s">
        <v>96</v>
      </c>
      <c r="E27" s="106" t="s">
        <v>142</v>
      </c>
      <c r="F27" s="115">
        <v>2</v>
      </c>
      <c r="G27" s="116">
        <v>2</v>
      </c>
      <c r="H27" s="117">
        <v>0</v>
      </c>
      <c r="I27" s="116">
        <v>0</v>
      </c>
      <c r="J27" s="97"/>
      <c r="K27" s="100"/>
      <c r="L27" s="100"/>
      <c r="M27" s="116">
        <v>0</v>
      </c>
      <c r="N27" s="106"/>
      <c r="O27" s="100"/>
      <c r="P27" s="116">
        <v>1</v>
      </c>
    </row>
    <row r="28" spans="1:16" ht="12" customHeight="1">
      <c r="A28" s="160">
        <v>2</v>
      </c>
      <c r="B28" s="104">
        <v>384</v>
      </c>
      <c r="C28" s="106" t="s">
        <v>57</v>
      </c>
      <c r="D28" s="108" t="s">
        <v>97</v>
      </c>
      <c r="E28" s="106" t="s">
        <v>143</v>
      </c>
      <c r="F28" s="115">
        <v>2</v>
      </c>
      <c r="G28" s="116">
        <v>2</v>
      </c>
      <c r="H28" s="117">
        <v>0</v>
      </c>
      <c r="I28" s="116">
        <v>0</v>
      </c>
      <c r="J28" s="97"/>
      <c r="K28" s="100"/>
      <c r="L28" s="100"/>
      <c r="M28" s="116">
        <v>0</v>
      </c>
      <c r="N28" s="106"/>
      <c r="O28" s="100"/>
      <c r="P28" s="116">
        <v>0</v>
      </c>
    </row>
    <row r="29" spans="1:16" ht="12" customHeight="1">
      <c r="A29" s="160">
        <v>2</v>
      </c>
      <c r="B29" s="104">
        <v>387</v>
      </c>
      <c r="C29" s="106" t="s">
        <v>57</v>
      </c>
      <c r="D29" s="108" t="s">
        <v>98</v>
      </c>
      <c r="E29" s="106" t="s">
        <v>99</v>
      </c>
      <c r="F29" s="115">
        <v>1</v>
      </c>
      <c r="G29" s="116">
        <v>2</v>
      </c>
      <c r="H29" s="117">
        <v>0</v>
      </c>
      <c r="I29" s="116">
        <v>0</v>
      </c>
      <c r="J29" s="97"/>
      <c r="K29" s="100"/>
      <c r="L29" s="100"/>
      <c r="M29" s="116">
        <v>2</v>
      </c>
      <c r="N29" s="106" t="s">
        <v>100</v>
      </c>
      <c r="O29" s="100" t="s">
        <v>101</v>
      </c>
      <c r="P29" s="116"/>
    </row>
    <row r="30" spans="1:16" ht="12" customHeight="1">
      <c r="A30" s="160">
        <v>2</v>
      </c>
      <c r="B30" s="104">
        <v>401</v>
      </c>
      <c r="C30" s="106" t="s">
        <v>57</v>
      </c>
      <c r="D30" s="108" t="s">
        <v>102</v>
      </c>
      <c r="E30" s="106" t="s">
        <v>90</v>
      </c>
      <c r="F30" s="115">
        <v>1</v>
      </c>
      <c r="G30" s="116">
        <v>2</v>
      </c>
      <c r="H30" s="117">
        <v>1</v>
      </c>
      <c r="I30" s="116">
        <v>0</v>
      </c>
      <c r="J30" s="97"/>
      <c r="K30" s="100"/>
      <c r="L30" s="100"/>
      <c r="M30" s="116">
        <v>0</v>
      </c>
      <c r="N30" s="106"/>
      <c r="O30" s="100"/>
      <c r="P30" s="116">
        <v>1</v>
      </c>
    </row>
    <row r="31" spans="1:16" ht="12" customHeight="1">
      <c r="A31" s="160">
        <v>2</v>
      </c>
      <c r="B31" s="104">
        <v>402</v>
      </c>
      <c r="C31" s="106" t="s">
        <v>57</v>
      </c>
      <c r="D31" s="108" t="s">
        <v>103</v>
      </c>
      <c r="E31" s="106" t="s">
        <v>90</v>
      </c>
      <c r="F31" s="115">
        <v>1</v>
      </c>
      <c r="G31" s="116">
        <v>2</v>
      </c>
      <c r="H31" s="117">
        <v>0</v>
      </c>
      <c r="I31" s="116">
        <v>0</v>
      </c>
      <c r="J31" s="97"/>
      <c r="K31" s="100"/>
      <c r="L31" s="100"/>
      <c r="M31" s="116">
        <v>0</v>
      </c>
      <c r="N31" s="106"/>
      <c r="O31" s="100"/>
      <c r="P31" s="116">
        <v>1</v>
      </c>
    </row>
    <row r="32" spans="1:16" ht="12" customHeight="1">
      <c r="A32" s="160">
        <v>2</v>
      </c>
      <c r="B32" s="104">
        <v>405</v>
      </c>
      <c r="C32" s="106" t="s">
        <v>57</v>
      </c>
      <c r="D32" s="108" t="s">
        <v>104</v>
      </c>
      <c r="E32" s="106" t="s">
        <v>72</v>
      </c>
      <c r="F32" s="115">
        <v>1</v>
      </c>
      <c r="G32" s="116">
        <v>2</v>
      </c>
      <c r="H32" s="117">
        <v>0</v>
      </c>
      <c r="I32" s="116">
        <v>0</v>
      </c>
      <c r="J32" s="97"/>
      <c r="K32" s="100"/>
      <c r="L32" s="100"/>
      <c r="M32" s="116">
        <v>2</v>
      </c>
      <c r="N32" s="106"/>
      <c r="O32" s="100"/>
      <c r="P32" s="116">
        <v>1</v>
      </c>
    </row>
    <row r="33" spans="1:16" ht="12" customHeight="1">
      <c r="A33" s="160">
        <v>2</v>
      </c>
      <c r="B33" s="104">
        <v>406</v>
      </c>
      <c r="C33" s="106" t="s">
        <v>57</v>
      </c>
      <c r="D33" s="108" t="s">
        <v>105</v>
      </c>
      <c r="E33" s="106" t="s">
        <v>72</v>
      </c>
      <c r="F33" s="115">
        <v>1</v>
      </c>
      <c r="G33" s="116">
        <v>2</v>
      </c>
      <c r="H33" s="117">
        <v>0</v>
      </c>
      <c r="I33" s="116">
        <v>0</v>
      </c>
      <c r="J33" s="97"/>
      <c r="K33" s="100"/>
      <c r="L33" s="100"/>
      <c r="M33" s="116">
        <v>0</v>
      </c>
      <c r="N33" s="106"/>
      <c r="O33" s="100"/>
      <c r="P33" s="116">
        <v>0</v>
      </c>
    </row>
    <row r="34" spans="1:16" ht="12" customHeight="1">
      <c r="A34" s="160">
        <v>2</v>
      </c>
      <c r="B34" s="104">
        <v>408</v>
      </c>
      <c r="C34" s="106" t="s">
        <v>57</v>
      </c>
      <c r="D34" s="108" t="s">
        <v>106</v>
      </c>
      <c r="E34" s="106" t="s">
        <v>66</v>
      </c>
      <c r="F34" s="115">
        <v>1</v>
      </c>
      <c r="G34" s="116">
        <v>2</v>
      </c>
      <c r="H34" s="117">
        <v>1</v>
      </c>
      <c r="I34" s="116">
        <v>1</v>
      </c>
      <c r="J34" s="97"/>
      <c r="K34" s="100"/>
      <c r="L34" s="100"/>
      <c r="M34" s="116">
        <v>2</v>
      </c>
      <c r="N34" s="106"/>
      <c r="O34" s="100"/>
      <c r="P34" s="116">
        <v>0</v>
      </c>
    </row>
    <row r="35" spans="1:16" ht="12" customHeight="1">
      <c r="A35" s="160">
        <v>2</v>
      </c>
      <c r="B35" s="104">
        <v>411</v>
      </c>
      <c r="C35" s="106" t="s">
        <v>57</v>
      </c>
      <c r="D35" s="108" t="s">
        <v>107</v>
      </c>
      <c r="E35" s="106" t="s">
        <v>144</v>
      </c>
      <c r="F35" s="115">
        <v>2</v>
      </c>
      <c r="G35" s="116">
        <v>2</v>
      </c>
      <c r="H35" s="117">
        <v>0</v>
      </c>
      <c r="I35" s="116">
        <v>0</v>
      </c>
      <c r="J35" s="97"/>
      <c r="K35" s="100"/>
      <c r="L35" s="100"/>
      <c r="M35" s="116">
        <v>0</v>
      </c>
      <c r="N35" s="106"/>
      <c r="O35" s="100"/>
      <c r="P35" s="116">
        <v>0</v>
      </c>
    </row>
    <row r="36" spans="1:16" ht="12" customHeight="1">
      <c r="A36" s="160">
        <v>2</v>
      </c>
      <c r="B36" s="104">
        <v>412</v>
      </c>
      <c r="C36" s="106" t="s">
        <v>57</v>
      </c>
      <c r="D36" s="108" t="s">
        <v>108</v>
      </c>
      <c r="E36" s="106" t="s">
        <v>66</v>
      </c>
      <c r="F36" s="115">
        <v>1</v>
      </c>
      <c r="G36" s="116">
        <v>2</v>
      </c>
      <c r="H36" s="117">
        <v>0</v>
      </c>
      <c r="I36" s="116">
        <v>1</v>
      </c>
      <c r="J36" s="97"/>
      <c r="K36" s="100"/>
      <c r="L36" s="100"/>
      <c r="M36" s="116">
        <v>0</v>
      </c>
      <c r="N36" s="106"/>
      <c r="O36" s="100"/>
      <c r="P36" s="116">
        <v>1</v>
      </c>
    </row>
    <row r="37" spans="1:16" ht="12" customHeight="1">
      <c r="A37" s="160">
        <v>2</v>
      </c>
      <c r="B37" s="104">
        <v>423</v>
      </c>
      <c r="C37" s="106" t="s">
        <v>57</v>
      </c>
      <c r="D37" s="108" t="s">
        <v>109</v>
      </c>
      <c r="E37" s="106" t="s">
        <v>110</v>
      </c>
      <c r="F37" s="115">
        <v>1</v>
      </c>
      <c r="G37" s="116">
        <v>2</v>
      </c>
      <c r="H37" s="117">
        <v>0</v>
      </c>
      <c r="I37" s="116">
        <v>0</v>
      </c>
      <c r="J37" s="97"/>
      <c r="K37" s="100"/>
      <c r="L37" s="100"/>
      <c r="M37" s="116">
        <v>2</v>
      </c>
      <c r="N37" s="106"/>
      <c r="O37" s="100"/>
      <c r="P37" s="116">
        <v>1</v>
      </c>
    </row>
    <row r="38" spans="1:16" ht="12" customHeight="1">
      <c r="A38" s="160">
        <v>2</v>
      </c>
      <c r="B38" s="104">
        <v>424</v>
      </c>
      <c r="C38" s="106" t="s">
        <v>57</v>
      </c>
      <c r="D38" s="108" t="s">
        <v>111</v>
      </c>
      <c r="E38" s="106" t="s">
        <v>145</v>
      </c>
      <c r="F38" s="115">
        <v>2</v>
      </c>
      <c r="G38" s="116">
        <v>2</v>
      </c>
      <c r="H38" s="117">
        <v>0</v>
      </c>
      <c r="I38" s="116">
        <v>0</v>
      </c>
      <c r="J38" s="97"/>
      <c r="K38" s="100"/>
      <c r="L38" s="100"/>
      <c r="M38" s="116">
        <v>0</v>
      </c>
      <c r="N38" s="106"/>
      <c r="O38" s="100"/>
      <c r="P38" s="116">
        <v>0</v>
      </c>
    </row>
    <row r="39" spans="1:16" ht="12" customHeight="1">
      <c r="A39" s="160">
        <v>2</v>
      </c>
      <c r="B39" s="104">
        <v>425</v>
      </c>
      <c r="C39" s="106" t="s">
        <v>57</v>
      </c>
      <c r="D39" s="108" t="s">
        <v>112</v>
      </c>
      <c r="E39" s="106" t="s">
        <v>72</v>
      </c>
      <c r="F39" s="115">
        <v>1</v>
      </c>
      <c r="G39" s="116">
        <v>2</v>
      </c>
      <c r="H39" s="117">
        <v>0</v>
      </c>
      <c r="I39" s="116">
        <v>0</v>
      </c>
      <c r="J39" s="97"/>
      <c r="K39" s="100"/>
      <c r="L39" s="100"/>
      <c r="M39" s="116">
        <v>0</v>
      </c>
      <c r="N39" s="106"/>
      <c r="O39" s="100"/>
      <c r="P39" s="116">
        <v>0</v>
      </c>
    </row>
    <row r="40" spans="1:16" ht="12" customHeight="1">
      <c r="A40" s="160">
        <v>2</v>
      </c>
      <c r="B40" s="104">
        <v>426</v>
      </c>
      <c r="C40" s="106" t="s">
        <v>57</v>
      </c>
      <c r="D40" s="108" t="s">
        <v>113</v>
      </c>
      <c r="E40" s="106" t="s">
        <v>114</v>
      </c>
      <c r="F40" s="115">
        <v>1</v>
      </c>
      <c r="G40" s="116">
        <v>2</v>
      </c>
      <c r="H40" s="117">
        <v>0</v>
      </c>
      <c r="I40" s="116">
        <v>0</v>
      </c>
      <c r="J40" s="97"/>
      <c r="K40" s="100"/>
      <c r="L40" s="100"/>
      <c r="M40" s="116">
        <v>0</v>
      </c>
      <c r="N40" s="106"/>
      <c r="O40" s="100"/>
      <c r="P40" s="116">
        <v>0</v>
      </c>
    </row>
    <row r="41" spans="1:16" ht="12" customHeight="1">
      <c r="A41" s="160">
        <v>2</v>
      </c>
      <c r="B41" s="104">
        <v>441</v>
      </c>
      <c r="C41" s="106" t="s">
        <v>57</v>
      </c>
      <c r="D41" s="108" t="s">
        <v>115</v>
      </c>
      <c r="E41" s="106" t="s">
        <v>72</v>
      </c>
      <c r="F41" s="115">
        <v>1</v>
      </c>
      <c r="G41" s="116">
        <v>2</v>
      </c>
      <c r="H41" s="117">
        <v>0</v>
      </c>
      <c r="I41" s="116">
        <v>0</v>
      </c>
      <c r="J41" s="97"/>
      <c r="K41" s="100"/>
      <c r="L41" s="100"/>
      <c r="M41" s="116">
        <v>0</v>
      </c>
      <c r="N41" s="106"/>
      <c r="O41" s="100"/>
      <c r="P41" s="116">
        <v>1</v>
      </c>
    </row>
    <row r="42" spans="1:16" ht="12" customHeight="1">
      <c r="A42" s="160">
        <v>2</v>
      </c>
      <c r="B42" s="104">
        <v>442</v>
      </c>
      <c r="C42" s="106" t="s">
        <v>57</v>
      </c>
      <c r="D42" s="108" t="s">
        <v>116</v>
      </c>
      <c r="E42" s="106" t="s">
        <v>117</v>
      </c>
      <c r="F42" s="115">
        <v>1</v>
      </c>
      <c r="G42" s="116">
        <v>2</v>
      </c>
      <c r="H42" s="117">
        <v>0</v>
      </c>
      <c r="I42" s="116">
        <v>0</v>
      </c>
      <c r="J42" s="97"/>
      <c r="K42" s="100"/>
      <c r="L42" s="100"/>
      <c r="M42" s="116">
        <v>0</v>
      </c>
      <c r="N42" s="106"/>
      <c r="O42" s="100"/>
      <c r="P42" s="116">
        <v>0</v>
      </c>
    </row>
    <row r="43" spans="1:16" ht="12" customHeight="1">
      <c r="A43" s="160">
        <v>2</v>
      </c>
      <c r="B43" s="104">
        <v>443</v>
      </c>
      <c r="C43" s="106" t="s">
        <v>57</v>
      </c>
      <c r="D43" s="108" t="s">
        <v>118</v>
      </c>
      <c r="E43" s="106" t="s">
        <v>72</v>
      </c>
      <c r="F43" s="115">
        <v>1</v>
      </c>
      <c r="G43" s="116">
        <v>2</v>
      </c>
      <c r="H43" s="117">
        <v>0</v>
      </c>
      <c r="I43" s="116">
        <v>0</v>
      </c>
      <c r="J43" s="97"/>
      <c r="K43" s="100"/>
      <c r="L43" s="100"/>
      <c r="M43" s="116">
        <v>0</v>
      </c>
      <c r="N43" s="106"/>
      <c r="O43" s="100"/>
      <c r="P43" s="116">
        <v>1</v>
      </c>
    </row>
    <row r="44" spans="1:16" ht="12" customHeight="1">
      <c r="A44" s="160">
        <v>2</v>
      </c>
      <c r="B44" s="104">
        <v>445</v>
      </c>
      <c r="C44" s="106" t="s">
        <v>57</v>
      </c>
      <c r="D44" s="108" t="s">
        <v>119</v>
      </c>
      <c r="E44" s="106" t="s">
        <v>120</v>
      </c>
      <c r="F44" s="115">
        <v>1</v>
      </c>
      <c r="G44" s="116">
        <v>2</v>
      </c>
      <c r="H44" s="117">
        <v>0</v>
      </c>
      <c r="I44" s="116">
        <v>0</v>
      </c>
      <c r="J44" s="97"/>
      <c r="K44" s="100"/>
      <c r="L44" s="100"/>
      <c r="M44" s="116">
        <v>0</v>
      </c>
      <c r="N44" s="106"/>
      <c r="O44" s="100"/>
      <c r="P44" s="116">
        <v>1</v>
      </c>
    </row>
    <row r="45" spans="1:16" ht="12" customHeight="1">
      <c r="A45" s="160">
        <v>2</v>
      </c>
      <c r="B45" s="105">
        <v>446</v>
      </c>
      <c r="C45" s="106" t="s">
        <v>57</v>
      </c>
      <c r="D45" s="109" t="s">
        <v>121</v>
      </c>
      <c r="E45" s="110" t="s">
        <v>72</v>
      </c>
      <c r="F45" s="118">
        <v>1</v>
      </c>
      <c r="G45" s="119">
        <v>2</v>
      </c>
      <c r="H45" s="120">
        <v>0</v>
      </c>
      <c r="I45" s="119">
        <v>0</v>
      </c>
      <c r="J45" s="101"/>
      <c r="K45" s="102"/>
      <c r="L45" s="102"/>
      <c r="M45" s="119">
        <v>0</v>
      </c>
      <c r="N45" s="110"/>
      <c r="O45" s="102"/>
      <c r="P45" s="119">
        <v>0</v>
      </c>
    </row>
    <row r="46" spans="1:16" ht="12" customHeight="1" thickBot="1">
      <c r="A46" s="160">
        <v>2</v>
      </c>
      <c r="B46" s="105">
        <v>450</v>
      </c>
      <c r="C46" s="106" t="s">
        <v>57</v>
      </c>
      <c r="D46" s="109" t="s">
        <v>122</v>
      </c>
      <c r="E46" s="110" t="s">
        <v>72</v>
      </c>
      <c r="F46" s="118">
        <v>1</v>
      </c>
      <c r="G46" s="119">
        <v>2</v>
      </c>
      <c r="H46" s="120">
        <v>0</v>
      </c>
      <c r="I46" s="119">
        <v>0</v>
      </c>
      <c r="J46" s="101"/>
      <c r="K46" s="102"/>
      <c r="L46" s="102"/>
      <c r="M46" s="119">
        <v>0</v>
      </c>
      <c r="N46" s="110"/>
      <c r="O46" s="102"/>
      <c r="P46" s="119">
        <v>0</v>
      </c>
    </row>
    <row r="47" spans="1:16" ht="14.25" customHeight="1" thickBot="1">
      <c r="A47" s="17"/>
      <c r="B47" s="18">
        <v>1000</v>
      </c>
      <c r="C47" s="238" t="s">
        <v>10</v>
      </c>
      <c r="D47" s="239"/>
      <c r="E47" s="10"/>
      <c r="F47" s="37"/>
      <c r="G47" s="16"/>
      <c r="H47" s="44">
        <f>SUM(H7:H46)</f>
        <v>8</v>
      </c>
      <c r="I47" s="45">
        <f>SUM(I7:I46)</f>
        <v>10</v>
      </c>
      <c r="J47" s="44">
        <f>COUNTA(J7:J46)</f>
        <v>1</v>
      </c>
      <c r="K47" s="42"/>
      <c r="L47" s="42"/>
      <c r="M47" s="43"/>
      <c r="N47" s="44">
        <f>COUNTA(N7:N46)</f>
        <v>11</v>
      </c>
      <c r="O47" s="42"/>
      <c r="P47" s="43"/>
    </row>
  </sheetData>
  <mergeCells count="14">
    <mergeCell ref="N4:P4"/>
    <mergeCell ref="N5:O5"/>
    <mergeCell ref="C47:D47"/>
    <mergeCell ref="A4:A6"/>
    <mergeCell ref="C4:C6"/>
    <mergeCell ref="D4:D6"/>
    <mergeCell ref="B4:B6"/>
    <mergeCell ref="E4:E6"/>
    <mergeCell ref="G4:G6"/>
    <mergeCell ref="H4:H6"/>
    <mergeCell ref="J5:L5"/>
    <mergeCell ref="F4:F6"/>
    <mergeCell ref="I4:I6"/>
    <mergeCell ref="J4:M4"/>
  </mergeCells>
  <printOptions/>
  <pageMargins left="0.5905511811023623" right="0.5905511811023623" top="0.7874015748031497" bottom="0.5905511811023623" header="0.5118110236220472" footer="0.5118110236220472"/>
  <pageSetup fitToHeight="0" horizontalDpi="600" verticalDpi="600" orientation="landscape" paperSize="9" scale="85" r:id="rId1"/>
  <headerFooter alignWithMargins="0">
    <oddHeader>&amp;R（青森県）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625" style="2" customWidth="1"/>
    <col min="5" max="5" width="20.625" style="2" customWidth="1"/>
    <col min="6" max="6" width="11.625" style="2" customWidth="1"/>
    <col min="7" max="7" width="8.625" style="2" customWidth="1"/>
    <col min="8" max="8" width="25.625" style="2" customWidth="1"/>
    <col min="9" max="9" width="12.625" style="2" customWidth="1"/>
    <col min="10" max="10" width="20.625" style="2" customWidth="1"/>
    <col min="11" max="19" width="4.125" style="2" customWidth="1"/>
    <col min="20" max="20" width="6.625" style="2" customWidth="1"/>
    <col min="21" max="16384" width="9.00390625" style="2" customWidth="1"/>
  </cols>
  <sheetData>
    <row r="1" ht="12">
      <c r="A1" s="2" t="s">
        <v>22</v>
      </c>
    </row>
    <row r="2" ht="22.5" customHeight="1">
      <c r="A2" s="39" t="s">
        <v>47</v>
      </c>
    </row>
    <row r="3" ht="12.75" thickBot="1"/>
    <row r="4" spans="1:20" s="1" customFormat="1" ht="19.5" customHeight="1">
      <c r="A4" s="259" t="s">
        <v>39</v>
      </c>
      <c r="B4" s="262" t="s">
        <v>184</v>
      </c>
      <c r="C4" s="265" t="s">
        <v>164</v>
      </c>
      <c r="D4" s="268" t="s">
        <v>165</v>
      </c>
      <c r="E4" s="235" t="s">
        <v>51</v>
      </c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7"/>
      <c r="T4" s="277" t="s">
        <v>26</v>
      </c>
    </row>
    <row r="5" spans="1:20" s="1" customFormat="1" ht="19.5" customHeight="1">
      <c r="A5" s="260"/>
      <c r="B5" s="263"/>
      <c r="C5" s="266"/>
      <c r="D5" s="269"/>
      <c r="E5" s="94"/>
      <c r="F5" s="91"/>
      <c r="G5" s="95"/>
      <c r="H5" s="95"/>
      <c r="I5" s="95"/>
      <c r="J5" s="95"/>
      <c r="K5" s="227" t="s">
        <v>185</v>
      </c>
      <c r="L5" s="228"/>
      <c r="M5" s="228"/>
      <c r="N5" s="228"/>
      <c r="O5" s="228"/>
      <c r="P5" s="228"/>
      <c r="Q5" s="228"/>
      <c r="R5" s="228"/>
      <c r="S5" s="283"/>
      <c r="T5" s="278"/>
    </row>
    <row r="6" spans="1:20" s="1" customFormat="1" ht="19.5" customHeight="1">
      <c r="A6" s="260"/>
      <c r="B6" s="263"/>
      <c r="C6" s="266"/>
      <c r="D6" s="269"/>
      <c r="E6" s="280" t="s">
        <v>186</v>
      </c>
      <c r="F6" s="87"/>
      <c r="G6" s="271" t="s">
        <v>45</v>
      </c>
      <c r="H6" s="271"/>
      <c r="I6" s="271"/>
      <c r="J6" s="272"/>
      <c r="K6" s="273" t="s">
        <v>52</v>
      </c>
      <c r="L6" s="274"/>
      <c r="M6" s="275"/>
      <c r="N6" s="272" t="s">
        <v>53</v>
      </c>
      <c r="O6" s="274"/>
      <c r="P6" s="275"/>
      <c r="Q6" s="272" t="s">
        <v>187</v>
      </c>
      <c r="R6" s="274"/>
      <c r="S6" s="282"/>
      <c r="T6" s="278"/>
    </row>
    <row r="7" spans="1:20" ht="49.5" customHeight="1">
      <c r="A7" s="261"/>
      <c r="B7" s="264"/>
      <c r="C7" s="267"/>
      <c r="D7" s="270"/>
      <c r="E7" s="281"/>
      <c r="F7" s="89" t="s">
        <v>41</v>
      </c>
      <c r="G7" s="90" t="s">
        <v>42</v>
      </c>
      <c r="H7" s="90" t="s">
        <v>44</v>
      </c>
      <c r="I7" s="90" t="s">
        <v>43</v>
      </c>
      <c r="J7" s="92" t="s">
        <v>166</v>
      </c>
      <c r="K7" s="212" t="s">
        <v>188</v>
      </c>
      <c r="L7" s="213" t="s">
        <v>189</v>
      </c>
      <c r="M7" s="214" t="s">
        <v>46</v>
      </c>
      <c r="N7" s="215" t="s">
        <v>188</v>
      </c>
      <c r="O7" s="213" t="s">
        <v>189</v>
      </c>
      <c r="P7" s="216" t="s">
        <v>46</v>
      </c>
      <c r="Q7" s="214" t="s">
        <v>188</v>
      </c>
      <c r="R7" s="213" t="s">
        <v>189</v>
      </c>
      <c r="S7" s="214" t="s">
        <v>46</v>
      </c>
      <c r="T7" s="279"/>
    </row>
    <row r="8" spans="1:20" s="140" customFormat="1" ht="24">
      <c r="A8" s="160">
        <v>2</v>
      </c>
      <c r="B8" s="149">
        <v>201</v>
      </c>
      <c r="C8" s="134" t="s">
        <v>57</v>
      </c>
      <c r="D8" s="152" t="s">
        <v>58</v>
      </c>
      <c r="E8" s="143" t="s">
        <v>133</v>
      </c>
      <c r="F8" s="144" t="s">
        <v>134</v>
      </c>
      <c r="G8" s="144" t="s">
        <v>135</v>
      </c>
      <c r="H8" s="145" t="s">
        <v>137</v>
      </c>
      <c r="I8" s="145" t="s">
        <v>136</v>
      </c>
      <c r="J8" s="148" t="s">
        <v>138</v>
      </c>
      <c r="K8" s="217"/>
      <c r="L8" s="218" t="s">
        <v>131</v>
      </c>
      <c r="M8" s="219"/>
      <c r="N8" s="219"/>
      <c r="O8" s="218" t="s">
        <v>131</v>
      </c>
      <c r="P8" s="219"/>
      <c r="Q8" s="219"/>
      <c r="R8" s="219"/>
      <c r="S8" s="220"/>
      <c r="T8" s="147">
        <v>0</v>
      </c>
    </row>
    <row r="9" spans="1:20" s="140" customFormat="1" ht="52.5" customHeight="1">
      <c r="A9" s="160">
        <v>2</v>
      </c>
      <c r="B9" s="149">
        <v>202</v>
      </c>
      <c r="C9" s="134" t="s">
        <v>57</v>
      </c>
      <c r="D9" s="152" t="s">
        <v>60</v>
      </c>
      <c r="E9" s="143" t="s">
        <v>127</v>
      </c>
      <c r="F9" s="144"/>
      <c r="G9" s="144" t="s">
        <v>128</v>
      </c>
      <c r="H9" s="145" t="s">
        <v>129</v>
      </c>
      <c r="I9" s="145" t="s">
        <v>130</v>
      </c>
      <c r="J9" s="146" t="s">
        <v>149</v>
      </c>
      <c r="K9" s="221" t="s">
        <v>131</v>
      </c>
      <c r="L9" s="219"/>
      <c r="M9" s="219"/>
      <c r="N9" s="218" t="s">
        <v>131</v>
      </c>
      <c r="O9" s="219"/>
      <c r="P9" s="219"/>
      <c r="Q9" s="219"/>
      <c r="R9" s="219"/>
      <c r="S9" s="220"/>
      <c r="T9" s="147">
        <v>0</v>
      </c>
    </row>
    <row r="10" spans="1:20" ht="12.75" customHeight="1">
      <c r="A10" s="160">
        <v>2</v>
      </c>
      <c r="B10" s="150">
        <v>203</v>
      </c>
      <c r="C10" s="113" t="s">
        <v>57</v>
      </c>
      <c r="D10" s="111" t="s">
        <v>62</v>
      </c>
      <c r="E10" s="77"/>
      <c r="F10" s="5"/>
      <c r="G10" s="5"/>
      <c r="H10" s="5"/>
      <c r="I10" s="5"/>
      <c r="J10" s="14"/>
      <c r="K10" s="8"/>
      <c r="L10" s="5"/>
      <c r="M10" s="5"/>
      <c r="N10" s="5"/>
      <c r="O10" s="5"/>
      <c r="P10" s="5"/>
      <c r="Q10" s="5"/>
      <c r="R10" s="5"/>
      <c r="S10" s="12"/>
      <c r="T10" s="15">
        <v>0</v>
      </c>
    </row>
    <row r="11" spans="1:20" ht="12.75" customHeight="1">
      <c r="A11" s="160">
        <v>2</v>
      </c>
      <c r="B11" s="150">
        <v>204</v>
      </c>
      <c r="C11" s="113" t="s">
        <v>57</v>
      </c>
      <c r="D11" s="111" t="s">
        <v>65</v>
      </c>
      <c r="E11" s="77"/>
      <c r="F11" s="5"/>
      <c r="G11" s="5"/>
      <c r="H11" s="5"/>
      <c r="I11" s="5"/>
      <c r="J11" s="14"/>
      <c r="K11" s="8"/>
      <c r="L11" s="5"/>
      <c r="M11" s="5"/>
      <c r="N11" s="5"/>
      <c r="O11" s="5"/>
      <c r="P11" s="5"/>
      <c r="Q11" s="5"/>
      <c r="R11" s="5"/>
      <c r="S11" s="12"/>
      <c r="T11" s="15">
        <v>0</v>
      </c>
    </row>
    <row r="12" spans="1:20" ht="12.75" customHeight="1">
      <c r="A12" s="160">
        <v>2</v>
      </c>
      <c r="B12" s="150">
        <v>205</v>
      </c>
      <c r="C12" s="113" t="s">
        <v>57</v>
      </c>
      <c r="D12" s="111" t="s">
        <v>68</v>
      </c>
      <c r="E12" s="77"/>
      <c r="F12" s="5"/>
      <c r="G12" s="5"/>
      <c r="H12" s="5"/>
      <c r="I12" s="5"/>
      <c r="J12" s="14"/>
      <c r="K12" s="8"/>
      <c r="L12" s="5"/>
      <c r="M12" s="5"/>
      <c r="N12" s="5"/>
      <c r="O12" s="5"/>
      <c r="P12" s="5"/>
      <c r="Q12" s="5"/>
      <c r="R12" s="5"/>
      <c r="S12" s="12"/>
      <c r="T12" s="15">
        <v>0</v>
      </c>
    </row>
    <row r="13" spans="1:20" ht="12.75" customHeight="1">
      <c r="A13" s="160">
        <v>2</v>
      </c>
      <c r="B13" s="150">
        <v>206</v>
      </c>
      <c r="C13" s="113" t="s">
        <v>57</v>
      </c>
      <c r="D13" s="111" t="s">
        <v>71</v>
      </c>
      <c r="E13" s="77"/>
      <c r="F13" s="5"/>
      <c r="G13" s="5"/>
      <c r="H13" s="5"/>
      <c r="I13" s="5"/>
      <c r="J13" s="14"/>
      <c r="K13" s="8"/>
      <c r="L13" s="5"/>
      <c r="M13" s="5"/>
      <c r="N13" s="5"/>
      <c r="O13" s="5"/>
      <c r="P13" s="5"/>
      <c r="Q13" s="5"/>
      <c r="R13" s="5"/>
      <c r="S13" s="12"/>
      <c r="T13" s="15">
        <v>0</v>
      </c>
    </row>
    <row r="14" spans="1:20" ht="12.75" customHeight="1">
      <c r="A14" s="160">
        <v>2</v>
      </c>
      <c r="B14" s="150">
        <v>207</v>
      </c>
      <c r="C14" s="113" t="s">
        <v>57</v>
      </c>
      <c r="D14" s="111" t="s">
        <v>73</v>
      </c>
      <c r="E14" s="77"/>
      <c r="F14" s="5"/>
      <c r="G14" s="5"/>
      <c r="H14" s="5"/>
      <c r="I14" s="5"/>
      <c r="J14" s="14"/>
      <c r="K14" s="8"/>
      <c r="L14" s="5"/>
      <c r="M14" s="5"/>
      <c r="N14" s="5"/>
      <c r="O14" s="5"/>
      <c r="P14" s="5"/>
      <c r="Q14" s="5"/>
      <c r="R14" s="5"/>
      <c r="S14" s="12"/>
      <c r="T14" s="15">
        <v>0</v>
      </c>
    </row>
    <row r="15" spans="1:20" ht="12.75" customHeight="1">
      <c r="A15" s="160">
        <v>2</v>
      </c>
      <c r="B15" s="150">
        <v>208</v>
      </c>
      <c r="C15" s="113" t="s">
        <v>57</v>
      </c>
      <c r="D15" s="111" t="s">
        <v>75</v>
      </c>
      <c r="E15" s="77"/>
      <c r="F15" s="5"/>
      <c r="G15" s="5"/>
      <c r="H15" s="5"/>
      <c r="I15" s="5"/>
      <c r="J15" s="14"/>
      <c r="K15" s="8"/>
      <c r="L15" s="5"/>
      <c r="M15" s="5"/>
      <c r="N15" s="5"/>
      <c r="O15" s="5"/>
      <c r="P15" s="5"/>
      <c r="Q15" s="5"/>
      <c r="R15" s="5"/>
      <c r="S15" s="12"/>
      <c r="T15" s="15">
        <v>0</v>
      </c>
    </row>
    <row r="16" spans="1:20" ht="12.75" customHeight="1">
      <c r="A16" s="160">
        <v>2</v>
      </c>
      <c r="B16" s="150">
        <v>209</v>
      </c>
      <c r="C16" s="113" t="s">
        <v>57</v>
      </c>
      <c r="D16" s="111" t="s">
        <v>76</v>
      </c>
      <c r="E16" s="77"/>
      <c r="F16" s="5"/>
      <c r="G16" s="5"/>
      <c r="H16" s="5"/>
      <c r="I16" s="5"/>
      <c r="J16" s="14"/>
      <c r="K16" s="8"/>
      <c r="L16" s="5"/>
      <c r="M16" s="5"/>
      <c r="N16" s="5"/>
      <c r="O16" s="5"/>
      <c r="P16" s="5"/>
      <c r="Q16" s="5"/>
      <c r="R16" s="5"/>
      <c r="S16" s="12"/>
      <c r="T16" s="15">
        <v>0</v>
      </c>
    </row>
    <row r="17" spans="1:20" ht="12.75" customHeight="1">
      <c r="A17" s="160">
        <v>2</v>
      </c>
      <c r="B17" s="150">
        <v>210</v>
      </c>
      <c r="C17" s="113" t="s">
        <v>57</v>
      </c>
      <c r="D17" s="111" t="s">
        <v>79</v>
      </c>
      <c r="E17" s="77"/>
      <c r="F17" s="5"/>
      <c r="G17" s="5"/>
      <c r="H17" s="5"/>
      <c r="I17" s="5"/>
      <c r="J17" s="14"/>
      <c r="K17" s="8"/>
      <c r="L17" s="5"/>
      <c r="M17" s="5"/>
      <c r="N17" s="5"/>
      <c r="O17" s="5"/>
      <c r="P17" s="5"/>
      <c r="Q17" s="5"/>
      <c r="R17" s="5"/>
      <c r="S17" s="12"/>
      <c r="T17" s="15">
        <v>0</v>
      </c>
    </row>
    <row r="18" spans="1:20" ht="12.75" customHeight="1">
      <c r="A18" s="160">
        <v>2</v>
      </c>
      <c r="B18" s="150">
        <v>301</v>
      </c>
      <c r="C18" s="113" t="s">
        <v>57</v>
      </c>
      <c r="D18" s="111" t="s">
        <v>81</v>
      </c>
      <c r="E18" s="77"/>
      <c r="F18" s="5"/>
      <c r="G18" s="5"/>
      <c r="H18" s="5"/>
      <c r="I18" s="5"/>
      <c r="J18" s="14"/>
      <c r="K18" s="8"/>
      <c r="L18" s="5"/>
      <c r="M18" s="5"/>
      <c r="N18" s="5"/>
      <c r="O18" s="5"/>
      <c r="P18" s="5"/>
      <c r="Q18" s="5"/>
      <c r="R18" s="5"/>
      <c r="S18" s="12"/>
      <c r="T18" s="15">
        <v>0</v>
      </c>
    </row>
    <row r="19" spans="1:20" ht="12.75" customHeight="1">
      <c r="A19" s="160">
        <v>2</v>
      </c>
      <c r="B19" s="150">
        <v>303</v>
      </c>
      <c r="C19" s="113" t="s">
        <v>57</v>
      </c>
      <c r="D19" s="111" t="s">
        <v>83</v>
      </c>
      <c r="E19" s="77"/>
      <c r="F19" s="5"/>
      <c r="G19" s="5"/>
      <c r="H19" s="5"/>
      <c r="I19" s="5"/>
      <c r="J19" s="14"/>
      <c r="K19" s="8"/>
      <c r="L19" s="5"/>
      <c r="M19" s="5"/>
      <c r="N19" s="5"/>
      <c r="O19" s="5"/>
      <c r="P19" s="5"/>
      <c r="Q19" s="5"/>
      <c r="R19" s="5"/>
      <c r="S19" s="12"/>
      <c r="T19" s="15">
        <v>0</v>
      </c>
    </row>
    <row r="20" spans="1:20" ht="12.75" customHeight="1">
      <c r="A20" s="160">
        <v>2</v>
      </c>
      <c r="B20" s="150">
        <v>304</v>
      </c>
      <c r="C20" s="113" t="s">
        <v>57</v>
      </c>
      <c r="D20" s="111" t="s">
        <v>85</v>
      </c>
      <c r="E20" s="77"/>
      <c r="F20" s="5"/>
      <c r="G20" s="5"/>
      <c r="H20" s="5"/>
      <c r="I20" s="5"/>
      <c r="J20" s="14"/>
      <c r="K20" s="8"/>
      <c r="L20" s="5"/>
      <c r="M20" s="5"/>
      <c r="N20" s="5"/>
      <c r="O20" s="5"/>
      <c r="P20" s="5"/>
      <c r="Q20" s="5"/>
      <c r="R20" s="5"/>
      <c r="S20" s="12"/>
      <c r="T20" s="15">
        <v>0</v>
      </c>
    </row>
    <row r="21" spans="1:20" ht="12.75" customHeight="1">
      <c r="A21" s="160">
        <v>2</v>
      </c>
      <c r="B21" s="150">
        <v>307</v>
      </c>
      <c r="C21" s="113" t="s">
        <v>57</v>
      </c>
      <c r="D21" s="111" t="s">
        <v>87</v>
      </c>
      <c r="E21" s="77"/>
      <c r="F21" s="5"/>
      <c r="G21" s="5"/>
      <c r="H21" s="5"/>
      <c r="I21" s="5"/>
      <c r="J21" s="14"/>
      <c r="K21" s="8"/>
      <c r="L21" s="5"/>
      <c r="M21" s="5"/>
      <c r="N21" s="5"/>
      <c r="O21" s="5"/>
      <c r="P21" s="5"/>
      <c r="Q21" s="5"/>
      <c r="R21" s="5"/>
      <c r="S21" s="12"/>
      <c r="T21" s="15">
        <v>0</v>
      </c>
    </row>
    <row r="22" spans="1:20" ht="12.75" customHeight="1">
      <c r="A22" s="160">
        <v>2</v>
      </c>
      <c r="B22" s="150">
        <v>321</v>
      </c>
      <c r="C22" s="113" t="s">
        <v>57</v>
      </c>
      <c r="D22" s="111" t="s">
        <v>88</v>
      </c>
      <c r="E22" s="77"/>
      <c r="F22" s="5"/>
      <c r="G22" s="5"/>
      <c r="H22" s="5"/>
      <c r="I22" s="5"/>
      <c r="J22" s="14"/>
      <c r="K22" s="8"/>
      <c r="L22" s="5"/>
      <c r="M22" s="5"/>
      <c r="N22" s="5"/>
      <c r="O22" s="5"/>
      <c r="P22" s="5"/>
      <c r="Q22" s="5"/>
      <c r="R22" s="5"/>
      <c r="S22" s="12"/>
      <c r="T22" s="15">
        <v>0</v>
      </c>
    </row>
    <row r="23" spans="1:20" ht="12.75" customHeight="1">
      <c r="A23" s="160">
        <v>2</v>
      </c>
      <c r="B23" s="150">
        <v>323</v>
      </c>
      <c r="C23" s="113" t="s">
        <v>57</v>
      </c>
      <c r="D23" s="111" t="s">
        <v>89</v>
      </c>
      <c r="E23" s="77"/>
      <c r="F23" s="5"/>
      <c r="G23" s="5"/>
      <c r="H23" s="5"/>
      <c r="I23" s="5"/>
      <c r="J23" s="14"/>
      <c r="K23" s="8"/>
      <c r="L23" s="5"/>
      <c r="M23" s="5"/>
      <c r="N23" s="5"/>
      <c r="O23" s="5"/>
      <c r="P23" s="5"/>
      <c r="Q23" s="5"/>
      <c r="R23" s="5"/>
      <c r="S23" s="12"/>
      <c r="T23" s="15">
        <v>0</v>
      </c>
    </row>
    <row r="24" spans="1:20" ht="12.75" customHeight="1">
      <c r="A24" s="160">
        <v>2</v>
      </c>
      <c r="B24" s="150">
        <v>343</v>
      </c>
      <c r="C24" s="113" t="s">
        <v>57</v>
      </c>
      <c r="D24" s="111" t="s">
        <v>91</v>
      </c>
      <c r="E24" s="77"/>
      <c r="F24" s="5"/>
      <c r="G24" s="5"/>
      <c r="H24" s="5"/>
      <c r="I24" s="5"/>
      <c r="J24" s="14"/>
      <c r="K24" s="8"/>
      <c r="L24" s="5"/>
      <c r="M24" s="5"/>
      <c r="N24" s="5"/>
      <c r="O24" s="5"/>
      <c r="P24" s="5"/>
      <c r="Q24" s="5"/>
      <c r="R24" s="5"/>
      <c r="S24" s="12"/>
      <c r="T24" s="15">
        <v>0</v>
      </c>
    </row>
    <row r="25" spans="1:20" ht="12.75" customHeight="1">
      <c r="A25" s="160">
        <v>2</v>
      </c>
      <c r="B25" s="150">
        <v>361</v>
      </c>
      <c r="C25" s="113" t="s">
        <v>57</v>
      </c>
      <c r="D25" s="111" t="s">
        <v>93</v>
      </c>
      <c r="E25" s="77"/>
      <c r="F25" s="5"/>
      <c r="G25" s="5"/>
      <c r="H25" s="5"/>
      <c r="I25" s="5"/>
      <c r="J25" s="14"/>
      <c r="K25" s="8"/>
      <c r="L25" s="5"/>
      <c r="M25" s="5"/>
      <c r="N25" s="5"/>
      <c r="O25" s="5"/>
      <c r="P25" s="5"/>
      <c r="Q25" s="5"/>
      <c r="R25" s="5"/>
      <c r="S25" s="12"/>
      <c r="T25" s="15">
        <v>0</v>
      </c>
    </row>
    <row r="26" spans="1:20" ht="12.75" customHeight="1">
      <c r="A26" s="160">
        <v>2</v>
      </c>
      <c r="B26" s="150">
        <v>362</v>
      </c>
      <c r="C26" s="113" t="s">
        <v>57</v>
      </c>
      <c r="D26" s="111" t="s">
        <v>94</v>
      </c>
      <c r="E26" s="77"/>
      <c r="F26" s="5"/>
      <c r="G26" s="5"/>
      <c r="H26" s="5"/>
      <c r="I26" s="5"/>
      <c r="J26" s="14"/>
      <c r="K26" s="8"/>
      <c r="L26" s="5"/>
      <c r="M26" s="5"/>
      <c r="N26" s="5"/>
      <c r="O26" s="5"/>
      <c r="P26" s="5"/>
      <c r="Q26" s="5"/>
      <c r="R26" s="5"/>
      <c r="S26" s="12"/>
      <c r="T26" s="15">
        <v>0</v>
      </c>
    </row>
    <row r="27" spans="1:20" ht="12.75" customHeight="1">
      <c r="A27" s="160">
        <v>2</v>
      </c>
      <c r="B27" s="150">
        <v>367</v>
      </c>
      <c r="C27" s="113" t="s">
        <v>57</v>
      </c>
      <c r="D27" s="111" t="s">
        <v>95</v>
      </c>
      <c r="E27" s="77"/>
      <c r="F27" s="5"/>
      <c r="G27" s="5"/>
      <c r="H27" s="5"/>
      <c r="I27" s="5"/>
      <c r="J27" s="14"/>
      <c r="K27" s="8"/>
      <c r="L27" s="5"/>
      <c r="M27" s="5"/>
      <c r="N27" s="5"/>
      <c r="O27" s="5"/>
      <c r="P27" s="5"/>
      <c r="Q27" s="5"/>
      <c r="R27" s="5"/>
      <c r="S27" s="12"/>
      <c r="T27" s="15">
        <v>0</v>
      </c>
    </row>
    <row r="28" spans="1:20" ht="12.75" customHeight="1">
      <c r="A28" s="160">
        <v>2</v>
      </c>
      <c r="B28" s="150">
        <v>381</v>
      </c>
      <c r="C28" s="113" t="s">
        <v>57</v>
      </c>
      <c r="D28" s="111" t="s">
        <v>96</v>
      </c>
      <c r="E28" s="77"/>
      <c r="F28" s="5"/>
      <c r="G28" s="5"/>
      <c r="H28" s="5"/>
      <c r="I28" s="5"/>
      <c r="J28" s="14"/>
      <c r="K28" s="8"/>
      <c r="L28" s="5"/>
      <c r="M28" s="5"/>
      <c r="N28" s="5"/>
      <c r="O28" s="5"/>
      <c r="P28" s="5"/>
      <c r="Q28" s="5"/>
      <c r="R28" s="5"/>
      <c r="S28" s="12"/>
      <c r="T28" s="15">
        <v>0</v>
      </c>
    </row>
    <row r="29" spans="1:20" ht="12.75" customHeight="1">
      <c r="A29" s="160">
        <v>2</v>
      </c>
      <c r="B29" s="150">
        <v>384</v>
      </c>
      <c r="C29" s="113" t="s">
        <v>57</v>
      </c>
      <c r="D29" s="111" t="s">
        <v>97</v>
      </c>
      <c r="E29" s="77"/>
      <c r="F29" s="5"/>
      <c r="G29" s="5"/>
      <c r="H29" s="5"/>
      <c r="I29" s="5"/>
      <c r="J29" s="14"/>
      <c r="K29" s="8"/>
      <c r="L29" s="5"/>
      <c r="M29" s="5"/>
      <c r="N29" s="5"/>
      <c r="O29" s="5"/>
      <c r="P29" s="5"/>
      <c r="Q29" s="5"/>
      <c r="R29" s="5"/>
      <c r="S29" s="12"/>
      <c r="T29" s="15">
        <v>0</v>
      </c>
    </row>
    <row r="30" spans="1:20" ht="12.75" customHeight="1">
      <c r="A30" s="160">
        <v>2</v>
      </c>
      <c r="B30" s="150">
        <v>387</v>
      </c>
      <c r="C30" s="113" t="s">
        <v>57</v>
      </c>
      <c r="D30" s="111" t="s">
        <v>98</v>
      </c>
      <c r="E30" s="77"/>
      <c r="F30" s="5"/>
      <c r="G30" s="5"/>
      <c r="H30" s="5"/>
      <c r="I30" s="5"/>
      <c r="J30" s="14"/>
      <c r="K30" s="8"/>
      <c r="L30" s="5"/>
      <c r="M30" s="5"/>
      <c r="N30" s="5"/>
      <c r="O30" s="5"/>
      <c r="P30" s="5"/>
      <c r="Q30" s="5"/>
      <c r="R30" s="5"/>
      <c r="S30" s="12"/>
      <c r="T30" s="15">
        <v>0</v>
      </c>
    </row>
    <row r="31" spans="1:20" ht="12.75" customHeight="1">
      <c r="A31" s="160">
        <v>2</v>
      </c>
      <c r="B31" s="150">
        <v>401</v>
      </c>
      <c r="C31" s="113" t="s">
        <v>57</v>
      </c>
      <c r="D31" s="111" t="s">
        <v>102</v>
      </c>
      <c r="E31" s="77"/>
      <c r="F31" s="5"/>
      <c r="G31" s="5"/>
      <c r="H31" s="5"/>
      <c r="I31" s="5"/>
      <c r="J31" s="14"/>
      <c r="K31" s="8"/>
      <c r="L31" s="5"/>
      <c r="M31" s="5"/>
      <c r="N31" s="5"/>
      <c r="O31" s="5"/>
      <c r="P31" s="5"/>
      <c r="Q31" s="5"/>
      <c r="R31" s="5"/>
      <c r="S31" s="12"/>
      <c r="T31" s="15">
        <v>0</v>
      </c>
    </row>
    <row r="32" spans="1:20" ht="12.75" customHeight="1">
      <c r="A32" s="160">
        <v>2</v>
      </c>
      <c r="B32" s="150">
        <v>402</v>
      </c>
      <c r="C32" s="113" t="s">
        <v>57</v>
      </c>
      <c r="D32" s="111" t="s">
        <v>103</v>
      </c>
      <c r="E32" s="77"/>
      <c r="F32" s="5"/>
      <c r="G32" s="5"/>
      <c r="H32" s="5"/>
      <c r="I32" s="5"/>
      <c r="J32" s="14"/>
      <c r="K32" s="8"/>
      <c r="L32" s="5"/>
      <c r="M32" s="5"/>
      <c r="N32" s="5"/>
      <c r="O32" s="5"/>
      <c r="P32" s="5"/>
      <c r="Q32" s="5"/>
      <c r="R32" s="5"/>
      <c r="S32" s="12"/>
      <c r="T32" s="15">
        <v>0</v>
      </c>
    </row>
    <row r="33" spans="1:20" ht="12.75" customHeight="1">
      <c r="A33" s="160">
        <v>2</v>
      </c>
      <c r="B33" s="150">
        <v>405</v>
      </c>
      <c r="C33" s="113" t="s">
        <v>57</v>
      </c>
      <c r="D33" s="111" t="s">
        <v>104</v>
      </c>
      <c r="E33" s="77"/>
      <c r="F33" s="5"/>
      <c r="G33" s="5"/>
      <c r="H33" s="5"/>
      <c r="I33" s="5"/>
      <c r="J33" s="14"/>
      <c r="K33" s="8"/>
      <c r="L33" s="5"/>
      <c r="M33" s="5"/>
      <c r="N33" s="5"/>
      <c r="O33" s="5"/>
      <c r="P33" s="5"/>
      <c r="Q33" s="5"/>
      <c r="R33" s="5"/>
      <c r="S33" s="12"/>
      <c r="T33" s="15">
        <v>0</v>
      </c>
    </row>
    <row r="34" spans="1:20" ht="12.75" customHeight="1">
      <c r="A34" s="160">
        <v>2</v>
      </c>
      <c r="B34" s="150">
        <v>406</v>
      </c>
      <c r="C34" s="113" t="s">
        <v>57</v>
      </c>
      <c r="D34" s="111" t="s">
        <v>105</v>
      </c>
      <c r="E34" s="77"/>
      <c r="F34" s="5"/>
      <c r="G34" s="5"/>
      <c r="H34" s="5"/>
      <c r="I34" s="5"/>
      <c r="J34" s="14"/>
      <c r="K34" s="8"/>
      <c r="L34" s="5"/>
      <c r="M34" s="5"/>
      <c r="N34" s="5"/>
      <c r="O34" s="5"/>
      <c r="P34" s="5"/>
      <c r="Q34" s="5"/>
      <c r="R34" s="5"/>
      <c r="S34" s="12"/>
      <c r="T34" s="15">
        <v>0</v>
      </c>
    </row>
    <row r="35" spans="1:20" ht="12.75" customHeight="1">
      <c r="A35" s="160">
        <v>2</v>
      </c>
      <c r="B35" s="150">
        <v>408</v>
      </c>
      <c r="C35" s="113" t="s">
        <v>57</v>
      </c>
      <c r="D35" s="111" t="s">
        <v>106</v>
      </c>
      <c r="E35" s="77"/>
      <c r="F35" s="5"/>
      <c r="G35" s="5"/>
      <c r="H35" s="5"/>
      <c r="I35" s="5"/>
      <c r="J35" s="14"/>
      <c r="K35" s="8"/>
      <c r="L35" s="5"/>
      <c r="M35" s="5"/>
      <c r="N35" s="5"/>
      <c r="O35" s="5"/>
      <c r="P35" s="5"/>
      <c r="Q35" s="5"/>
      <c r="R35" s="5"/>
      <c r="S35" s="12"/>
      <c r="T35" s="15">
        <v>0</v>
      </c>
    </row>
    <row r="36" spans="1:20" ht="12.75" customHeight="1">
      <c r="A36" s="160">
        <v>2</v>
      </c>
      <c r="B36" s="150">
        <v>411</v>
      </c>
      <c r="C36" s="113" t="s">
        <v>57</v>
      </c>
      <c r="D36" s="111" t="s">
        <v>107</v>
      </c>
      <c r="E36" s="77"/>
      <c r="F36" s="5"/>
      <c r="G36" s="5"/>
      <c r="H36" s="5"/>
      <c r="I36" s="5"/>
      <c r="J36" s="14"/>
      <c r="K36" s="8"/>
      <c r="L36" s="5"/>
      <c r="M36" s="5"/>
      <c r="N36" s="5"/>
      <c r="O36" s="5"/>
      <c r="P36" s="5"/>
      <c r="Q36" s="5"/>
      <c r="R36" s="5"/>
      <c r="S36" s="12"/>
      <c r="T36" s="15">
        <v>0</v>
      </c>
    </row>
    <row r="37" spans="1:20" ht="12.75" customHeight="1">
      <c r="A37" s="160">
        <v>2</v>
      </c>
      <c r="B37" s="150">
        <v>412</v>
      </c>
      <c r="C37" s="113" t="s">
        <v>57</v>
      </c>
      <c r="D37" s="111" t="s">
        <v>108</v>
      </c>
      <c r="E37" s="77"/>
      <c r="F37" s="5"/>
      <c r="G37" s="5"/>
      <c r="H37" s="5"/>
      <c r="I37" s="5"/>
      <c r="J37" s="14"/>
      <c r="K37" s="8"/>
      <c r="L37" s="5"/>
      <c r="M37" s="5"/>
      <c r="N37" s="5"/>
      <c r="O37" s="5"/>
      <c r="P37" s="5"/>
      <c r="Q37" s="5"/>
      <c r="R37" s="5"/>
      <c r="S37" s="12"/>
      <c r="T37" s="15">
        <v>0</v>
      </c>
    </row>
    <row r="38" spans="1:20" ht="12.75" customHeight="1">
      <c r="A38" s="160">
        <v>2</v>
      </c>
      <c r="B38" s="150">
        <v>423</v>
      </c>
      <c r="C38" s="113" t="s">
        <v>57</v>
      </c>
      <c r="D38" s="111" t="s">
        <v>109</v>
      </c>
      <c r="E38" s="77"/>
      <c r="F38" s="5"/>
      <c r="G38" s="5"/>
      <c r="H38" s="5"/>
      <c r="I38" s="5"/>
      <c r="J38" s="14"/>
      <c r="K38" s="8"/>
      <c r="L38" s="5"/>
      <c r="M38" s="5"/>
      <c r="N38" s="5"/>
      <c r="O38" s="5"/>
      <c r="P38" s="5"/>
      <c r="Q38" s="5"/>
      <c r="R38" s="5"/>
      <c r="S38" s="12"/>
      <c r="T38" s="15">
        <v>0</v>
      </c>
    </row>
    <row r="39" spans="1:20" ht="12.75" customHeight="1">
      <c r="A39" s="160">
        <v>2</v>
      </c>
      <c r="B39" s="150">
        <v>424</v>
      </c>
      <c r="C39" s="113" t="s">
        <v>57</v>
      </c>
      <c r="D39" s="111" t="s">
        <v>111</v>
      </c>
      <c r="E39" s="77"/>
      <c r="F39" s="5"/>
      <c r="G39" s="5"/>
      <c r="H39" s="5"/>
      <c r="I39" s="5"/>
      <c r="J39" s="14"/>
      <c r="K39" s="8"/>
      <c r="L39" s="5"/>
      <c r="M39" s="5"/>
      <c r="N39" s="5"/>
      <c r="O39" s="5"/>
      <c r="P39" s="5"/>
      <c r="Q39" s="5"/>
      <c r="R39" s="5"/>
      <c r="S39" s="12"/>
      <c r="T39" s="15">
        <v>0</v>
      </c>
    </row>
    <row r="40" spans="1:20" ht="12.75" customHeight="1">
      <c r="A40" s="160">
        <v>2</v>
      </c>
      <c r="B40" s="150">
        <v>425</v>
      </c>
      <c r="C40" s="113" t="s">
        <v>57</v>
      </c>
      <c r="D40" s="111" t="s">
        <v>112</v>
      </c>
      <c r="E40" s="77"/>
      <c r="F40" s="5"/>
      <c r="G40" s="5"/>
      <c r="H40" s="5"/>
      <c r="I40" s="5"/>
      <c r="J40" s="14"/>
      <c r="K40" s="8"/>
      <c r="L40" s="5"/>
      <c r="M40" s="5"/>
      <c r="N40" s="5"/>
      <c r="O40" s="5"/>
      <c r="P40" s="5"/>
      <c r="Q40" s="5"/>
      <c r="R40" s="5"/>
      <c r="S40" s="12"/>
      <c r="T40" s="15">
        <v>0</v>
      </c>
    </row>
    <row r="41" spans="1:20" ht="12.75" customHeight="1">
      <c r="A41" s="160">
        <v>2</v>
      </c>
      <c r="B41" s="150">
        <v>426</v>
      </c>
      <c r="C41" s="113" t="s">
        <v>57</v>
      </c>
      <c r="D41" s="111" t="s">
        <v>113</v>
      </c>
      <c r="E41" s="77"/>
      <c r="F41" s="5"/>
      <c r="G41" s="5"/>
      <c r="H41" s="5"/>
      <c r="I41" s="5"/>
      <c r="J41" s="14"/>
      <c r="K41" s="8"/>
      <c r="L41" s="5"/>
      <c r="M41" s="5"/>
      <c r="N41" s="5"/>
      <c r="O41" s="5"/>
      <c r="P41" s="5"/>
      <c r="Q41" s="5"/>
      <c r="R41" s="5"/>
      <c r="S41" s="12"/>
      <c r="T41" s="15">
        <v>0</v>
      </c>
    </row>
    <row r="42" spans="1:20" ht="12.75" customHeight="1">
      <c r="A42" s="160">
        <v>2</v>
      </c>
      <c r="B42" s="150">
        <v>441</v>
      </c>
      <c r="C42" s="113" t="s">
        <v>57</v>
      </c>
      <c r="D42" s="111" t="s">
        <v>115</v>
      </c>
      <c r="E42" s="77"/>
      <c r="F42" s="5"/>
      <c r="G42" s="5"/>
      <c r="H42" s="5"/>
      <c r="I42" s="5"/>
      <c r="J42" s="14"/>
      <c r="K42" s="8"/>
      <c r="L42" s="5"/>
      <c r="M42" s="5"/>
      <c r="N42" s="5"/>
      <c r="O42" s="5"/>
      <c r="P42" s="5"/>
      <c r="Q42" s="5"/>
      <c r="R42" s="5"/>
      <c r="S42" s="12"/>
      <c r="T42" s="15">
        <v>0</v>
      </c>
    </row>
    <row r="43" spans="1:20" ht="12.75" customHeight="1">
      <c r="A43" s="160">
        <v>2</v>
      </c>
      <c r="B43" s="150">
        <v>442</v>
      </c>
      <c r="C43" s="113" t="s">
        <v>57</v>
      </c>
      <c r="D43" s="111" t="s">
        <v>116</v>
      </c>
      <c r="E43" s="77"/>
      <c r="F43" s="5"/>
      <c r="G43" s="5"/>
      <c r="H43" s="5"/>
      <c r="I43" s="5"/>
      <c r="J43" s="14"/>
      <c r="K43" s="8"/>
      <c r="L43" s="5"/>
      <c r="M43" s="5"/>
      <c r="N43" s="5"/>
      <c r="O43" s="5"/>
      <c r="P43" s="5"/>
      <c r="Q43" s="5"/>
      <c r="R43" s="5"/>
      <c r="S43" s="12"/>
      <c r="T43" s="15">
        <v>0</v>
      </c>
    </row>
    <row r="44" spans="1:20" ht="12.75" customHeight="1">
      <c r="A44" s="160">
        <v>2</v>
      </c>
      <c r="B44" s="150">
        <v>443</v>
      </c>
      <c r="C44" s="113" t="s">
        <v>57</v>
      </c>
      <c r="D44" s="111" t="s">
        <v>118</v>
      </c>
      <c r="E44" s="77"/>
      <c r="F44" s="5"/>
      <c r="G44" s="5"/>
      <c r="H44" s="5"/>
      <c r="I44" s="5"/>
      <c r="J44" s="14"/>
      <c r="K44" s="8"/>
      <c r="L44" s="5"/>
      <c r="M44" s="5"/>
      <c r="N44" s="5"/>
      <c r="O44" s="5"/>
      <c r="P44" s="5"/>
      <c r="Q44" s="5"/>
      <c r="R44" s="5"/>
      <c r="S44" s="12"/>
      <c r="T44" s="15">
        <v>0</v>
      </c>
    </row>
    <row r="45" spans="1:20" ht="12.75" customHeight="1">
      <c r="A45" s="160">
        <v>2</v>
      </c>
      <c r="B45" s="150">
        <v>445</v>
      </c>
      <c r="C45" s="113" t="s">
        <v>57</v>
      </c>
      <c r="D45" s="111" t="s">
        <v>119</v>
      </c>
      <c r="E45" s="77"/>
      <c r="F45" s="5"/>
      <c r="G45" s="5"/>
      <c r="H45" s="5"/>
      <c r="I45" s="5"/>
      <c r="J45" s="14"/>
      <c r="K45" s="8"/>
      <c r="L45" s="5"/>
      <c r="M45" s="5"/>
      <c r="N45" s="5"/>
      <c r="O45" s="5"/>
      <c r="P45" s="5"/>
      <c r="Q45" s="5"/>
      <c r="R45" s="5"/>
      <c r="S45" s="12"/>
      <c r="T45" s="15">
        <v>0</v>
      </c>
    </row>
    <row r="46" spans="1:20" ht="12.75" customHeight="1">
      <c r="A46" s="160">
        <v>2</v>
      </c>
      <c r="B46" s="151">
        <v>446</v>
      </c>
      <c r="C46" s="113" t="s">
        <v>57</v>
      </c>
      <c r="D46" s="114" t="s">
        <v>121</v>
      </c>
      <c r="E46" s="77"/>
      <c r="F46" s="5"/>
      <c r="G46" s="5"/>
      <c r="H46" s="5"/>
      <c r="I46" s="5"/>
      <c r="J46" s="14"/>
      <c r="K46" s="8"/>
      <c r="L46" s="5"/>
      <c r="M46" s="5"/>
      <c r="N46" s="5"/>
      <c r="O46" s="5"/>
      <c r="P46" s="5"/>
      <c r="Q46" s="5"/>
      <c r="R46" s="5"/>
      <c r="S46" s="12"/>
      <c r="T46" s="15">
        <v>0</v>
      </c>
    </row>
    <row r="47" spans="1:20" ht="12.75" customHeight="1" thickBot="1">
      <c r="A47" s="160">
        <v>2</v>
      </c>
      <c r="B47" s="151">
        <v>450</v>
      </c>
      <c r="C47" s="113" t="s">
        <v>57</v>
      </c>
      <c r="D47" s="114" t="s">
        <v>122</v>
      </c>
      <c r="E47" s="77"/>
      <c r="F47" s="5"/>
      <c r="G47" s="5"/>
      <c r="H47" s="5"/>
      <c r="I47" s="5"/>
      <c r="J47" s="14"/>
      <c r="K47" s="8"/>
      <c r="L47" s="5"/>
      <c r="M47" s="5"/>
      <c r="N47" s="5"/>
      <c r="O47" s="5"/>
      <c r="P47" s="5"/>
      <c r="Q47" s="5"/>
      <c r="R47" s="5"/>
      <c r="S47" s="12"/>
      <c r="T47" s="15">
        <v>0</v>
      </c>
    </row>
    <row r="48" spans="1:20" ht="16.5" customHeight="1" thickBot="1">
      <c r="A48" s="17"/>
      <c r="B48" s="18">
        <v>1000</v>
      </c>
      <c r="C48" s="276" t="s">
        <v>10</v>
      </c>
      <c r="D48" s="276"/>
      <c r="E48" s="153">
        <f>COUNTA(E8:E47)</f>
        <v>2</v>
      </c>
      <c r="F48" s="88"/>
      <c r="G48" s="88"/>
      <c r="H48" s="88"/>
      <c r="I48" s="88"/>
      <c r="J48" s="93"/>
      <c r="K48" s="53">
        <f>COUNTA(K8:K47)</f>
        <v>1</v>
      </c>
      <c r="L48" s="52">
        <f aca="true" t="shared" si="0" ref="L48:S48">COUNTA(L8:L47)</f>
        <v>1</v>
      </c>
      <c r="M48" s="52">
        <f t="shared" si="0"/>
        <v>0</v>
      </c>
      <c r="N48" s="52">
        <f t="shared" si="0"/>
        <v>1</v>
      </c>
      <c r="O48" s="52">
        <f t="shared" si="0"/>
        <v>1</v>
      </c>
      <c r="P48" s="52">
        <f t="shared" si="0"/>
        <v>0</v>
      </c>
      <c r="Q48" s="52">
        <f t="shared" si="0"/>
        <v>0</v>
      </c>
      <c r="R48" s="52">
        <f t="shared" si="0"/>
        <v>0</v>
      </c>
      <c r="S48" s="79">
        <f t="shared" si="0"/>
        <v>0</v>
      </c>
      <c r="T48" s="78">
        <f>SUM(T8:T47)</f>
        <v>0</v>
      </c>
    </row>
    <row r="50" ht="12">
      <c r="D50" s="38"/>
    </row>
  </sheetData>
  <mergeCells count="13">
    <mergeCell ref="G6:J6"/>
    <mergeCell ref="K6:M6"/>
    <mergeCell ref="C48:D48"/>
    <mergeCell ref="T4:T7"/>
    <mergeCell ref="E6:E7"/>
    <mergeCell ref="N6:P6"/>
    <mergeCell ref="Q6:S6"/>
    <mergeCell ref="K5:S5"/>
    <mergeCell ref="E4:S4"/>
    <mergeCell ref="A4:A7"/>
    <mergeCell ref="B4:B7"/>
    <mergeCell ref="C4:C7"/>
    <mergeCell ref="D4:D7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0" r:id="rId1"/>
  <headerFooter alignWithMargins="0">
    <oddHeader>&amp;R（青森県）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8.00390625" style="2" customWidth="1"/>
    <col min="4" max="4" width="9.875" style="2" customWidth="1"/>
    <col min="5" max="5" width="10.875" style="2" customWidth="1"/>
    <col min="6" max="6" width="30.625" style="2" customWidth="1"/>
    <col min="7" max="19" width="6.125" style="2" customWidth="1"/>
    <col min="20" max="16384" width="9.00390625" style="2" customWidth="1"/>
  </cols>
  <sheetData>
    <row r="1" ht="12">
      <c r="A1" s="2" t="s">
        <v>32</v>
      </c>
    </row>
    <row r="2" spans="1:5" ht="22.5" customHeight="1">
      <c r="A2" s="39" t="s">
        <v>56</v>
      </c>
      <c r="E2" s="68"/>
    </row>
    <row r="3" ht="12.75" thickBot="1"/>
    <row r="4" spans="1:19" s="1" customFormat="1" ht="24" customHeight="1">
      <c r="A4" s="292" t="s">
        <v>39</v>
      </c>
      <c r="B4" s="247" t="s">
        <v>163</v>
      </c>
      <c r="C4" s="265" t="s">
        <v>0</v>
      </c>
      <c r="D4" s="268" t="s">
        <v>24</v>
      </c>
      <c r="E4" s="297" t="s">
        <v>48</v>
      </c>
      <c r="F4" s="298"/>
      <c r="G4" s="298"/>
      <c r="H4" s="96"/>
      <c r="I4" s="301" t="s">
        <v>55</v>
      </c>
      <c r="J4" s="298"/>
      <c r="K4" s="298"/>
      <c r="L4" s="298"/>
      <c r="M4" s="298"/>
      <c r="N4" s="298"/>
      <c r="O4" s="298"/>
      <c r="P4" s="298"/>
      <c r="Q4" s="298"/>
      <c r="R4" s="298"/>
      <c r="S4" s="302"/>
    </row>
    <row r="5" spans="1:19" s="1" customFormat="1" ht="37.5" customHeight="1">
      <c r="A5" s="293"/>
      <c r="B5" s="295"/>
      <c r="C5" s="266"/>
      <c r="D5" s="269"/>
      <c r="E5" s="314" t="s">
        <v>31</v>
      </c>
      <c r="F5" s="271" t="s">
        <v>11</v>
      </c>
      <c r="G5" s="299" t="s">
        <v>12</v>
      </c>
      <c r="H5" s="312" t="s">
        <v>13</v>
      </c>
      <c r="I5" s="309" t="s">
        <v>167</v>
      </c>
      <c r="J5" s="310" t="s">
        <v>168</v>
      </c>
      <c r="K5" s="303" t="s">
        <v>169</v>
      </c>
      <c r="L5" s="290" t="s">
        <v>170</v>
      </c>
      <c r="M5" s="286" t="s">
        <v>171</v>
      </c>
      <c r="N5" s="305" t="s">
        <v>172</v>
      </c>
      <c r="O5" s="288" t="s">
        <v>173</v>
      </c>
      <c r="P5" s="290" t="s">
        <v>170</v>
      </c>
      <c r="Q5" s="284" t="s">
        <v>33</v>
      </c>
      <c r="R5" s="303" t="s">
        <v>174</v>
      </c>
      <c r="S5" s="307" t="s">
        <v>170</v>
      </c>
    </row>
    <row r="6" spans="1:19" ht="37.5" customHeight="1">
      <c r="A6" s="294"/>
      <c r="B6" s="296"/>
      <c r="C6" s="267"/>
      <c r="D6" s="270"/>
      <c r="E6" s="315"/>
      <c r="F6" s="271"/>
      <c r="G6" s="300"/>
      <c r="H6" s="313"/>
      <c r="I6" s="252"/>
      <c r="J6" s="311"/>
      <c r="K6" s="304"/>
      <c r="L6" s="291"/>
      <c r="M6" s="287"/>
      <c r="N6" s="306"/>
      <c r="O6" s="289"/>
      <c r="P6" s="291"/>
      <c r="Q6" s="285"/>
      <c r="R6" s="304"/>
      <c r="S6" s="308"/>
    </row>
    <row r="7" spans="1:19" ht="12" customHeight="1">
      <c r="A7" s="159">
        <v>2</v>
      </c>
      <c r="B7" s="150">
        <v>201</v>
      </c>
      <c r="C7" s="113" t="s">
        <v>57</v>
      </c>
      <c r="D7" s="112" t="s">
        <v>58</v>
      </c>
      <c r="E7" s="41">
        <v>35360</v>
      </c>
      <c r="F7" s="5" t="s">
        <v>139</v>
      </c>
      <c r="G7" s="154">
        <v>1</v>
      </c>
      <c r="H7" s="155">
        <v>1</v>
      </c>
      <c r="I7" s="222">
        <v>1</v>
      </c>
      <c r="J7" s="223">
        <v>1</v>
      </c>
      <c r="K7" s="161">
        <v>0</v>
      </c>
      <c r="L7" s="71">
        <f>IF(J7=""," ",ROUND(K7/J7*100,1))</f>
        <v>0</v>
      </c>
      <c r="M7" s="40"/>
      <c r="N7" s="5"/>
      <c r="O7" s="14"/>
      <c r="P7" s="71" t="str">
        <f>IF(O7=""," ",ROUND(O7/N7*100,1))</f>
        <v> </v>
      </c>
      <c r="Q7" s="165">
        <v>410</v>
      </c>
      <c r="R7" s="161">
        <v>7</v>
      </c>
      <c r="S7" s="46">
        <f>IF(Q7=""," ",ROUND(R7/Q7*100,1))</f>
        <v>1.7</v>
      </c>
    </row>
    <row r="8" spans="1:19" ht="12" customHeight="1">
      <c r="A8" s="159">
        <v>2</v>
      </c>
      <c r="B8" s="150">
        <v>202</v>
      </c>
      <c r="C8" s="113" t="s">
        <v>57</v>
      </c>
      <c r="D8" s="112" t="s">
        <v>60</v>
      </c>
      <c r="E8" s="41"/>
      <c r="F8" s="5"/>
      <c r="G8" s="154"/>
      <c r="H8" s="155">
        <v>0</v>
      </c>
      <c r="I8" s="162">
        <v>1</v>
      </c>
      <c r="J8" s="161">
        <v>1</v>
      </c>
      <c r="K8" s="161">
        <v>0</v>
      </c>
      <c r="L8" s="71">
        <f>IF(J8=""," ",ROUND(K8/J8*100,1))</f>
        <v>0</v>
      </c>
      <c r="M8" s="40"/>
      <c r="N8" s="5"/>
      <c r="O8" s="14"/>
      <c r="P8" s="71" t="str">
        <f aca="true" t="shared" si="0" ref="P8:P18">IF(O8=""," ",ROUND(O8/N8*100,1))</f>
        <v> </v>
      </c>
      <c r="Q8" s="165">
        <v>355</v>
      </c>
      <c r="R8" s="161">
        <v>5</v>
      </c>
      <c r="S8" s="46">
        <f>IF(Q8=""," ",ROUND(R8/Q8*100,1))</f>
        <v>1.4</v>
      </c>
    </row>
    <row r="9" spans="1:19" ht="12" customHeight="1">
      <c r="A9" s="159">
        <v>2</v>
      </c>
      <c r="B9" s="150">
        <v>203</v>
      </c>
      <c r="C9" s="113" t="s">
        <v>57</v>
      </c>
      <c r="D9" s="111" t="s">
        <v>62</v>
      </c>
      <c r="E9" s="41">
        <v>37195</v>
      </c>
      <c r="F9" s="5" t="s">
        <v>140</v>
      </c>
      <c r="G9" s="154">
        <v>1</v>
      </c>
      <c r="H9" s="155">
        <v>1</v>
      </c>
      <c r="I9" s="162">
        <v>1</v>
      </c>
      <c r="J9" s="161">
        <v>2</v>
      </c>
      <c r="K9" s="161">
        <v>0</v>
      </c>
      <c r="L9" s="71">
        <f aca="true" t="shared" si="1" ref="L9:L46">IF(J9=""," ",ROUND(K9/J9*100,1))</f>
        <v>0</v>
      </c>
      <c r="M9" s="40"/>
      <c r="N9" s="5"/>
      <c r="O9" s="14"/>
      <c r="P9" s="71" t="str">
        <f t="shared" si="0"/>
        <v> </v>
      </c>
      <c r="Q9" s="165">
        <v>471</v>
      </c>
      <c r="R9" s="161">
        <v>12</v>
      </c>
      <c r="S9" s="46">
        <f>IF(Q9=""," ",ROUND(R9/Q9*100,1))</f>
        <v>2.5</v>
      </c>
    </row>
    <row r="10" spans="1:19" ht="12" customHeight="1">
      <c r="A10" s="159">
        <v>2</v>
      </c>
      <c r="B10" s="150">
        <v>204</v>
      </c>
      <c r="C10" s="113" t="s">
        <v>57</v>
      </c>
      <c r="D10" s="111" t="s">
        <v>65</v>
      </c>
      <c r="E10" s="41"/>
      <c r="F10" s="5"/>
      <c r="G10" s="154"/>
      <c r="H10" s="155">
        <v>0</v>
      </c>
      <c r="I10" s="162">
        <v>1</v>
      </c>
      <c r="J10" s="161">
        <v>1</v>
      </c>
      <c r="K10" s="161">
        <v>0</v>
      </c>
      <c r="L10" s="71">
        <f t="shared" si="1"/>
        <v>0</v>
      </c>
      <c r="M10" s="40"/>
      <c r="N10" s="5"/>
      <c r="O10" s="14"/>
      <c r="P10" s="71" t="str">
        <f t="shared" si="0"/>
        <v> </v>
      </c>
      <c r="Q10" s="165">
        <v>11</v>
      </c>
      <c r="R10" s="161">
        <v>0</v>
      </c>
      <c r="S10" s="46">
        <f aca="true" t="shared" si="2" ref="S10:S38">IF(Q10=""," ",ROUND(R10/Q10*100,1))</f>
        <v>0</v>
      </c>
    </row>
    <row r="11" spans="1:19" ht="12" customHeight="1">
      <c r="A11" s="159">
        <v>2</v>
      </c>
      <c r="B11" s="150">
        <v>205</v>
      </c>
      <c r="C11" s="113" t="s">
        <v>57</v>
      </c>
      <c r="D11" s="111" t="s">
        <v>68</v>
      </c>
      <c r="E11" s="41"/>
      <c r="F11" s="5"/>
      <c r="G11" s="154"/>
      <c r="H11" s="155">
        <v>0</v>
      </c>
      <c r="I11" s="162">
        <v>1</v>
      </c>
      <c r="J11" s="161">
        <v>1</v>
      </c>
      <c r="K11" s="161">
        <v>0</v>
      </c>
      <c r="L11" s="71">
        <f t="shared" si="1"/>
        <v>0</v>
      </c>
      <c r="M11" s="40"/>
      <c r="N11" s="5"/>
      <c r="O11" s="14"/>
      <c r="P11" s="71" t="str">
        <f t="shared" si="0"/>
        <v> </v>
      </c>
      <c r="Q11" s="165">
        <v>266</v>
      </c>
      <c r="R11" s="161">
        <v>11</v>
      </c>
      <c r="S11" s="46">
        <f t="shared" si="2"/>
        <v>4.1</v>
      </c>
    </row>
    <row r="12" spans="1:19" ht="12" customHeight="1">
      <c r="A12" s="159">
        <v>2</v>
      </c>
      <c r="B12" s="150">
        <v>206</v>
      </c>
      <c r="C12" s="113" t="s">
        <v>57</v>
      </c>
      <c r="D12" s="111" t="s">
        <v>71</v>
      </c>
      <c r="E12" s="41"/>
      <c r="F12" s="5"/>
      <c r="G12" s="154"/>
      <c r="H12" s="155">
        <v>0</v>
      </c>
      <c r="I12" s="162">
        <v>1</v>
      </c>
      <c r="J12" s="161">
        <v>1</v>
      </c>
      <c r="K12" s="161">
        <v>0</v>
      </c>
      <c r="L12" s="71">
        <f t="shared" si="1"/>
        <v>0</v>
      </c>
      <c r="M12" s="40"/>
      <c r="N12" s="5"/>
      <c r="O12" s="14"/>
      <c r="P12" s="71" t="str">
        <f t="shared" si="0"/>
        <v> </v>
      </c>
      <c r="Q12" s="165">
        <v>297</v>
      </c>
      <c r="R12" s="161">
        <v>10</v>
      </c>
      <c r="S12" s="46">
        <f t="shared" si="2"/>
        <v>3.4</v>
      </c>
    </row>
    <row r="13" spans="1:19" ht="12" customHeight="1">
      <c r="A13" s="159">
        <v>2</v>
      </c>
      <c r="B13" s="150">
        <v>207</v>
      </c>
      <c r="C13" s="113" t="s">
        <v>57</v>
      </c>
      <c r="D13" s="111" t="s">
        <v>73</v>
      </c>
      <c r="E13" s="41"/>
      <c r="F13" s="5"/>
      <c r="G13" s="154"/>
      <c r="H13" s="155">
        <v>0</v>
      </c>
      <c r="I13" s="162">
        <v>1</v>
      </c>
      <c r="J13" s="161">
        <v>1</v>
      </c>
      <c r="K13" s="161">
        <v>0</v>
      </c>
      <c r="L13" s="71">
        <f t="shared" si="1"/>
        <v>0</v>
      </c>
      <c r="M13" s="40"/>
      <c r="N13" s="5"/>
      <c r="O13" s="14"/>
      <c r="P13" s="71" t="str">
        <f t="shared" si="0"/>
        <v> </v>
      </c>
      <c r="Q13" s="165">
        <v>112</v>
      </c>
      <c r="R13" s="161">
        <v>3</v>
      </c>
      <c r="S13" s="46">
        <f t="shared" si="2"/>
        <v>2.7</v>
      </c>
    </row>
    <row r="14" spans="1:19" ht="12" customHeight="1">
      <c r="A14" s="159">
        <v>2</v>
      </c>
      <c r="B14" s="150">
        <v>208</v>
      </c>
      <c r="C14" s="113" t="s">
        <v>57</v>
      </c>
      <c r="D14" s="111" t="s">
        <v>75</v>
      </c>
      <c r="E14" s="41"/>
      <c r="F14" s="5"/>
      <c r="G14" s="154"/>
      <c r="H14" s="155">
        <v>0</v>
      </c>
      <c r="I14" s="162">
        <v>1</v>
      </c>
      <c r="J14" s="161">
        <v>1</v>
      </c>
      <c r="K14" s="161">
        <v>0</v>
      </c>
      <c r="L14" s="71">
        <f t="shared" si="1"/>
        <v>0</v>
      </c>
      <c r="M14" s="40"/>
      <c r="N14" s="5"/>
      <c r="O14" s="14"/>
      <c r="P14" s="71" t="str">
        <f t="shared" si="0"/>
        <v> </v>
      </c>
      <c r="Q14" s="165">
        <v>156</v>
      </c>
      <c r="R14" s="161">
        <v>0</v>
      </c>
      <c r="S14" s="46">
        <f t="shared" si="2"/>
        <v>0</v>
      </c>
    </row>
    <row r="15" spans="1:19" ht="12" customHeight="1">
      <c r="A15" s="159">
        <v>2</v>
      </c>
      <c r="B15" s="150">
        <v>209</v>
      </c>
      <c r="C15" s="113" t="s">
        <v>57</v>
      </c>
      <c r="D15" s="111" t="s">
        <v>76</v>
      </c>
      <c r="E15" s="41"/>
      <c r="F15" s="5"/>
      <c r="G15" s="154"/>
      <c r="H15" s="155">
        <v>0</v>
      </c>
      <c r="I15" s="162">
        <v>1</v>
      </c>
      <c r="J15" s="161">
        <v>1</v>
      </c>
      <c r="K15" s="161">
        <v>0</v>
      </c>
      <c r="L15" s="71">
        <f t="shared" si="1"/>
        <v>0</v>
      </c>
      <c r="M15" s="40"/>
      <c r="N15" s="5"/>
      <c r="O15" s="14"/>
      <c r="P15" s="71" t="str">
        <f t="shared" si="0"/>
        <v> </v>
      </c>
      <c r="Q15" s="165">
        <v>130</v>
      </c>
      <c r="R15" s="161">
        <v>0</v>
      </c>
      <c r="S15" s="46">
        <f t="shared" si="2"/>
        <v>0</v>
      </c>
    </row>
    <row r="16" spans="1:19" ht="12" customHeight="1">
      <c r="A16" s="159">
        <v>2</v>
      </c>
      <c r="B16" s="150">
        <v>210</v>
      </c>
      <c r="C16" s="113" t="s">
        <v>57</v>
      </c>
      <c r="D16" s="111" t="s">
        <v>79</v>
      </c>
      <c r="E16" s="41"/>
      <c r="F16" s="5"/>
      <c r="G16" s="154"/>
      <c r="H16" s="155">
        <v>0</v>
      </c>
      <c r="I16" s="162">
        <v>1</v>
      </c>
      <c r="J16" s="161">
        <v>1</v>
      </c>
      <c r="K16" s="161">
        <v>0</v>
      </c>
      <c r="L16" s="71">
        <f t="shared" si="1"/>
        <v>0</v>
      </c>
      <c r="M16" s="40"/>
      <c r="N16" s="5"/>
      <c r="O16" s="14"/>
      <c r="P16" s="71" t="str">
        <f t="shared" si="0"/>
        <v> </v>
      </c>
      <c r="Q16" s="165">
        <v>72</v>
      </c>
      <c r="R16" s="161">
        <v>1</v>
      </c>
      <c r="S16" s="46">
        <f t="shared" si="2"/>
        <v>1.4</v>
      </c>
    </row>
    <row r="17" spans="1:19" ht="12" customHeight="1">
      <c r="A17" s="159">
        <v>2</v>
      </c>
      <c r="B17" s="150">
        <v>301</v>
      </c>
      <c r="C17" s="113" t="s">
        <v>57</v>
      </c>
      <c r="D17" s="111" t="s">
        <v>81</v>
      </c>
      <c r="E17" s="41"/>
      <c r="F17" s="5"/>
      <c r="G17" s="154"/>
      <c r="H17" s="155">
        <v>0</v>
      </c>
      <c r="I17" s="162"/>
      <c r="J17" s="161"/>
      <c r="K17" s="161"/>
      <c r="L17" s="71" t="str">
        <f t="shared" si="1"/>
        <v> </v>
      </c>
      <c r="M17" s="165">
        <v>1</v>
      </c>
      <c r="N17" s="166">
        <v>1</v>
      </c>
      <c r="O17" s="161">
        <v>0</v>
      </c>
      <c r="P17" s="71">
        <f t="shared" si="0"/>
        <v>0</v>
      </c>
      <c r="Q17" s="165">
        <v>0</v>
      </c>
      <c r="R17" s="161">
        <v>0</v>
      </c>
      <c r="S17" s="46"/>
    </row>
    <row r="18" spans="1:19" ht="12" customHeight="1">
      <c r="A18" s="159">
        <v>2</v>
      </c>
      <c r="B18" s="150">
        <v>303</v>
      </c>
      <c r="C18" s="113" t="s">
        <v>57</v>
      </c>
      <c r="D18" s="111" t="s">
        <v>83</v>
      </c>
      <c r="E18" s="8"/>
      <c r="F18" s="3"/>
      <c r="G18" s="154"/>
      <c r="H18" s="155">
        <v>0</v>
      </c>
      <c r="I18" s="162"/>
      <c r="J18" s="161"/>
      <c r="K18" s="161"/>
      <c r="L18" s="71" t="str">
        <f t="shared" si="1"/>
        <v> </v>
      </c>
      <c r="M18" s="165">
        <v>1</v>
      </c>
      <c r="N18" s="166">
        <v>1</v>
      </c>
      <c r="O18" s="161">
        <v>0</v>
      </c>
      <c r="P18" s="71">
        <f t="shared" si="0"/>
        <v>0</v>
      </c>
      <c r="Q18" s="165">
        <v>17</v>
      </c>
      <c r="R18" s="161">
        <v>0</v>
      </c>
      <c r="S18" s="46">
        <f t="shared" si="2"/>
        <v>0</v>
      </c>
    </row>
    <row r="19" spans="1:19" ht="12" customHeight="1">
      <c r="A19" s="159">
        <v>2</v>
      </c>
      <c r="B19" s="150">
        <v>304</v>
      </c>
      <c r="C19" s="113" t="s">
        <v>57</v>
      </c>
      <c r="D19" s="111" t="s">
        <v>85</v>
      </c>
      <c r="E19" s="8"/>
      <c r="F19" s="3"/>
      <c r="G19" s="154"/>
      <c r="H19" s="155">
        <v>0</v>
      </c>
      <c r="I19" s="162"/>
      <c r="J19" s="161"/>
      <c r="K19" s="161"/>
      <c r="L19" s="71" t="str">
        <f t="shared" si="1"/>
        <v> </v>
      </c>
      <c r="M19" s="165">
        <v>1</v>
      </c>
      <c r="N19" s="166">
        <v>0</v>
      </c>
      <c r="O19" s="161">
        <v>0</v>
      </c>
      <c r="P19" s="71"/>
      <c r="Q19" s="165">
        <v>9</v>
      </c>
      <c r="R19" s="161">
        <v>0</v>
      </c>
      <c r="S19" s="46">
        <f t="shared" si="2"/>
        <v>0</v>
      </c>
    </row>
    <row r="20" spans="1:19" ht="12" customHeight="1">
      <c r="A20" s="159">
        <v>2</v>
      </c>
      <c r="B20" s="150">
        <v>307</v>
      </c>
      <c r="C20" s="113" t="s">
        <v>57</v>
      </c>
      <c r="D20" s="111" t="s">
        <v>87</v>
      </c>
      <c r="E20" s="8"/>
      <c r="F20" s="3"/>
      <c r="G20" s="154"/>
      <c r="H20" s="155">
        <v>0</v>
      </c>
      <c r="I20" s="162"/>
      <c r="J20" s="161"/>
      <c r="K20" s="161"/>
      <c r="L20" s="71" t="str">
        <f t="shared" si="1"/>
        <v> </v>
      </c>
      <c r="M20" s="165">
        <v>1</v>
      </c>
      <c r="N20" s="166">
        <v>0</v>
      </c>
      <c r="O20" s="161">
        <v>0</v>
      </c>
      <c r="P20" s="71"/>
      <c r="Q20" s="165">
        <v>42</v>
      </c>
      <c r="R20" s="161">
        <v>0</v>
      </c>
      <c r="S20" s="46">
        <f t="shared" si="2"/>
        <v>0</v>
      </c>
    </row>
    <row r="21" spans="1:19" ht="12" customHeight="1">
      <c r="A21" s="159">
        <v>2</v>
      </c>
      <c r="B21" s="150">
        <v>321</v>
      </c>
      <c r="C21" s="113" t="s">
        <v>57</v>
      </c>
      <c r="D21" s="111" t="s">
        <v>88</v>
      </c>
      <c r="E21" s="8"/>
      <c r="F21" s="3"/>
      <c r="G21" s="154"/>
      <c r="H21" s="155">
        <v>0</v>
      </c>
      <c r="I21" s="162"/>
      <c r="J21" s="161"/>
      <c r="K21" s="161"/>
      <c r="L21" s="71" t="str">
        <f t="shared" si="1"/>
        <v> </v>
      </c>
      <c r="M21" s="165">
        <v>1</v>
      </c>
      <c r="N21" s="166">
        <v>0</v>
      </c>
      <c r="O21" s="161">
        <v>0</v>
      </c>
      <c r="P21" s="71"/>
      <c r="Q21" s="165">
        <v>69</v>
      </c>
      <c r="R21" s="161">
        <v>0</v>
      </c>
      <c r="S21" s="46">
        <f t="shared" si="2"/>
        <v>0</v>
      </c>
    </row>
    <row r="22" spans="1:19" ht="12" customHeight="1">
      <c r="A22" s="159">
        <v>2</v>
      </c>
      <c r="B22" s="150">
        <v>323</v>
      </c>
      <c r="C22" s="113" t="s">
        <v>57</v>
      </c>
      <c r="D22" s="111" t="s">
        <v>89</v>
      </c>
      <c r="E22" s="8"/>
      <c r="F22" s="3"/>
      <c r="G22" s="154"/>
      <c r="H22" s="155">
        <v>0</v>
      </c>
      <c r="I22" s="162"/>
      <c r="J22" s="161"/>
      <c r="K22" s="161"/>
      <c r="L22" s="71" t="str">
        <f t="shared" si="1"/>
        <v> </v>
      </c>
      <c r="M22" s="165">
        <v>1</v>
      </c>
      <c r="N22" s="166">
        <v>2</v>
      </c>
      <c r="O22" s="161">
        <v>0</v>
      </c>
      <c r="P22" s="71">
        <f aca="true" t="shared" si="3" ref="P22:P42">IF(O22=""," ",ROUND(O22/N22*100,1))</f>
        <v>0</v>
      </c>
      <c r="Q22" s="165">
        <v>35</v>
      </c>
      <c r="R22" s="161">
        <v>0</v>
      </c>
      <c r="S22" s="46">
        <f t="shared" si="2"/>
        <v>0</v>
      </c>
    </row>
    <row r="23" spans="1:19" ht="12" customHeight="1">
      <c r="A23" s="159">
        <v>2</v>
      </c>
      <c r="B23" s="150">
        <v>343</v>
      </c>
      <c r="C23" s="113" t="s">
        <v>57</v>
      </c>
      <c r="D23" s="111" t="s">
        <v>91</v>
      </c>
      <c r="E23" s="8"/>
      <c r="F23" s="3"/>
      <c r="G23" s="154"/>
      <c r="H23" s="155">
        <v>0</v>
      </c>
      <c r="I23" s="162"/>
      <c r="J23" s="161"/>
      <c r="K23" s="161"/>
      <c r="L23" s="71" t="str">
        <f t="shared" si="1"/>
        <v> </v>
      </c>
      <c r="M23" s="165">
        <v>1</v>
      </c>
      <c r="N23" s="166">
        <v>0</v>
      </c>
      <c r="O23" s="161">
        <v>0</v>
      </c>
      <c r="P23" s="71"/>
      <c r="Q23" s="165">
        <v>7</v>
      </c>
      <c r="R23" s="161">
        <v>0</v>
      </c>
      <c r="S23" s="46">
        <f t="shared" si="2"/>
        <v>0</v>
      </c>
    </row>
    <row r="24" spans="1:19" ht="12" customHeight="1">
      <c r="A24" s="159">
        <v>2</v>
      </c>
      <c r="B24" s="150">
        <v>361</v>
      </c>
      <c r="C24" s="113" t="s">
        <v>57</v>
      </c>
      <c r="D24" s="111" t="s">
        <v>93</v>
      </c>
      <c r="E24" s="8"/>
      <c r="F24" s="3"/>
      <c r="G24" s="154"/>
      <c r="H24" s="155">
        <v>0</v>
      </c>
      <c r="I24" s="162"/>
      <c r="J24" s="161"/>
      <c r="K24" s="161"/>
      <c r="L24" s="71" t="str">
        <f t="shared" si="1"/>
        <v> </v>
      </c>
      <c r="M24" s="165">
        <v>1</v>
      </c>
      <c r="N24" s="166">
        <v>1</v>
      </c>
      <c r="O24" s="161">
        <v>0</v>
      </c>
      <c r="P24" s="71">
        <f t="shared" si="3"/>
        <v>0</v>
      </c>
      <c r="Q24" s="165">
        <v>47</v>
      </c>
      <c r="R24" s="161">
        <v>0</v>
      </c>
      <c r="S24" s="46">
        <f t="shared" si="2"/>
        <v>0</v>
      </c>
    </row>
    <row r="25" spans="1:19" ht="12" customHeight="1">
      <c r="A25" s="159">
        <v>2</v>
      </c>
      <c r="B25" s="150">
        <v>362</v>
      </c>
      <c r="C25" s="113" t="s">
        <v>57</v>
      </c>
      <c r="D25" s="111" t="s">
        <v>94</v>
      </c>
      <c r="E25" s="8"/>
      <c r="F25" s="3"/>
      <c r="G25" s="154"/>
      <c r="H25" s="155">
        <v>0</v>
      </c>
      <c r="I25" s="162"/>
      <c r="J25" s="161"/>
      <c r="K25" s="161"/>
      <c r="L25" s="71" t="str">
        <f t="shared" si="1"/>
        <v> </v>
      </c>
      <c r="M25" s="165">
        <v>1</v>
      </c>
      <c r="N25" s="166">
        <v>0</v>
      </c>
      <c r="O25" s="161">
        <v>0</v>
      </c>
      <c r="P25" s="71"/>
      <c r="Q25" s="165">
        <v>45</v>
      </c>
      <c r="R25" s="161">
        <v>1</v>
      </c>
      <c r="S25" s="46">
        <f t="shared" si="2"/>
        <v>2.2</v>
      </c>
    </row>
    <row r="26" spans="1:19" ht="12" customHeight="1">
      <c r="A26" s="159">
        <v>2</v>
      </c>
      <c r="B26" s="150">
        <v>367</v>
      </c>
      <c r="C26" s="113" t="s">
        <v>57</v>
      </c>
      <c r="D26" s="111" t="s">
        <v>95</v>
      </c>
      <c r="E26" s="8"/>
      <c r="F26" s="3"/>
      <c r="G26" s="154"/>
      <c r="H26" s="155">
        <v>0</v>
      </c>
      <c r="I26" s="162"/>
      <c r="J26" s="161"/>
      <c r="K26" s="161"/>
      <c r="L26" s="71" t="str">
        <f t="shared" si="1"/>
        <v> </v>
      </c>
      <c r="M26" s="165">
        <v>1</v>
      </c>
      <c r="N26" s="166">
        <v>1</v>
      </c>
      <c r="O26" s="161">
        <v>0</v>
      </c>
      <c r="P26" s="71">
        <f t="shared" si="3"/>
        <v>0</v>
      </c>
      <c r="Q26" s="165">
        <v>21</v>
      </c>
      <c r="R26" s="161">
        <v>0</v>
      </c>
      <c r="S26" s="46">
        <f t="shared" si="2"/>
        <v>0</v>
      </c>
    </row>
    <row r="27" spans="1:19" ht="12" customHeight="1">
      <c r="A27" s="159">
        <v>2</v>
      </c>
      <c r="B27" s="150">
        <v>381</v>
      </c>
      <c r="C27" s="113" t="s">
        <v>57</v>
      </c>
      <c r="D27" s="111" t="s">
        <v>96</v>
      </c>
      <c r="E27" s="8"/>
      <c r="F27" s="3"/>
      <c r="G27" s="154"/>
      <c r="H27" s="155">
        <v>0</v>
      </c>
      <c r="I27" s="162"/>
      <c r="J27" s="161"/>
      <c r="K27" s="161"/>
      <c r="L27" s="71" t="str">
        <f t="shared" si="1"/>
        <v> </v>
      </c>
      <c r="M27" s="165">
        <v>1</v>
      </c>
      <c r="N27" s="166">
        <v>1</v>
      </c>
      <c r="O27" s="161">
        <v>0</v>
      </c>
      <c r="P27" s="71">
        <f t="shared" si="3"/>
        <v>0</v>
      </c>
      <c r="Q27" s="165">
        <v>49</v>
      </c>
      <c r="R27" s="161">
        <v>0</v>
      </c>
      <c r="S27" s="46">
        <f t="shared" si="2"/>
        <v>0</v>
      </c>
    </row>
    <row r="28" spans="1:19" ht="12" customHeight="1">
      <c r="A28" s="159">
        <v>2</v>
      </c>
      <c r="B28" s="150">
        <v>384</v>
      </c>
      <c r="C28" s="113" t="s">
        <v>57</v>
      </c>
      <c r="D28" s="111" t="s">
        <v>97</v>
      </c>
      <c r="E28" s="8"/>
      <c r="F28" s="3"/>
      <c r="G28" s="154"/>
      <c r="H28" s="155">
        <v>0</v>
      </c>
      <c r="I28" s="162"/>
      <c r="J28" s="161"/>
      <c r="K28" s="161"/>
      <c r="L28" s="71" t="str">
        <f t="shared" si="1"/>
        <v> </v>
      </c>
      <c r="M28" s="165">
        <v>1</v>
      </c>
      <c r="N28" s="166">
        <v>1</v>
      </c>
      <c r="O28" s="161">
        <v>0</v>
      </c>
      <c r="P28" s="71">
        <f t="shared" si="3"/>
        <v>0</v>
      </c>
      <c r="Q28" s="165">
        <v>40</v>
      </c>
      <c r="R28" s="161">
        <v>1</v>
      </c>
      <c r="S28" s="46">
        <f t="shared" si="2"/>
        <v>2.5</v>
      </c>
    </row>
    <row r="29" spans="1:19" ht="12" customHeight="1">
      <c r="A29" s="159">
        <v>2</v>
      </c>
      <c r="B29" s="150">
        <v>387</v>
      </c>
      <c r="C29" s="113" t="s">
        <v>57</v>
      </c>
      <c r="D29" s="111" t="s">
        <v>98</v>
      </c>
      <c r="E29" s="8"/>
      <c r="F29" s="3"/>
      <c r="G29" s="154"/>
      <c r="H29" s="155">
        <v>0</v>
      </c>
      <c r="I29" s="162"/>
      <c r="J29" s="161"/>
      <c r="K29" s="161"/>
      <c r="L29" s="71" t="str">
        <f t="shared" si="1"/>
        <v> </v>
      </c>
      <c r="M29" s="165">
        <v>1</v>
      </c>
      <c r="N29" s="166">
        <v>1</v>
      </c>
      <c r="O29" s="161">
        <v>0</v>
      </c>
      <c r="P29" s="71">
        <f t="shared" si="3"/>
        <v>0</v>
      </c>
      <c r="Q29" s="165">
        <v>0</v>
      </c>
      <c r="R29" s="161">
        <v>0</v>
      </c>
      <c r="S29" s="46"/>
    </row>
    <row r="30" spans="1:19" ht="12" customHeight="1">
      <c r="A30" s="159">
        <v>2</v>
      </c>
      <c r="B30" s="150">
        <v>401</v>
      </c>
      <c r="C30" s="113" t="s">
        <v>57</v>
      </c>
      <c r="D30" s="111" t="s">
        <v>102</v>
      </c>
      <c r="E30" s="41">
        <v>36764</v>
      </c>
      <c r="F30" s="3" t="s">
        <v>150</v>
      </c>
      <c r="G30" s="154">
        <v>1</v>
      </c>
      <c r="H30" s="155">
        <v>0</v>
      </c>
      <c r="I30" s="162"/>
      <c r="J30" s="161"/>
      <c r="K30" s="161"/>
      <c r="L30" s="71" t="str">
        <f t="shared" si="1"/>
        <v> </v>
      </c>
      <c r="M30" s="165">
        <v>1</v>
      </c>
      <c r="N30" s="166">
        <v>1</v>
      </c>
      <c r="O30" s="161">
        <v>0</v>
      </c>
      <c r="P30" s="71">
        <f t="shared" si="3"/>
        <v>0</v>
      </c>
      <c r="Q30" s="165">
        <v>23</v>
      </c>
      <c r="R30" s="161">
        <v>1</v>
      </c>
      <c r="S30" s="46">
        <f t="shared" si="2"/>
        <v>4.3</v>
      </c>
    </row>
    <row r="31" spans="1:19" ht="12" customHeight="1">
      <c r="A31" s="159">
        <v>2</v>
      </c>
      <c r="B31" s="150">
        <v>402</v>
      </c>
      <c r="C31" s="113" t="s">
        <v>57</v>
      </c>
      <c r="D31" s="111" t="s">
        <v>103</v>
      </c>
      <c r="E31" s="8"/>
      <c r="F31" s="3"/>
      <c r="G31" s="154"/>
      <c r="H31" s="155">
        <v>0</v>
      </c>
      <c r="I31" s="162"/>
      <c r="J31" s="161"/>
      <c r="K31" s="161"/>
      <c r="L31" s="71" t="str">
        <f t="shared" si="1"/>
        <v> </v>
      </c>
      <c r="M31" s="165">
        <v>1</v>
      </c>
      <c r="N31" s="166">
        <v>1</v>
      </c>
      <c r="O31" s="161">
        <v>0</v>
      </c>
      <c r="P31" s="71">
        <f t="shared" si="3"/>
        <v>0</v>
      </c>
      <c r="Q31" s="165">
        <v>121</v>
      </c>
      <c r="R31" s="161">
        <v>20</v>
      </c>
      <c r="S31" s="46">
        <f t="shared" si="2"/>
        <v>16.5</v>
      </c>
    </row>
    <row r="32" spans="1:19" ht="12" customHeight="1">
      <c r="A32" s="159">
        <v>2</v>
      </c>
      <c r="B32" s="150">
        <v>405</v>
      </c>
      <c r="C32" s="113" t="s">
        <v>57</v>
      </c>
      <c r="D32" s="111" t="s">
        <v>104</v>
      </c>
      <c r="E32" s="8"/>
      <c r="F32" s="3"/>
      <c r="G32" s="154"/>
      <c r="H32" s="155">
        <v>0</v>
      </c>
      <c r="I32" s="162"/>
      <c r="J32" s="161"/>
      <c r="K32" s="161"/>
      <c r="L32" s="71" t="str">
        <f t="shared" si="1"/>
        <v> </v>
      </c>
      <c r="M32" s="165">
        <v>1</v>
      </c>
      <c r="N32" s="166">
        <v>0</v>
      </c>
      <c r="O32" s="161">
        <v>0</v>
      </c>
      <c r="P32" s="71"/>
      <c r="Q32" s="165">
        <v>49</v>
      </c>
      <c r="R32" s="161">
        <v>1</v>
      </c>
      <c r="S32" s="46">
        <f t="shared" si="2"/>
        <v>2</v>
      </c>
    </row>
    <row r="33" spans="1:19" ht="12" customHeight="1">
      <c r="A33" s="159">
        <v>2</v>
      </c>
      <c r="B33" s="150">
        <v>406</v>
      </c>
      <c r="C33" s="113" t="s">
        <v>57</v>
      </c>
      <c r="D33" s="111" t="s">
        <v>105</v>
      </c>
      <c r="E33" s="8"/>
      <c r="F33" s="3"/>
      <c r="G33" s="154"/>
      <c r="H33" s="155">
        <v>0</v>
      </c>
      <c r="I33" s="162"/>
      <c r="J33" s="161"/>
      <c r="K33" s="161"/>
      <c r="L33" s="71" t="str">
        <f t="shared" si="1"/>
        <v> </v>
      </c>
      <c r="M33" s="165">
        <v>1</v>
      </c>
      <c r="N33" s="166">
        <v>1</v>
      </c>
      <c r="O33" s="161">
        <v>0</v>
      </c>
      <c r="P33" s="71">
        <f t="shared" si="3"/>
        <v>0</v>
      </c>
      <c r="Q33" s="165">
        <v>28</v>
      </c>
      <c r="R33" s="161">
        <v>1</v>
      </c>
      <c r="S33" s="46">
        <f t="shared" si="2"/>
        <v>3.6</v>
      </c>
    </row>
    <row r="34" spans="1:19" ht="12" customHeight="1">
      <c r="A34" s="159">
        <v>2</v>
      </c>
      <c r="B34" s="150">
        <v>408</v>
      </c>
      <c r="C34" s="113" t="s">
        <v>57</v>
      </c>
      <c r="D34" s="111" t="s">
        <v>106</v>
      </c>
      <c r="E34" s="8"/>
      <c r="F34" s="3"/>
      <c r="G34" s="154"/>
      <c r="H34" s="155">
        <v>0</v>
      </c>
      <c r="I34" s="162"/>
      <c r="J34" s="161"/>
      <c r="K34" s="161"/>
      <c r="L34" s="71" t="str">
        <f t="shared" si="1"/>
        <v> </v>
      </c>
      <c r="M34" s="165">
        <v>1</v>
      </c>
      <c r="N34" s="166">
        <v>1</v>
      </c>
      <c r="O34" s="161">
        <v>0</v>
      </c>
      <c r="P34" s="71">
        <f t="shared" si="3"/>
        <v>0</v>
      </c>
      <c r="Q34" s="165">
        <v>109</v>
      </c>
      <c r="R34" s="161">
        <v>5</v>
      </c>
      <c r="S34" s="46">
        <f t="shared" si="2"/>
        <v>4.6</v>
      </c>
    </row>
    <row r="35" spans="1:19" ht="12" customHeight="1">
      <c r="A35" s="159">
        <v>2</v>
      </c>
      <c r="B35" s="150">
        <v>411</v>
      </c>
      <c r="C35" s="113" t="s">
        <v>57</v>
      </c>
      <c r="D35" s="111" t="s">
        <v>107</v>
      </c>
      <c r="E35" s="8"/>
      <c r="F35" s="3"/>
      <c r="G35" s="154"/>
      <c r="H35" s="155">
        <v>0</v>
      </c>
      <c r="I35" s="162"/>
      <c r="J35" s="161"/>
      <c r="K35" s="161"/>
      <c r="L35" s="71" t="str">
        <f t="shared" si="1"/>
        <v> </v>
      </c>
      <c r="M35" s="165">
        <v>1</v>
      </c>
      <c r="N35" s="166">
        <v>1</v>
      </c>
      <c r="O35" s="161">
        <v>0</v>
      </c>
      <c r="P35" s="71">
        <f t="shared" si="3"/>
        <v>0</v>
      </c>
      <c r="Q35" s="165">
        <v>10</v>
      </c>
      <c r="R35" s="161">
        <v>0</v>
      </c>
      <c r="S35" s="46">
        <f t="shared" si="2"/>
        <v>0</v>
      </c>
    </row>
    <row r="36" spans="1:19" ht="12" customHeight="1">
      <c r="A36" s="159">
        <v>2</v>
      </c>
      <c r="B36" s="150">
        <v>412</v>
      </c>
      <c r="C36" s="113" t="s">
        <v>57</v>
      </c>
      <c r="D36" s="111" t="s">
        <v>108</v>
      </c>
      <c r="E36" s="8"/>
      <c r="F36" s="3"/>
      <c r="G36" s="154"/>
      <c r="H36" s="155">
        <v>0</v>
      </c>
      <c r="I36" s="162"/>
      <c r="J36" s="161"/>
      <c r="K36" s="161"/>
      <c r="L36" s="71" t="str">
        <f t="shared" si="1"/>
        <v> </v>
      </c>
      <c r="M36" s="165">
        <v>1</v>
      </c>
      <c r="N36" s="166">
        <v>1</v>
      </c>
      <c r="O36" s="161">
        <v>0</v>
      </c>
      <c r="P36" s="71">
        <f t="shared" si="3"/>
        <v>0</v>
      </c>
      <c r="Q36" s="165">
        <v>58</v>
      </c>
      <c r="R36" s="161">
        <v>4</v>
      </c>
      <c r="S36" s="46">
        <f t="shared" si="2"/>
        <v>6.9</v>
      </c>
    </row>
    <row r="37" spans="1:19" ht="12" customHeight="1">
      <c r="A37" s="159">
        <v>2</v>
      </c>
      <c r="B37" s="150">
        <v>423</v>
      </c>
      <c r="C37" s="113" t="s">
        <v>57</v>
      </c>
      <c r="D37" s="111" t="s">
        <v>109</v>
      </c>
      <c r="E37" s="8"/>
      <c r="F37" s="3"/>
      <c r="G37" s="154"/>
      <c r="H37" s="155">
        <v>0</v>
      </c>
      <c r="I37" s="162"/>
      <c r="J37" s="161"/>
      <c r="K37" s="161"/>
      <c r="L37" s="71" t="str">
        <f t="shared" si="1"/>
        <v> </v>
      </c>
      <c r="M37" s="165">
        <v>1</v>
      </c>
      <c r="N37" s="166">
        <v>0</v>
      </c>
      <c r="O37" s="161">
        <v>0</v>
      </c>
      <c r="P37" s="71"/>
      <c r="Q37" s="165">
        <v>18</v>
      </c>
      <c r="R37" s="161">
        <v>0</v>
      </c>
      <c r="S37" s="46">
        <f t="shared" si="2"/>
        <v>0</v>
      </c>
    </row>
    <row r="38" spans="1:19" ht="12" customHeight="1">
      <c r="A38" s="159">
        <v>2</v>
      </c>
      <c r="B38" s="150">
        <v>424</v>
      </c>
      <c r="C38" s="113" t="s">
        <v>57</v>
      </c>
      <c r="D38" s="111" t="s">
        <v>111</v>
      </c>
      <c r="E38" s="8"/>
      <c r="F38" s="3"/>
      <c r="G38" s="154"/>
      <c r="H38" s="155">
        <v>0</v>
      </c>
      <c r="I38" s="162"/>
      <c r="J38" s="161"/>
      <c r="K38" s="161"/>
      <c r="L38" s="71" t="str">
        <f t="shared" si="1"/>
        <v> </v>
      </c>
      <c r="M38" s="165">
        <v>1</v>
      </c>
      <c r="N38" s="166">
        <v>1</v>
      </c>
      <c r="O38" s="161">
        <v>0</v>
      </c>
      <c r="P38" s="71">
        <f t="shared" si="3"/>
        <v>0</v>
      </c>
      <c r="Q38" s="165">
        <v>29</v>
      </c>
      <c r="R38" s="161">
        <v>0</v>
      </c>
      <c r="S38" s="46">
        <f t="shared" si="2"/>
        <v>0</v>
      </c>
    </row>
    <row r="39" spans="1:19" ht="12" customHeight="1">
      <c r="A39" s="159">
        <v>2</v>
      </c>
      <c r="B39" s="150">
        <v>425</v>
      </c>
      <c r="C39" s="113" t="s">
        <v>57</v>
      </c>
      <c r="D39" s="111" t="s">
        <v>112</v>
      </c>
      <c r="E39" s="8"/>
      <c r="F39" s="3"/>
      <c r="G39" s="154"/>
      <c r="H39" s="155">
        <v>0</v>
      </c>
      <c r="I39" s="162"/>
      <c r="J39" s="161"/>
      <c r="K39" s="161"/>
      <c r="L39" s="71" t="str">
        <f t="shared" si="1"/>
        <v> </v>
      </c>
      <c r="M39" s="165">
        <v>1</v>
      </c>
      <c r="N39" s="166">
        <v>0</v>
      </c>
      <c r="O39" s="161">
        <v>0</v>
      </c>
      <c r="P39" s="71"/>
      <c r="Q39" s="165">
        <v>4</v>
      </c>
      <c r="R39" s="161">
        <v>0</v>
      </c>
      <c r="S39" s="46">
        <f aca="true" t="shared" si="4" ref="S39:S47">IF(Q39=""," ",ROUND(R39/Q39*100,1))</f>
        <v>0</v>
      </c>
    </row>
    <row r="40" spans="1:19" ht="12" customHeight="1">
      <c r="A40" s="159">
        <v>2</v>
      </c>
      <c r="B40" s="150">
        <v>426</v>
      </c>
      <c r="C40" s="113" t="s">
        <v>57</v>
      </c>
      <c r="D40" s="111" t="s">
        <v>113</v>
      </c>
      <c r="E40" s="8"/>
      <c r="F40" s="3"/>
      <c r="G40" s="154"/>
      <c r="H40" s="155">
        <v>0</v>
      </c>
      <c r="I40" s="162"/>
      <c r="J40" s="161"/>
      <c r="K40" s="161"/>
      <c r="L40" s="71" t="str">
        <f t="shared" si="1"/>
        <v> </v>
      </c>
      <c r="M40" s="165">
        <v>1</v>
      </c>
      <c r="N40" s="166">
        <v>0</v>
      </c>
      <c r="O40" s="161">
        <v>0</v>
      </c>
      <c r="P40" s="71"/>
      <c r="Q40" s="165">
        <v>13</v>
      </c>
      <c r="R40" s="161">
        <v>0</v>
      </c>
      <c r="S40" s="46">
        <f t="shared" si="4"/>
        <v>0</v>
      </c>
    </row>
    <row r="41" spans="1:19" ht="12" customHeight="1">
      <c r="A41" s="159">
        <v>2</v>
      </c>
      <c r="B41" s="150">
        <v>441</v>
      </c>
      <c r="C41" s="113" t="s">
        <v>57</v>
      </c>
      <c r="D41" s="111" t="s">
        <v>115</v>
      </c>
      <c r="E41" s="8"/>
      <c r="F41" s="3"/>
      <c r="G41" s="154"/>
      <c r="H41" s="155">
        <v>0</v>
      </c>
      <c r="I41" s="162"/>
      <c r="J41" s="161"/>
      <c r="K41" s="161"/>
      <c r="L41" s="71" t="str">
        <f t="shared" si="1"/>
        <v> </v>
      </c>
      <c r="M41" s="165">
        <v>1</v>
      </c>
      <c r="N41" s="166">
        <v>1</v>
      </c>
      <c r="O41" s="161">
        <v>0</v>
      </c>
      <c r="P41" s="71">
        <f t="shared" si="3"/>
        <v>0</v>
      </c>
      <c r="Q41" s="165">
        <v>25</v>
      </c>
      <c r="R41" s="161">
        <v>0</v>
      </c>
      <c r="S41" s="46">
        <f t="shared" si="4"/>
        <v>0</v>
      </c>
    </row>
    <row r="42" spans="1:19" ht="12" customHeight="1">
      <c r="A42" s="159">
        <v>2</v>
      </c>
      <c r="B42" s="150">
        <v>442</v>
      </c>
      <c r="C42" s="113" t="s">
        <v>57</v>
      </c>
      <c r="D42" s="111" t="s">
        <v>116</v>
      </c>
      <c r="E42" s="8"/>
      <c r="F42" s="3"/>
      <c r="G42" s="154"/>
      <c r="H42" s="155">
        <v>0</v>
      </c>
      <c r="I42" s="162"/>
      <c r="J42" s="161"/>
      <c r="K42" s="161"/>
      <c r="L42" s="71" t="str">
        <f t="shared" si="1"/>
        <v> </v>
      </c>
      <c r="M42" s="165">
        <v>1</v>
      </c>
      <c r="N42" s="166">
        <v>1</v>
      </c>
      <c r="O42" s="161">
        <v>0</v>
      </c>
      <c r="P42" s="71">
        <f t="shared" si="3"/>
        <v>0</v>
      </c>
      <c r="Q42" s="165">
        <v>62</v>
      </c>
      <c r="R42" s="161">
        <v>0</v>
      </c>
      <c r="S42" s="46">
        <f t="shared" si="4"/>
        <v>0</v>
      </c>
    </row>
    <row r="43" spans="1:19" ht="12" customHeight="1">
      <c r="A43" s="159">
        <v>2</v>
      </c>
      <c r="B43" s="150">
        <v>443</v>
      </c>
      <c r="C43" s="113" t="s">
        <v>57</v>
      </c>
      <c r="D43" s="111" t="s">
        <v>118</v>
      </c>
      <c r="E43" s="8"/>
      <c r="F43" s="3"/>
      <c r="G43" s="154"/>
      <c r="H43" s="155">
        <v>0</v>
      </c>
      <c r="I43" s="162"/>
      <c r="J43" s="161"/>
      <c r="K43" s="161"/>
      <c r="L43" s="71" t="str">
        <f t="shared" si="1"/>
        <v> </v>
      </c>
      <c r="M43" s="165">
        <v>1</v>
      </c>
      <c r="N43" s="166">
        <v>0</v>
      </c>
      <c r="O43" s="161">
        <v>0</v>
      </c>
      <c r="P43" s="71"/>
      <c r="Q43" s="165">
        <v>48</v>
      </c>
      <c r="R43" s="161">
        <v>1</v>
      </c>
      <c r="S43" s="46">
        <f t="shared" si="4"/>
        <v>2.1</v>
      </c>
    </row>
    <row r="44" spans="1:19" ht="12" customHeight="1">
      <c r="A44" s="159">
        <v>2</v>
      </c>
      <c r="B44" s="150">
        <v>445</v>
      </c>
      <c r="C44" s="113" t="s">
        <v>57</v>
      </c>
      <c r="D44" s="111" t="s">
        <v>119</v>
      </c>
      <c r="E44" s="8"/>
      <c r="F44" s="3"/>
      <c r="G44" s="154"/>
      <c r="H44" s="155">
        <v>0</v>
      </c>
      <c r="I44" s="162"/>
      <c r="J44" s="161"/>
      <c r="K44" s="161"/>
      <c r="L44" s="71" t="str">
        <f t="shared" si="1"/>
        <v> </v>
      </c>
      <c r="M44" s="165">
        <v>1</v>
      </c>
      <c r="N44" s="166">
        <v>2</v>
      </c>
      <c r="O44" s="161">
        <v>0</v>
      </c>
      <c r="P44" s="71">
        <f>IF(O44=""," ",ROUND(O44/N44*100,1))</f>
        <v>0</v>
      </c>
      <c r="Q44" s="165">
        <v>67</v>
      </c>
      <c r="R44" s="161">
        <v>3</v>
      </c>
      <c r="S44" s="46">
        <f t="shared" si="4"/>
        <v>4.5</v>
      </c>
    </row>
    <row r="45" spans="1:19" ht="12" customHeight="1">
      <c r="A45" s="159">
        <v>2</v>
      </c>
      <c r="B45" s="151">
        <v>446</v>
      </c>
      <c r="C45" s="113" t="s">
        <v>57</v>
      </c>
      <c r="D45" s="114" t="s">
        <v>121</v>
      </c>
      <c r="E45" s="8"/>
      <c r="F45" s="3"/>
      <c r="G45" s="154"/>
      <c r="H45" s="155">
        <v>0</v>
      </c>
      <c r="I45" s="162"/>
      <c r="J45" s="161"/>
      <c r="K45" s="161"/>
      <c r="L45" s="71" t="str">
        <f t="shared" si="1"/>
        <v> </v>
      </c>
      <c r="M45" s="165">
        <v>1</v>
      </c>
      <c r="N45" s="166">
        <v>1</v>
      </c>
      <c r="O45" s="161">
        <v>0</v>
      </c>
      <c r="P45" s="71">
        <f>IF(O45=""," ",ROUND(O45/N45*100,1))</f>
        <v>0</v>
      </c>
      <c r="Q45" s="165">
        <v>19</v>
      </c>
      <c r="R45" s="161">
        <v>0</v>
      </c>
      <c r="S45" s="46">
        <f t="shared" si="4"/>
        <v>0</v>
      </c>
    </row>
    <row r="46" spans="1:19" ht="12" customHeight="1" thickBot="1">
      <c r="A46" s="159">
        <v>2</v>
      </c>
      <c r="B46" s="151">
        <v>450</v>
      </c>
      <c r="C46" s="113" t="s">
        <v>57</v>
      </c>
      <c r="D46" s="114" t="s">
        <v>122</v>
      </c>
      <c r="E46" s="8"/>
      <c r="F46" s="3"/>
      <c r="G46" s="154"/>
      <c r="H46" s="155">
        <v>0</v>
      </c>
      <c r="I46" s="162"/>
      <c r="J46" s="161"/>
      <c r="K46" s="161"/>
      <c r="L46" s="71" t="str">
        <f t="shared" si="1"/>
        <v> </v>
      </c>
      <c r="M46" s="165">
        <v>1</v>
      </c>
      <c r="N46" s="166">
        <v>1</v>
      </c>
      <c r="O46" s="161">
        <v>0</v>
      </c>
      <c r="P46" s="71">
        <f>IF(O46=""," ",ROUND(O46/N46*100,1))</f>
        <v>0</v>
      </c>
      <c r="Q46" s="165">
        <v>43</v>
      </c>
      <c r="R46" s="161">
        <v>3</v>
      </c>
      <c r="S46" s="46">
        <f t="shared" si="4"/>
        <v>7</v>
      </c>
    </row>
    <row r="47" spans="1:19" ht="16.5" customHeight="1" thickBot="1">
      <c r="A47" s="17"/>
      <c r="B47" s="18">
        <v>1000</v>
      </c>
      <c r="C47" s="276" t="s">
        <v>10</v>
      </c>
      <c r="D47" s="276"/>
      <c r="E47" s="10"/>
      <c r="F47" s="158">
        <f>COUNTA(F7:F46)</f>
        <v>3</v>
      </c>
      <c r="G47" s="156"/>
      <c r="H47" s="157">
        <f>SUM(H7:H46)</f>
        <v>2</v>
      </c>
      <c r="I47" s="163">
        <f>COUNTA(I7:I46)</f>
        <v>10</v>
      </c>
      <c r="J47" s="164">
        <f>SUM(J7:J46)</f>
        <v>11</v>
      </c>
      <c r="K47" s="164">
        <f>SUM(K7:K46)</f>
        <v>0</v>
      </c>
      <c r="L47" s="72">
        <f>IF(J47=""," ",ROUND(K47/J47*100,1))</f>
        <v>0</v>
      </c>
      <c r="M47" s="167">
        <f>COUNTA(M7:M46)</f>
        <v>30</v>
      </c>
      <c r="N47" s="164">
        <f>SUM(N7:N46)</f>
        <v>22</v>
      </c>
      <c r="O47" s="164">
        <f>SUM(O7:O46)</f>
        <v>0</v>
      </c>
      <c r="P47" s="72">
        <f>IF(N47=""," ",ROUND(O47/N47*100,1))</f>
        <v>0</v>
      </c>
      <c r="Q47" s="168">
        <f>SUM(Q7:Q46)</f>
        <v>3387</v>
      </c>
      <c r="R47" s="164">
        <f>SUM(R7:R46)</f>
        <v>90</v>
      </c>
      <c r="S47" s="51">
        <f t="shared" si="4"/>
        <v>2.7</v>
      </c>
    </row>
  </sheetData>
  <mergeCells count="22">
    <mergeCell ref="C47:D47"/>
    <mergeCell ref="H5:H6"/>
    <mergeCell ref="E5:E6"/>
    <mergeCell ref="F5:F6"/>
    <mergeCell ref="E4:G4"/>
    <mergeCell ref="G5:G6"/>
    <mergeCell ref="I4:S4"/>
    <mergeCell ref="K5:K6"/>
    <mergeCell ref="L5:L6"/>
    <mergeCell ref="N5:N6"/>
    <mergeCell ref="R5:R6"/>
    <mergeCell ref="S5:S6"/>
    <mergeCell ref="I5:I6"/>
    <mergeCell ref="J5:J6"/>
    <mergeCell ref="A4:A6"/>
    <mergeCell ref="B4:B6"/>
    <mergeCell ref="C4:C6"/>
    <mergeCell ref="D4:D6"/>
    <mergeCell ref="Q5:Q6"/>
    <mergeCell ref="M5:M6"/>
    <mergeCell ref="O5:O6"/>
    <mergeCell ref="P5:P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90" r:id="rId1"/>
  <headerFooter alignWithMargins="0">
    <oddHeader>&amp;R（青森県）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55"/>
  <sheetViews>
    <sheetView tabSelected="1" workbookViewId="0" topLeftCell="A1">
      <selection activeCell="A2" sqref="A2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625" style="2" customWidth="1"/>
    <col min="5" max="5" width="5.625" style="2" customWidth="1"/>
    <col min="6" max="6" width="8.875" style="2" customWidth="1"/>
    <col min="7" max="8" width="5.625" style="2" customWidth="1"/>
    <col min="9" max="9" width="5.875" style="2" customWidth="1"/>
    <col min="10" max="13" width="5.625" style="2" customWidth="1"/>
    <col min="14" max="15" width="5.875" style="2" customWidth="1"/>
    <col min="16" max="18" width="5.625" style="2" customWidth="1"/>
    <col min="19" max="19" width="5.875" style="2" customWidth="1"/>
    <col min="20" max="21" width="5.625" style="2" customWidth="1"/>
    <col min="22" max="22" width="5.875" style="2" customWidth="1"/>
    <col min="23" max="24" width="5.625" style="2" customWidth="1"/>
    <col min="25" max="25" width="5.875" style="2" customWidth="1"/>
    <col min="26" max="27" width="5.625" style="2" customWidth="1"/>
    <col min="28" max="16384" width="9.00390625" style="2" customWidth="1"/>
  </cols>
  <sheetData>
    <row r="1" ht="12">
      <c r="A1" s="2" t="s">
        <v>50</v>
      </c>
    </row>
    <row r="2" spans="1:12" ht="22.5" customHeight="1">
      <c r="A2" s="39" t="s">
        <v>23</v>
      </c>
      <c r="B2" s="4"/>
      <c r="I2" s="316"/>
      <c r="J2" s="316"/>
      <c r="K2" s="316"/>
      <c r="L2" s="316"/>
    </row>
    <row r="3" spans="1:2" ht="15" thickBot="1">
      <c r="A3" s="39"/>
      <c r="B3" s="76" t="s">
        <v>30</v>
      </c>
    </row>
    <row r="4" spans="1:27" s="74" customFormat="1" ht="19.5" customHeight="1" thickBot="1">
      <c r="A4" s="73"/>
      <c r="B4" s="179">
        <v>1</v>
      </c>
      <c r="C4" s="344">
        <v>39539</v>
      </c>
      <c r="D4" s="345"/>
      <c r="E4" s="180">
        <v>2</v>
      </c>
      <c r="F4" s="346">
        <v>39569</v>
      </c>
      <c r="G4" s="345"/>
      <c r="H4" s="347"/>
      <c r="I4" s="181">
        <v>3</v>
      </c>
      <c r="J4" s="344" t="s">
        <v>29</v>
      </c>
      <c r="K4" s="345"/>
      <c r="L4" s="345"/>
      <c r="M4" s="347"/>
      <c r="AA4" s="75"/>
    </row>
    <row r="5" spans="1:27" ht="9.75" customHeight="1" thickBot="1">
      <c r="A5"/>
      <c r="B5" s="63"/>
      <c r="C5" s="63"/>
      <c r="D5" s="63"/>
      <c r="E5" s="63"/>
      <c r="F5" s="63"/>
      <c r="G5" s="63"/>
      <c r="H5" s="63"/>
      <c r="I5" s="64"/>
      <c r="J5" s="65"/>
      <c r="K5" s="65"/>
      <c r="L5" s="63"/>
      <c r="M5" s="63"/>
      <c r="N5" s="63"/>
      <c r="O5" s="63"/>
      <c r="P5" s="63"/>
      <c r="Q5" s="63"/>
      <c r="R5" s="63"/>
      <c r="S5" s="64"/>
      <c r="T5" s="65"/>
      <c r="U5" s="65"/>
      <c r="V5" s="63"/>
      <c r="W5" s="63"/>
      <c r="X5" s="65"/>
      <c r="Y5" s="65"/>
      <c r="Z5" s="65"/>
      <c r="AA5"/>
    </row>
    <row r="6" spans="1:27" ht="13.5" customHeight="1" thickBot="1">
      <c r="A6"/>
      <c r="B6" s="63"/>
      <c r="C6" s="63"/>
      <c r="D6" s="63"/>
      <c r="E6" s="348" t="s">
        <v>175</v>
      </c>
      <c r="F6" s="349"/>
      <c r="G6" s="67">
        <v>1</v>
      </c>
      <c r="H6" s="66"/>
      <c r="I6" s="66"/>
      <c r="J6" s="66"/>
      <c r="K6" s="66"/>
      <c r="L6" s="348" t="s">
        <v>27</v>
      </c>
      <c r="M6" s="350"/>
      <c r="N6" s="349"/>
      <c r="O6" s="224">
        <v>1</v>
      </c>
      <c r="P6" s="63"/>
      <c r="Q6" s="348" t="s">
        <v>27</v>
      </c>
      <c r="R6" s="350"/>
      <c r="S6" s="349"/>
      <c r="T6" s="224">
        <v>1</v>
      </c>
      <c r="U6" s="65"/>
      <c r="V6" s="348" t="s">
        <v>27</v>
      </c>
      <c r="W6" s="350"/>
      <c r="X6" s="349"/>
      <c r="Y6" s="224">
        <v>1</v>
      </c>
      <c r="Z6" s="65"/>
      <c r="AA6"/>
    </row>
    <row r="7" spans="1:27" ht="31.5" customHeight="1">
      <c r="A7" s="259" t="s">
        <v>39</v>
      </c>
      <c r="B7" s="341" t="s">
        <v>176</v>
      </c>
      <c r="C7" s="338" t="s">
        <v>0</v>
      </c>
      <c r="D7" s="268" t="s">
        <v>24</v>
      </c>
      <c r="E7" s="317" t="s">
        <v>177</v>
      </c>
      <c r="F7" s="318"/>
      <c r="G7" s="318"/>
      <c r="H7" s="318"/>
      <c r="I7" s="318"/>
      <c r="J7" s="318"/>
      <c r="K7" s="319"/>
      <c r="L7" s="336" t="s">
        <v>6</v>
      </c>
      <c r="M7" s="337"/>
      <c r="N7" s="337"/>
      <c r="O7" s="318"/>
      <c r="P7" s="319"/>
      <c r="Q7" s="317" t="s">
        <v>3</v>
      </c>
      <c r="R7" s="318"/>
      <c r="S7" s="318"/>
      <c r="T7" s="318"/>
      <c r="U7" s="319"/>
      <c r="V7" s="320" t="s">
        <v>49</v>
      </c>
      <c r="W7" s="321"/>
      <c r="X7" s="321"/>
      <c r="Y7" s="321"/>
      <c r="Z7" s="321"/>
      <c r="AA7" s="322"/>
    </row>
    <row r="8" spans="1:27" ht="15" customHeight="1">
      <c r="A8" s="260"/>
      <c r="B8" s="342"/>
      <c r="C8" s="339"/>
      <c r="D8" s="269"/>
      <c r="E8" s="352" t="s">
        <v>178</v>
      </c>
      <c r="F8" s="354" t="s">
        <v>179</v>
      </c>
      <c r="G8" s="332" t="s">
        <v>2</v>
      </c>
      <c r="H8" s="182"/>
      <c r="I8" s="334" t="s">
        <v>1</v>
      </c>
      <c r="J8" s="182"/>
      <c r="K8" s="326" t="s">
        <v>170</v>
      </c>
      <c r="L8" s="332" t="s">
        <v>2</v>
      </c>
      <c r="M8" s="182"/>
      <c r="N8" s="334" t="s">
        <v>1</v>
      </c>
      <c r="O8" s="182"/>
      <c r="P8" s="326" t="s">
        <v>170</v>
      </c>
      <c r="Q8" s="332" t="s">
        <v>2</v>
      </c>
      <c r="R8" s="182"/>
      <c r="S8" s="334" t="s">
        <v>1</v>
      </c>
      <c r="T8" s="182"/>
      <c r="U8" s="326" t="s">
        <v>170</v>
      </c>
      <c r="V8" s="330" t="s">
        <v>17</v>
      </c>
      <c r="W8" s="182"/>
      <c r="X8" s="328" t="s">
        <v>170</v>
      </c>
      <c r="Y8" s="323" t="s">
        <v>18</v>
      </c>
      <c r="Z8" s="324"/>
      <c r="AA8" s="325"/>
    </row>
    <row r="9" spans="1:27" ht="61.5" customHeight="1">
      <c r="A9" s="261"/>
      <c r="B9" s="343"/>
      <c r="C9" s="340"/>
      <c r="D9" s="270"/>
      <c r="E9" s="353"/>
      <c r="F9" s="355"/>
      <c r="G9" s="333"/>
      <c r="H9" s="183" t="s">
        <v>180</v>
      </c>
      <c r="I9" s="335"/>
      <c r="J9" s="184" t="s">
        <v>181</v>
      </c>
      <c r="K9" s="327"/>
      <c r="L9" s="333"/>
      <c r="M9" s="183" t="s">
        <v>180</v>
      </c>
      <c r="N9" s="335"/>
      <c r="O9" s="185" t="s">
        <v>181</v>
      </c>
      <c r="P9" s="327"/>
      <c r="Q9" s="333"/>
      <c r="R9" s="183" t="s">
        <v>180</v>
      </c>
      <c r="S9" s="335"/>
      <c r="T9" s="184" t="s">
        <v>181</v>
      </c>
      <c r="U9" s="327"/>
      <c r="V9" s="331"/>
      <c r="W9" s="184" t="s">
        <v>182</v>
      </c>
      <c r="X9" s="329"/>
      <c r="Y9" s="186" t="s">
        <v>183</v>
      </c>
      <c r="Z9" s="183" t="s">
        <v>182</v>
      </c>
      <c r="AA9" s="187" t="s">
        <v>170</v>
      </c>
    </row>
    <row r="10" spans="1:27" ht="12.75" customHeight="1">
      <c r="A10" s="169">
        <v>2</v>
      </c>
      <c r="B10" s="170">
        <v>201</v>
      </c>
      <c r="C10" s="8" t="s">
        <v>57</v>
      </c>
      <c r="D10" s="112" t="s">
        <v>58</v>
      </c>
      <c r="E10" s="162"/>
      <c r="F10" s="5"/>
      <c r="G10" s="188"/>
      <c r="H10" s="188"/>
      <c r="I10" s="188"/>
      <c r="J10" s="188"/>
      <c r="K10" s="46" t="str">
        <f>IF(G10=""," ",ROUND(J10/I10*100,1))</f>
        <v> </v>
      </c>
      <c r="L10" s="195">
        <v>28</v>
      </c>
      <c r="M10" s="188">
        <v>21</v>
      </c>
      <c r="N10" s="188">
        <v>371</v>
      </c>
      <c r="O10" s="188">
        <v>75</v>
      </c>
      <c r="P10" s="46">
        <f>IF(L10=""," ",ROUND(O10/N10*100,1))</f>
        <v>20.2</v>
      </c>
      <c r="Q10" s="195">
        <v>5</v>
      </c>
      <c r="R10" s="188">
        <v>2</v>
      </c>
      <c r="S10" s="188">
        <v>53</v>
      </c>
      <c r="T10" s="188">
        <v>2</v>
      </c>
      <c r="U10" s="46">
        <f>IF(Q10=""," ",ROUND(T10/S10*100,1))</f>
        <v>3.8</v>
      </c>
      <c r="V10" s="205">
        <v>274</v>
      </c>
      <c r="W10" s="188">
        <v>21</v>
      </c>
      <c r="X10" s="172">
        <f>IF(V10=""," ",ROUND(W10/V10*100,1))</f>
        <v>7.7</v>
      </c>
      <c r="Y10" s="188">
        <v>198</v>
      </c>
      <c r="Z10" s="188">
        <v>8</v>
      </c>
      <c r="AA10" s="173">
        <f>IF(Y10=""," ",ROUND(Z10/Y10*100,1))</f>
        <v>4</v>
      </c>
    </row>
    <row r="11" spans="1:27" ht="12.75" customHeight="1">
      <c r="A11" s="169">
        <v>2</v>
      </c>
      <c r="B11" s="170">
        <v>202</v>
      </c>
      <c r="C11" s="8" t="s">
        <v>57</v>
      </c>
      <c r="D11" s="112" t="s">
        <v>60</v>
      </c>
      <c r="E11" s="162">
        <v>40</v>
      </c>
      <c r="F11" s="5"/>
      <c r="G11" s="188">
        <v>42</v>
      </c>
      <c r="H11" s="188">
        <v>38</v>
      </c>
      <c r="I11" s="188">
        <v>550</v>
      </c>
      <c r="J11" s="188">
        <v>120</v>
      </c>
      <c r="K11" s="46">
        <f aca="true" t="shared" si="0" ref="K11:K49">IF(G11=""," ",ROUND(J11/I11*100,1))</f>
        <v>21.8</v>
      </c>
      <c r="L11" s="195">
        <v>26</v>
      </c>
      <c r="M11" s="188">
        <v>24</v>
      </c>
      <c r="N11" s="188">
        <v>496</v>
      </c>
      <c r="O11" s="188">
        <v>117</v>
      </c>
      <c r="P11" s="46">
        <f aca="true" t="shared" si="1" ref="P11:P49">IF(L11=""," ",ROUND(O11/N11*100,1))</f>
        <v>23.6</v>
      </c>
      <c r="Q11" s="195">
        <v>5</v>
      </c>
      <c r="R11" s="188">
        <v>2</v>
      </c>
      <c r="S11" s="188">
        <v>63</v>
      </c>
      <c r="T11" s="188">
        <v>2</v>
      </c>
      <c r="U11" s="46">
        <f aca="true" t="shared" si="2" ref="U11:U49">IF(Q11=""," ",ROUND(T11/S11*100,1))</f>
        <v>3.2</v>
      </c>
      <c r="V11" s="205">
        <v>93</v>
      </c>
      <c r="W11" s="188">
        <v>5</v>
      </c>
      <c r="X11" s="172">
        <f aca="true" t="shared" si="3" ref="X11:X49">IF(V11=""," ",ROUND(W11/V11*100,1))</f>
        <v>5.4</v>
      </c>
      <c r="Y11" s="188">
        <v>86</v>
      </c>
      <c r="Z11" s="188">
        <v>3</v>
      </c>
      <c r="AA11" s="173">
        <f aca="true" t="shared" si="4" ref="AA11:AA49">IF(Y11=""," ",ROUND(Z11/Y11*100,1))</f>
        <v>3.5</v>
      </c>
    </row>
    <row r="12" spans="1:27" ht="12.75" customHeight="1">
      <c r="A12" s="169">
        <v>2</v>
      </c>
      <c r="B12" s="170">
        <v>203</v>
      </c>
      <c r="C12" s="8" t="s">
        <v>57</v>
      </c>
      <c r="D12" s="111" t="s">
        <v>62</v>
      </c>
      <c r="E12" s="162">
        <v>30</v>
      </c>
      <c r="F12" s="5"/>
      <c r="G12" s="188">
        <v>76</v>
      </c>
      <c r="H12" s="188">
        <v>54</v>
      </c>
      <c r="I12" s="188">
        <v>805</v>
      </c>
      <c r="J12" s="188">
        <v>210</v>
      </c>
      <c r="K12" s="46">
        <f t="shared" si="0"/>
        <v>26.1</v>
      </c>
      <c r="L12" s="195">
        <v>55</v>
      </c>
      <c r="M12" s="188">
        <v>38</v>
      </c>
      <c r="N12" s="188">
        <v>700</v>
      </c>
      <c r="O12" s="188">
        <v>179</v>
      </c>
      <c r="P12" s="46">
        <f t="shared" si="1"/>
        <v>25.6</v>
      </c>
      <c r="Q12" s="197">
        <v>5</v>
      </c>
      <c r="R12" s="189">
        <v>5</v>
      </c>
      <c r="S12" s="189">
        <v>58</v>
      </c>
      <c r="T12" s="189">
        <v>5</v>
      </c>
      <c r="U12" s="174">
        <f t="shared" si="2"/>
        <v>8.6</v>
      </c>
      <c r="V12" s="205">
        <v>196</v>
      </c>
      <c r="W12" s="188">
        <v>13</v>
      </c>
      <c r="X12" s="172">
        <f t="shared" si="3"/>
        <v>6.6</v>
      </c>
      <c r="Y12" s="188">
        <v>125</v>
      </c>
      <c r="Z12" s="188">
        <v>1</v>
      </c>
      <c r="AA12" s="173">
        <f t="shared" si="4"/>
        <v>0.8</v>
      </c>
    </row>
    <row r="13" spans="1:27" ht="12.75" customHeight="1">
      <c r="A13" s="169">
        <v>2</v>
      </c>
      <c r="B13" s="170">
        <v>204</v>
      </c>
      <c r="C13" s="8" t="s">
        <v>57</v>
      </c>
      <c r="D13" s="111" t="s">
        <v>65</v>
      </c>
      <c r="E13" s="162">
        <v>30</v>
      </c>
      <c r="F13" s="5"/>
      <c r="G13" s="188">
        <v>32</v>
      </c>
      <c r="H13" s="188">
        <v>27</v>
      </c>
      <c r="I13" s="188">
        <v>382</v>
      </c>
      <c r="J13" s="188">
        <v>69</v>
      </c>
      <c r="K13" s="46">
        <f t="shared" si="0"/>
        <v>18.1</v>
      </c>
      <c r="L13" s="195">
        <v>32</v>
      </c>
      <c r="M13" s="188">
        <v>27</v>
      </c>
      <c r="N13" s="188">
        <v>382</v>
      </c>
      <c r="O13" s="188">
        <v>69</v>
      </c>
      <c r="P13" s="175">
        <f t="shared" si="1"/>
        <v>18.1</v>
      </c>
      <c r="Q13" s="200">
        <v>5</v>
      </c>
      <c r="R13" s="196">
        <v>2</v>
      </c>
      <c r="S13" s="201">
        <v>32</v>
      </c>
      <c r="T13" s="202">
        <v>2</v>
      </c>
      <c r="U13" s="176">
        <f t="shared" si="2"/>
        <v>6.3</v>
      </c>
      <c r="V13" s="195">
        <v>100</v>
      </c>
      <c r="W13" s="188">
        <v>7</v>
      </c>
      <c r="X13" s="172">
        <f t="shared" si="3"/>
        <v>7</v>
      </c>
      <c r="Y13" s="188">
        <v>57</v>
      </c>
      <c r="Z13" s="188">
        <v>2</v>
      </c>
      <c r="AA13" s="173">
        <f t="shared" si="4"/>
        <v>3.5</v>
      </c>
    </row>
    <row r="14" spans="1:27" ht="12.75" customHeight="1">
      <c r="A14" s="169">
        <v>2</v>
      </c>
      <c r="B14" s="170">
        <v>205</v>
      </c>
      <c r="C14" s="8" t="s">
        <v>57</v>
      </c>
      <c r="D14" s="111" t="s">
        <v>68</v>
      </c>
      <c r="E14" s="162">
        <v>30</v>
      </c>
      <c r="F14" s="5" t="s">
        <v>123</v>
      </c>
      <c r="G14" s="188">
        <v>25</v>
      </c>
      <c r="H14" s="188">
        <v>15</v>
      </c>
      <c r="I14" s="188">
        <v>315</v>
      </c>
      <c r="J14" s="188">
        <v>38</v>
      </c>
      <c r="K14" s="46">
        <f t="shared" si="0"/>
        <v>12.1</v>
      </c>
      <c r="L14" s="195">
        <v>22</v>
      </c>
      <c r="M14" s="188">
        <v>16</v>
      </c>
      <c r="N14" s="188">
        <v>396</v>
      </c>
      <c r="O14" s="188">
        <v>100</v>
      </c>
      <c r="P14" s="46">
        <f t="shared" si="1"/>
        <v>25.3</v>
      </c>
      <c r="Q14" s="203">
        <v>5</v>
      </c>
      <c r="R14" s="204">
        <v>1</v>
      </c>
      <c r="S14" s="204">
        <v>52</v>
      </c>
      <c r="T14" s="204">
        <v>1</v>
      </c>
      <c r="U14" s="177">
        <f t="shared" si="2"/>
        <v>1.9</v>
      </c>
      <c r="V14" s="205">
        <v>101</v>
      </c>
      <c r="W14" s="188">
        <v>9</v>
      </c>
      <c r="X14" s="172">
        <f t="shared" si="3"/>
        <v>8.9</v>
      </c>
      <c r="Y14" s="188">
        <v>62</v>
      </c>
      <c r="Z14" s="188">
        <v>3</v>
      </c>
      <c r="AA14" s="173">
        <f t="shared" si="4"/>
        <v>4.8</v>
      </c>
    </row>
    <row r="15" spans="1:27" ht="12.75" customHeight="1">
      <c r="A15" s="169">
        <v>2</v>
      </c>
      <c r="B15" s="170">
        <v>206</v>
      </c>
      <c r="C15" s="8" t="s">
        <v>57</v>
      </c>
      <c r="D15" s="111" t="s">
        <v>71</v>
      </c>
      <c r="E15" s="162">
        <v>30</v>
      </c>
      <c r="F15" s="5" t="s">
        <v>124</v>
      </c>
      <c r="G15" s="188">
        <v>24</v>
      </c>
      <c r="H15" s="188">
        <v>20</v>
      </c>
      <c r="I15" s="188">
        <v>260</v>
      </c>
      <c r="J15" s="188">
        <v>65</v>
      </c>
      <c r="K15" s="46">
        <f t="shared" si="0"/>
        <v>25</v>
      </c>
      <c r="L15" s="195">
        <v>17</v>
      </c>
      <c r="M15" s="188">
        <v>17</v>
      </c>
      <c r="N15" s="188">
        <v>218</v>
      </c>
      <c r="O15" s="188">
        <v>57</v>
      </c>
      <c r="P15" s="46">
        <f t="shared" si="1"/>
        <v>26.1</v>
      </c>
      <c r="Q15" s="195">
        <v>5</v>
      </c>
      <c r="R15" s="188">
        <v>3</v>
      </c>
      <c r="S15" s="188">
        <v>48</v>
      </c>
      <c r="T15" s="188">
        <v>5</v>
      </c>
      <c r="U15" s="46">
        <f t="shared" si="2"/>
        <v>10.4</v>
      </c>
      <c r="V15" s="205">
        <v>104</v>
      </c>
      <c r="W15" s="188">
        <v>22</v>
      </c>
      <c r="X15" s="172">
        <f t="shared" si="3"/>
        <v>21.2</v>
      </c>
      <c r="Y15" s="188">
        <v>53</v>
      </c>
      <c r="Z15" s="188">
        <v>1</v>
      </c>
      <c r="AA15" s="173">
        <f t="shared" si="4"/>
        <v>1.9</v>
      </c>
    </row>
    <row r="16" spans="1:27" ht="12.75" customHeight="1">
      <c r="A16" s="169">
        <v>2</v>
      </c>
      <c r="B16" s="170">
        <v>207</v>
      </c>
      <c r="C16" s="8" t="s">
        <v>57</v>
      </c>
      <c r="D16" s="111" t="s">
        <v>73</v>
      </c>
      <c r="E16" s="162">
        <v>30</v>
      </c>
      <c r="F16" s="5" t="s">
        <v>125</v>
      </c>
      <c r="G16" s="188">
        <v>32</v>
      </c>
      <c r="H16" s="188">
        <v>28</v>
      </c>
      <c r="I16" s="188">
        <v>421</v>
      </c>
      <c r="J16" s="188">
        <v>113</v>
      </c>
      <c r="K16" s="46">
        <f t="shared" si="0"/>
        <v>26.8</v>
      </c>
      <c r="L16" s="195">
        <v>28</v>
      </c>
      <c r="M16" s="188">
        <v>24</v>
      </c>
      <c r="N16" s="188">
        <v>342</v>
      </c>
      <c r="O16" s="188">
        <v>81</v>
      </c>
      <c r="P16" s="46">
        <f t="shared" si="1"/>
        <v>23.7</v>
      </c>
      <c r="Q16" s="195">
        <v>5</v>
      </c>
      <c r="R16" s="188">
        <v>4</v>
      </c>
      <c r="S16" s="188">
        <v>35</v>
      </c>
      <c r="T16" s="188">
        <v>6</v>
      </c>
      <c r="U16" s="46">
        <f t="shared" si="2"/>
        <v>17.1</v>
      </c>
      <c r="V16" s="205">
        <v>87</v>
      </c>
      <c r="W16" s="188">
        <v>9</v>
      </c>
      <c r="X16" s="172">
        <f t="shared" si="3"/>
        <v>10.3</v>
      </c>
      <c r="Y16" s="188">
        <v>78</v>
      </c>
      <c r="Z16" s="188">
        <v>5</v>
      </c>
      <c r="AA16" s="173">
        <f t="shared" si="4"/>
        <v>6.4</v>
      </c>
    </row>
    <row r="17" spans="1:27" ht="12.75" customHeight="1">
      <c r="A17" s="169">
        <v>2</v>
      </c>
      <c r="B17" s="170">
        <v>208</v>
      </c>
      <c r="C17" s="8" t="s">
        <v>57</v>
      </c>
      <c r="D17" s="111" t="s">
        <v>75</v>
      </c>
      <c r="E17" s="162"/>
      <c r="F17" s="5"/>
      <c r="G17" s="188"/>
      <c r="H17" s="188"/>
      <c r="I17" s="188"/>
      <c r="J17" s="188"/>
      <c r="K17" s="46" t="str">
        <f t="shared" si="0"/>
        <v> </v>
      </c>
      <c r="L17" s="195">
        <v>28</v>
      </c>
      <c r="M17" s="188">
        <v>24</v>
      </c>
      <c r="N17" s="188">
        <v>421</v>
      </c>
      <c r="O17" s="188">
        <v>95</v>
      </c>
      <c r="P17" s="46">
        <f t="shared" si="1"/>
        <v>22.6</v>
      </c>
      <c r="Q17" s="195">
        <v>5</v>
      </c>
      <c r="R17" s="188">
        <v>1</v>
      </c>
      <c r="S17" s="188">
        <v>42</v>
      </c>
      <c r="T17" s="188">
        <v>1</v>
      </c>
      <c r="U17" s="46">
        <f t="shared" si="2"/>
        <v>2.4</v>
      </c>
      <c r="V17" s="205">
        <v>160</v>
      </c>
      <c r="W17" s="188">
        <v>7</v>
      </c>
      <c r="X17" s="172">
        <f t="shared" si="3"/>
        <v>4.4</v>
      </c>
      <c r="Y17" s="188">
        <v>132</v>
      </c>
      <c r="Z17" s="188">
        <v>4</v>
      </c>
      <c r="AA17" s="173">
        <f t="shared" si="4"/>
        <v>3</v>
      </c>
    </row>
    <row r="18" spans="1:27" ht="12.75" customHeight="1">
      <c r="A18" s="169">
        <v>2</v>
      </c>
      <c r="B18" s="170">
        <v>209</v>
      </c>
      <c r="C18" s="8" t="s">
        <v>57</v>
      </c>
      <c r="D18" s="111" t="s">
        <v>76</v>
      </c>
      <c r="E18" s="162"/>
      <c r="F18" s="5"/>
      <c r="G18" s="188"/>
      <c r="H18" s="188"/>
      <c r="I18" s="188"/>
      <c r="J18" s="188"/>
      <c r="K18" s="46" t="str">
        <f t="shared" si="0"/>
        <v> </v>
      </c>
      <c r="L18" s="195">
        <v>33</v>
      </c>
      <c r="M18" s="188">
        <v>21</v>
      </c>
      <c r="N18" s="188">
        <v>421</v>
      </c>
      <c r="O18" s="188">
        <v>78</v>
      </c>
      <c r="P18" s="46">
        <f t="shared" si="1"/>
        <v>18.5</v>
      </c>
      <c r="Q18" s="195">
        <v>5</v>
      </c>
      <c r="R18" s="188">
        <v>1</v>
      </c>
      <c r="S18" s="188">
        <v>54</v>
      </c>
      <c r="T18" s="188">
        <v>1</v>
      </c>
      <c r="U18" s="46">
        <f t="shared" si="2"/>
        <v>1.9</v>
      </c>
      <c r="V18" s="205">
        <v>93</v>
      </c>
      <c r="W18" s="188">
        <v>15</v>
      </c>
      <c r="X18" s="172">
        <f t="shared" si="3"/>
        <v>16.1</v>
      </c>
      <c r="Y18" s="188">
        <v>68</v>
      </c>
      <c r="Z18" s="188">
        <v>10</v>
      </c>
      <c r="AA18" s="173">
        <f t="shared" si="4"/>
        <v>14.7</v>
      </c>
    </row>
    <row r="19" spans="1:27" ht="12.75" customHeight="1">
      <c r="A19" s="169">
        <v>2</v>
      </c>
      <c r="B19" s="170">
        <v>210</v>
      </c>
      <c r="C19" s="8" t="s">
        <v>57</v>
      </c>
      <c r="D19" s="111" t="s">
        <v>79</v>
      </c>
      <c r="E19" s="162">
        <v>30</v>
      </c>
      <c r="F19" s="5"/>
      <c r="G19" s="188">
        <v>16</v>
      </c>
      <c r="H19" s="188">
        <v>13</v>
      </c>
      <c r="I19" s="188">
        <v>185</v>
      </c>
      <c r="J19" s="188">
        <v>44</v>
      </c>
      <c r="K19" s="46">
        <f t="shared" si="0"/>
        <v>23.8</v>
      </c>
      <c r="L19" s="195">
        <v>16</v>
      </c>
      <c r="M19" s="188">
        <v>13</v>
      </c>
      <c r="N19" s="188">
        <v>185</v>
      </c>
      <c r="O19" s="188">
        <v>44</v>
      </c>
      <c r="P19" s="46">
        <f t="shared" si="1"/>
        <v>23.8</v>
      </c>
      <c r="Q19" s="195">
        <v>5</v>
      </c>
      <c r="R19" s="188">
        <v>2</v>
      </c>
      <c r="S19" s="188">
        <v>40</v>
      </c>
      <c r="T19" s="188">
        <v>2</v>
      </c>
      <c r="U19" s="46">
        <f t="shared" si="2"/>
        <v>5</v>
      </c>
      <c r="V19" s="205">
        <v>52</v>
      </c>
      <c r="W19" s="188">
        <v>4</v>
      </c>
      <c r="X19" s="172">
        <f t="shared" si="3"/>
        <v>7.7</v>
      </c>
      <c r="Y19" s="188">
        <v>32</v>
      </c>
      <c r="Z19" s="188">
        <v>3</v>
      </c>
      <c r="AA19" s="173">
        <f t="shared" si="4"/>
        <v>9.4</v>
      </c>
    </row>
    <row r="20" spans="1:27" ht="12.75" customHeight="1">
      <c r="A20" s="169">
        <v>2</v>
      </c>
      <c r="B20" s="170">
        <v>301</v>
      </c>
      <c r="C20" s="8" t="s">
        <v>57</v>
      </c>
      <c r="D20" s="111" t="s">
        <v>81</v>
      </c>
      <c r="E20" s="162"/>
      <c r="F20" s="5"/>
      <c r="G20" s="188"/>
      <c r="H20" s="188"/>
      <c r="I20" s="188"/>
      <c r="J20" s="188"/>
      <c r="K20" s="46" t="str">
        <f t="shared" si="0"/>
        <v> </v>
      </c>
      <c r="L20" s="195">
        <v>16</v>
      </c>
      <c r="M20" s="188">
        <v>11</v>
      </c>
      <c r="N20" s="188">
        <v>275</v>
      </c>
      <c r="O20" s="188">
        <v>81</v>
      </c>
      <c r="P20" s="46">
        <f t="shared" si="1"/>
        <v>29.5</v>
      </c>
      <c r="Q20" s="195">
        <v>5</v>
      </c>
      <c r="R20" s="188">
        <v>2</v>
      </c>
      <c r="S20" s="188">
        <v>26</v>
      </c>
      <c r="T20" s="188">
        <v>2</v>
      </c>
      <c r="U20" s="46">
        <f t="shared" si="2"/>
        <v>7.7</v>
      </c>
      <c r="V20" s="205">
        <v>23</v>
      </c>
      <c r="W20" s="188">
        <v>2</v>
      </c>
      <c r="X20" s="172">
        <f t="shared" si="3"/>
        <v>8.7</v>
      </c>
      <c r="Y20" s="188">
        <v>22</v>
      </c>
      <c r="Z20" s="188">
        <v>1</v>
      </c>
      <c r="AA20" s="173">
        <f t="shared" si="4"/>
        <v>4.5</v>
      </c>
    </row>
    <row r="21" spans="1:27" ht="12.75" customHeight="1">
      <c r="A21" s="169">
        <v>2</v>
      </c>
      <c r="B21" s="170">
        <v>303</v>
      </c>
      <c r="C21" s="8" t="s">
        <v>57</v>
      </c>
      <c r="D21" s="111" t="s">
        <v>83</v>
      </c>
      <c r="E21" s="162"/>
      <c r="F21" s="5"/>
      <c r="G21" s="188"/>
      <c r="H21" s="188"/>
      <c r="I21" s="188"/>
      <c r="J21" s="188"/>
      <c r="K21" s="46" t="str">
        <f t="shared" si="0"/>
        <v> </v>
      </c>
      <c r="L21" s="195">
        <v>12</v>
      </c>
      <c r="M21" s="188">
        <v>5</v>
      </c>
      <c r="N21" s="188">
        <v>128</v>
      </c>
      <c r="O21" s="188">
        <v>17</v>
      </c>
      <c r="P21" s="46">
        <f t="shared" si="1"/>
        <v>13.3</v>
      </c>
      <c r="Q21" s="195">
        <v>5</v>
      </c>
      <c r="R21" s="188">
        <v>1</v>
      </c>
      <c r="S21" s="188">
        <v>19</v>
      </c>
      <c r="T21" s="188">
        <v>1</v>
      </c>
      <c r="U21" s="46">
        <f t="shared" si="2"/>
        <v>5.3</v>
      </c>
      <c r="V21" s="205">
        <v>8</v>
      </c>
      <c r="W21" s="188">
        <v>0</v>
      </c>
      <c r="X21" s="172">
        <f t="shared" si="3"/>
        <v>0</v>
      </c>
      <c r="Y21" s="188">
        <v>8</v>
      </c>
      <c r="Z21" s="188">
        <v>0</v>
      </c>
      <c r="AA21" s="173">
        <f t="shared" si="4"/>
        <v>0</v>
      </c>
    </row>
    <row r="22" spans="1:27" ht="14.25" customHeight="1">
      <c r="A22" s="169">
        <v>2</v>
      </c>
      <c r="B22" s="170">
        <v>304</v>
      </c>
      <c r="C22" s="8" t="s">
        <v>57</v>
      </c>
      <c r="D22" s="111" t="s">
        <v>85</v>
      </c>
      <c r="E22" s="162"/>
      <c r="F22" s="5"/>
      <c r="G22" s="188"/>
      <c r="H22" s="188"/>
      <c r="I22" s="188"/>
      <c r="J22" s="188"/>
      <c r="K22" s="46" t="str">
        <f t="shared" si="0"/>
        <v> </v>
      </c>
      <c r="L22" s="195">
        <v>13</v>
      </c>
      <c r="M22" s="188">
        <v>7</v>
      </c>
      <c r="N22" s="188">
        <v>112</v>
      </c>
      <c r="O22" s="188">
        <v>15</v>
      </c>
      <c r="P22" s="46">
        <f t="shared" si="1"/>
        <v>13.4</v>
      </c>
      <c r="Q22" s="195">
        <v>5</v>
      </c>
      <c r="R22" s="188">
        <v>1</v>
      </c>
      <c r="S22" s="188">
        <v>28</v>
      </c>
      <c r="T22" s="188">
        <v>1</v>
      </c>
      <c r="U22" s="46">
        <f t="shared" si="2"/>
        <v>3.6</v>
      </c>
      <c r="V22" s="205">
        <v>8</v>
      </c>
      <c r="W22" s="188">
        <v>1</v>
      </c>
      <c r="X22" s="172">
        <f t="shared" si="3"/>
        <v>12.5</v>
      </c>
      <c r="Y22" s="188">
        <v>8</v>
      </c>
      <c r="Z22" s="188">
        <v>1</v>
      </c>
      <c r="AA22" s="173">
        <f t="shared" si="4"/>
        <v>12.5</v>
      </c>
    </row>
    <row r="23" spans="1:27" ht="12.75" customHeight="1">
      <c r="A23" s="169">
        <v>2</v>
      </c>
      <c r="B23" s="170">
        <v>307</v>
      </c>
      <c r="C23" s="8" t="s">
        <v>57</v>
      </c>
      <c r="D23" s="111" t="s">
        <v>87</v>
      </c>
      <c r="E23" s="162"/>
      <c r="F23" s="5"/>
      <c r="G23" s="188"/>
      <c r="H23" s="188"/>
      <c r="I23" s="188"/>
      <c r="J23" s="188"/>
      <c r="K23" s="46" t="str">
        <f t="shared" si="0"/>
        <v> </v>
      </c>
      <c r="L23" s="195">
        <v>6</v>
      </c>
      <c r="M23" s="188">
        <v>5</v>
      </c>
      <c r="N23" s="188">
        <v>94</v>
      </c>
      <c r="O23" s="188">
        <v>28</v>
      </c>
      <c r="P23" s="46">
        <f t="shared" si="1"/>
        <v>29.8</v>
      </c>
      <c r="Q23" s="195">
        <v>5</v>
      </c>
      <c r="R23" s="188">
        <v>1</v>
      </c>
      <c r="S23" s="188">
        <v>31</v>
      </c>
      <c r="T23" s="188">
        <v>1</v>
      </c>
      <c r="U23" s="46">
        <f t="shared" si="2"/>
        <v>3.2</v>
      </c>
      <c r="V23" s="205">
        <v>44</v>
      </c>
      <c r="W23" s="188">
        <v>7</v>
      </c>
      <c r="X23" s="172">
        <f t="shared" si="3"/>
        <v>15.9</v>
      </c>
      <c r="Y23" s="188">
        <v>34</v>
      </c>
      <c r="Z23" s="188">
        <v>5</v>
      </c>
      <c r="AA23" s="173">
        <f t="shared" si="4"/>
        <v>14.7</v>
      </c>
    </row>
    <row r="24" spans="1:27" ht="12.75" customHeight="1">
      <c r="A24" s="169">
        <v>2</v>
      </c>
      <c r="B24" s="170">
        <v>321</v>
      </c>
      <c r="C24" s="8" t="s">
        <v>57</v>
      </c>
      <c r="D24" s="111" t="s">
        <v>88</v>
      </c>
      <c r="E24" s="162"/>
      <c r="F24" s="5"/>
      <c r="G24" s="188"/>
      <c r="H24" s="188"/>
      <c r="I24" s="188"/>
      <c r="J24" s="188"/>
      <c r="K24" s="46" t="str">
        <f t="shared" si="0"/>
        <v> </v>
      </c>
      <c r="L24" s="195">
        <v>8</v>
      </c>
      <c r="M24" s="188">
        <v>6</v>
      </c>
      <c r="N24" s="188">
        <v>88</v>
      </c>
      <c r="O24" s="188">
        <v>13</v>
      </c>
      <c r="P24" s="46">
        <f t="shared" si="1"/>
        <v>14.8</v>
      </c>
      <c r="Q24" s="195">
        <v>5</v>
      </c>
      <c r="R24" s="188">
        <v>2</v>
      </c>
      <c r="S24" s="188">
        <v>30</v>
      </c>
      <c r="T24" s="188">
        <v>2</v>
      </c>
      <c r="U24" s="46">
        <f t="shared" si="2"/>
        <v>6.7</v>
      </c>
      <c r="V24" s="205">
        <v>28</v>
      </c>
      <c r="W24" s="188">
        <v>4</v>
      </c>
      <c r="X24" s="172">
        <f t="shared" si="3"/>
        <v>14.3</v>
      </c>
      <c r="Y24" s="188">
        <v>15</v>
      </c>
      <c r="Z24" s="188">
        <v>1</v>
      </c>
      <c r="AA24" s="173">
        <f t="shared" si="4"/>
        <v>6.7</v>
      </c>
    </row>
    <row r="25" spans="1:27" ht="12.75" customHeight="1">
      <c r="A25" s="169">
        <v>2</v>
      </c>
      <c r="B25" s="170">
        <v>323</v>
      </c>
      <c r="C25" s="8" t="s">
        <v>57</v>
      </c>
      <c r="D25" s="111" t="s">
        <v>89</v>
      </c>
      <c r="E25" s="162"/>
      <c r="F25" s="5"/>
      <c r="G25" s="188"/>
      <c r="H25" s="188"/>
      <c r="I25" s="188"/>
      <c r="J25" s="188"/>
      <c r="K25" s="46" t="str">
        <f t="shared" si="0"/>
        <v> </v>
      </c>
      <c r="L25" s="195">
        <v>14</v>
      </c>
      <c r="M25" s="188">
        <v>12</v>
      </c>
      <c r="N25" s="188">
        <v>184</v>
      </c>
      <c r="O25" s="188">
        <v>27</v>
      </c>
      <c r="P25" s="46">
        <f t="shared" si="1"/>
        <v>14.7</v>
      </c>
      <c r="Q25" s="195">
        <v>5</v>
      </c>
      <c r="R25" s="188">
        <v>0</v>
      </c>
      <c r="S25" s="188">
        <v>34</v>
      </c>
      <c r="T25" s="188">
        <v>0</v>
      </c>
      <c r="U25" s="46">
        <f t="shared" si="2"/>
        <v>0</v>
      </c>
      <c r="V25" s="205">
        <v>21</v>
      </c>
      <c r="W25" s="188">
        <v>0</v>
      </c>
      <c r="X25" s="172">
        <f t="shared" si="3"/>
        <v>0</v>
      </c>
      <c r="Y25" s="188">
        <v>20</v>
      </c>
      <c r="Z25" s="188">
        <v>0</v>
      </c>
      <c r="AA25" s="173">
        <f t="shared" si="4"/>
        <v>0</v>
      </c>
    </row>
    <row r="26" spans="1:27" ht="12.75" customHeight="1">
      <c r="A26" s="169">
        <v>2</v>
      </c>
      <c r="B26" s="170">
        <v>343</v>
      </c>
      <c r="C26" s="8" t="s">
        <v>57</v>
      </c>
      <c r="D26" s="111" t="s">
        <v>91</v>
      </c>
      <c r="E26" s="8"/>
      <c r="F26" s="5"/>
      <c r="G26" s="188"/>
      <c r="H26" s="188"/>
      <c r="I26" s="188"/>
      <c r="J26" s="188"/>
      <c r="K26" s="46" t="str">
        <f t="shared" si="0"/>
        <v> </v>
      </c>
      <c r="L26" s="195">
        <v>15</v>
      </c>
      <c r="M26" s="188">
        <v>10</v>
      </c>
      <c r="N26" s="188">
        <v>137</v>
      </c>
      <c r="O26" s="188">
        <v>49</v>
      </c>
      <c r="P26" s="46">
        <f t="shared" si="1"/>
        <v>35.8</v>
      </c>
      <c r="Q26" s="195">
        <v>5</v>
      </c>
      <c r="R26" s="188">
        <v>1</v>
      </c>
      <c r="S26" s="188">
        <v>22</v>
      </c>
      <c r="T26" s="188">
        <v>1</v>
      </c>
      <c r="U26" s="46">
        <f t="shared" si="2"/>
        <v>4.5</v>
      </c>
      <c r="V26" s="205">
        <v>6</v>
      </c>
      <c r="W26" s="188">
        <v>1</v>
      </c>
      <c r="X26" s="172">
        <f t="shared" si="3"/>
        <v>16.7</v>
      </c>
      <c r="Y26" s="188">
        <v>6</v>
      </c>
      <c r="Z26" s="188">
        <v>1</v>
      </c>
      <c r="AA26" s="173">
        <f t="shared" si="4"/>
        <v>16.7</v>
      </c>
    </row>
    <row r="27" spans="1:27" ht="12.75" customHeight="1">
      <c r="A27" s="169">
        <v>2</v>
      </c>
      <c r="B27" s="170">
        <v>361</v>
      </c>
      <c r="C27" s="8" t="s">
        <v>57</v>
      </c>
      <c r="D27" s="111" t="s">
        <v>93</v>
      </c>
      <c r="E27" s="8"/>
      <c r="F27" s="5"/>
      <c r="G27" s="188"/>
      <c r="H27" s="188"/>
      <c r="I27" s="188"/>
      <c r="J27" s="188"/>
      <c r="K27" s="46" t="str">
        <f t="shared" si="0"/>
        <v> </v>
      </c>
      <c r="L27" s="195">
        <v>29</v>
      </c>
      <c r="M27" s="188">
        <v>20</v>
      </c>
      <c r="N27" s="188">
        <v>337</v>
      </c>
      <c r="O27" s="188">
        <v>53</v>
      </c>
      <c r="P27" s="46">
        <f t="shared" si="1"/>
        <v>15.7</v>
      </c>
      <c r="Q27" s="195">
        <v>5</v>
      </c>
      <c r="R27" s="188">
        <v>2</v>
      </c>
      <c r="S27" s="188">
        <v>38</v>
      </c>
      <c r="T27" s="188">
        <v>2</v>
      </c>
      <c r="U27" s="46">
        <f t="shared" si="2"/>
        <v>5.3</v>
      </c>
      <c r="V27" s="205">
        <v>23</v>
      </c>
      <c r="W27" s="188">
        <v>0</v>
      </c>
      <c r="X27" s="172">
        <f t="shared" si="3"/>
        <v>0</v>
      </c>
      <c r="Y27" s="188">
        <v>23</v>
      </c>
      <c r="Z27" s="188">
        <v>0</v>
      </c>
      <c r="AA27" s="173">
        <f t="shared" si="4"/>
        <v>0</v>
      </c>
    </row>
    <row r="28" spans="1:27" ht="12.75" customHeight="1">
      <c r="A28" s="169">
        <v>2</v>
      </c>
      <c r="B28" s="170">
        <v>362</v>
      </c>
      <c r="C28" s="8" t="s">
        <v>57</v>
      </c>
      <c r="D28" s="111" t="s">
        <v>94</v>
      </c>
      <c r="E28" s="8"/>
      <c r="F28" s="5"/>
      <c r="G28" s="188"/>
      <c r="H28" s="188"/>
      <c r="I28" s="188"/>
      <c r="J28" s="188"/>
      <c r="K28" s="46" t="str">
        <f t="shared" si="0"/>
        <v> </v>
      </c>
      <c r="L28" s="195">
        <v>19</v>
      </c>
      <c r="M28" s="188">
        <v>14</v>
      </c>
      <c r="N28" s="188">
        <v>195</v>
      </c>
      <c r="O28" s="188">
        <v>30</v>
      </c>
      <c r="P28" s="46">
        <f t="shared" si="1"/>
        <v>15.4</v>
      </c>
      <c r="Q28" s="195">
        <v>5</v>
      </c>
      <c r="R28" s="188">
        <v>1</v>
      </c>
      <c r="S28" s="188">
        <v>29</v>
      </c>
      <c r="T28" s="188">
        <v>1</v>
      </c>
      <c r="U28" s="46">
        <f t="shared" si="2"/>
        <v>3.4</v>
      </c>
      <c r="V28" s="205">
        <v>15</v>
      </c>
      <c r="W28" s="188">
        <v>1</v>
      </c>
      <c r="X28" s="172">
        <f t="shared" si="3"/>
        <v>6.7</v>
      </c>
      <c r="Y28" s="188">
        <v>15</v>
      </c>
      <c r="Z28" s="188">
        <v>1</v>
      </c>
      <c r="AA28" s="173">
        <f t="shared" si="4"/>
        <v>6.7</v>
      </c>
    </row>
    <row r="29" spans="1:27" ht="12.75" customHeight="1">
      <c r="A29" s="169">
        <v>2</v>
      </c>
      <c r="B29" s="170">
        <v>367</v>
      </c>
      <c r="C29" s="8" t="s">
        <v>57</v>
      </c>
      <c r="D29" s="111" t="s">
        <v>95</v>
      </c>
      <c r="E29" s="8"/>
      <c r="F29" s="5"/>
      <c r="G29" s="188"/>
      <c r="H29" s="188"/>
      <c r="I29" s="188"/>
      <c r="J29" s="188"/>
      <c r="K29" s="46" t="str">
        <f t="shared" si="0"/>
        <v> </v>
      </c>
      <c r="L29" s="195">
        <v>9</v>
      </c>
      <c r="M29" s="188">
        <v>5</v>
      </c>
      <c r="N29" s="188">
        <v>82</v>
      </c>
      <c r="O29" s="188">
        <v>15</v>
      </c>
      <c r="P29" s="46">
        <f t="shared" si="1"/>
        <v>18.3</v>
      </c>
      <c r="Q29" s="195">
        <v>5</v>
      </c>
      <c r="R29" s="188">
        <v>2</v>
      </c>
      <c r="S29" s="188">
        <v>27</v>
      </c>
      <c r="T29" s="188">
        <v>2</v>
      </c>
      <c r="U29" s="46">
        <f t="shared" si="2"/>
        <v>7.4</v>
      </c>
      <c r="V29" s="205">
        <v>9</v>
      </c>
      <c r="W29" s="188">
        <v>0</v>
      </c>
      <c r="X29" s="172">
        <f t="shared" si="3"/>
        <v>0</v>
      </c>
      <c r="Y29" s="188">
        <v>9</v>
      </c>
      <c r="Z29" s="188">
        <v>0</v>
      </c>
      <c r="AA29" s="173">
        <f t="shared" si="4"/>
        <v>0</v>
      </c>
    </row>
    <row r="30" spans="1:27" ht="12.75" customHeight="1">
      <c r="A30" s="169">
        <v>2</v>
      </c>
      <c r="B30" s="170">
        <v>381</v>
      </c>
      <c r="C30" s="8" t="s">
        <v>57</v>
      </c>
      <c r="D30" s="111" t="s">
        <v>96</v>
      </c>
      <c r="E30" s="8"/>
      <c r="F30" s="5"/>
      <c r="G30" s="188"/>
      <c r="H30" s="188"/>
      <c r="I30" s="188"/>
      <c r="J30" s="188"/>
      <c r="K30" s="46" t="str">
        <f t="shared" si="0"/>
        <v> </v>
      </c>
      <c r="L30" s="195">
        <v>7</v>
      </c>
      <c r="M30" s="188">
        <v>6</v>
      </c>
      <c r="N30" s="188">
        <v>79</v>
      </c>
      <c r="O30" s="188">
        <v>12</v>
      </c>
      <c r="P30" s="46">
        <f t="shared" si="1"/>
        <v>15.2</v>
      </c>
      <c r="Q30" s="195">
        <v>5</v>
      </c>
      <c r="R30" s="188">
        <v>1</v>
      </c>
      <c r="S30" s="188">
        <v>34</v>
      </c>
      <c r="T30" s="188">
        <v>1</v>
      </c>
      <c r="U30" s="46">
        <f t="shared" si="2"/>
        <v>2.9</v>
      </c>
      <c r="V30" s="205">
        <v>15</v>
      </c>
      <c r="W30" s="188">
        <v>0</v>
      </c>
      <c r="X30" s="172">
        <f t="shared" si="3"/>
        <v>0</v>
      </c>
      <c r="Y30" s="188">
        <v>15</v>
      </c>
      <c r="Z30" s="188">
        <v>0</v>
      </c>
      <c r="AA30" s="173">
        <f t="shared" si="4"/>
        <v>0</v>
      </c>
    </row>
    <row r="31" spans="1:27" ht="12.75" customHeight="1">
      <c r="A31" s="169">
        <v>2</v>
      </c>
      <c r="B31" s="170">
        <v>384</v>
      </c>
      <c r="C31" s="8" t="s">
        <v>57</v>
      </c>
      <c r="D31" s="111" t="s">
        <v>97</v>
      </c>
      <c r="E31" s="8"/>
      <c r="F31" s="5"/>
      <c r="G31" s="188"/>
      <c r="H31" s="188"/>
      <c r="I31" s="188"/>
      <c r="J31" s="188"/>
      <c r="K31" s="46" t="str">
        <f t="shared" si="0"/>
        <v> </v>
      </c>
      <c r="L31" s="195">
        <v>9</v>
      </c>
      <c r="M31" s="188">
        <v>4</v>
      </c>
      <c r="N31" s="188">
        <v>112</v>
      </c>
      <c r="O31" s="188">
        <v>16</v>
      </c>
      <c r="P31" s="46">
        <f t="shared" si="1"/>
        <v>14.3</v>
      </c>
      <c r="Q31" s="195">
        <v>5</v>
      </c>
      <c r="R31" s="188">
        <v>1</v>
      </c>
      <c r="S31" s="188">
        <v>35</v>
      </c>
      <c r="T31" s="188">
        <v>1</v>
      </c>
      <c r="U31" s="46">
        <f t="shared" si="2"/>
        <v>2.9</v>
      </c>
      <c r="V31" s="205">
        <v>26</v>
      </c>
      <c r="W31" s="188">
        <v>3</v>
      </c>
      <c r="X31" s="172">
        <f t="shared" si="3"/>
        <v>11.5</v>
      </c>
      <c r="Y31" s="188">
        <v>19</v>
      </c>
      <c r="Z31" s="188">
        <v>1</v>
      </c>
      <c r="AA31" s="173">
        <f t="shared" si="4"/>
        <v>5.3</v>
      </c>
    </row>
    <row r="32" spans="1:27" ht="12.75" customHeight="1">
      <c r="A32" s="169">
        <v>2</v>
      </c>
      <c r="B32" s="170">
        <v>387</v>
      </c>
      <c r="C32" s="8" t="s">
        <v>57</v>
      </c>
      <c r="D32" s="111" t="s">
        <v>98</v>
      </c>
      <c r="E32" s="8"/>
      <c r="F32" s="5"/>
      <c r="G32" s="188"/>
      <c r="H32" s="188"/>
      <c r="I32" s="188"/>
      <c r="J32" s="188"/>
      <c r="K32" s="46" t="str">
        <f t="shared" si="0"/>
        <v> </v>
      </c>
      <c r="L32" s="195">
        <v>14</v>
      </c>
      <c r="M32" s="188">
        <v>10</v>
      </c>
      <c r="N32" s="188">
        <v>260</v>
      </c>
      <c r="O32" s="188">
        <v>68</v>
      </c>
      <c r="P32" s="46">
        <f t="shared" si="1"/>
        <v>26.2</v>
      </c>
      <c r="Q32" s="195">
        <v>5</v>
      </c>
      <c r="R32" s="188">
        <v>1</v>
      </c>
      <c r="S32" s="188">
        <v>32</v>
      </c>
      <c r="T32" s="188">
        <v>1</v>
      </c>
      <c r="U32" s="46">
        <f t="shared" si="2"/>
        <v>3.1</v>
      </c>
      <c r="V32" s="205">
        <v>28</v>
      </c>
      <c r="W32" s="188">
        <v>1</v>
      </c>
      <c r="X32" s="172">
        <f t="shared" si="3"/>
        <v>3.6</v>
      </c>
      <c r="Y32" s="188">
        <v>26</v>
      </c>
      <c r="Z32" s="188">
        <v>1</v>
      </c>
      <c r="AA32" s="173">
        <f t="shared" si="4"/>
        <v>3.8</v>
      </c>
    </row>
    <row r="33" spans="1:27" ht="12.75" customHeight="1">
      <c r="A33" s="169">
        <v>2</v>
      </c>
      <c r="B33" s="170">
        <v>401</v>
      </c>
      <c r="C33" s="8" t="s">
        <v>57</v>
      </c>
      <c r="D33" s="111" t="s">
        <v>102</v>
      </c>
      <c r="E33" s="8">
        <v>30</v>
      </c>
      <c r="F33" s="5" t="s">
        <v>125</v>
      </c>
      <c r="G33" s="188">
        <v>28</v>
      </c>
      <c r="H33" s="188">
        <v>19</v>
      </c>
      <c r="I33" s="188">
        <v>282</v>
      </c>
      <c r="J33" s="188">
        <v>51</v>
      </c>
      <c r="K33" s="46">
        <f t="shared" si="0"/>
        <v>18.1</v>
      </c>
      <c r="L33" s="195">
        <v>23</v>
      </c>
      <c r="M33" s="188">
        <v>17</v>
      </c>
      <c r="N33" s="188">
        <v>252</v>
      </c>
      <c r="O33" s="188">
        <v>48</v>
      </c>
      <c r="P33" s="46">
        <f t="shared" si="1"/>
        <v>19</v>
      </c>
      <c r="Q33" s="195">
        <v>5</v>
      </c>
      <c r="R33" s="188">
        <v>2</v>
      </c>
      <c r="S33" s="188">
        <v>30</v>
      </c>
      <c r="T33" s="188">
        <v>3</v>
      </c>
      <c r="U33" s="46">
        <f t="shared" si="2"/>
        <v>10</v>
      </c>
      <c r="V33" s="205">
        <v>16</v>
      </c>
      <c r="W33" s="188">
        <v>0</v>
      </c>
      <c r="X33" s="172">
        <f t="shared" si="3"/>
        <v>0</v>
      </c>
      <c r="Y33" s="188">
        <v>16</v>
      </c>
      <c r="Z33" s="188">
        <v>0</v>
      </c>
      <c r="AA33" s="173">
        <f t="shared" si="4"/>
        <v>0</v>
      </c>
    </row>
    <row r="34" spans="1:27" ht="12.75" customHeight="1">
      <c r="A34" s="169">
        <v>2</v>
      </c>
      <c r="B34" s="170">
        <v>402</v>
      </c>
      <c r="C34" s="8" t="s">
        <v>57</v>
      </c>
      <c r="D34" s="111" t="s">
        <v>103</v>
      </c>
      <c r="E34" s="8"/>
      <c r="F34" s="5"/>
      <c r="G34" s="188"/>
      <c r="H34" s="188"/>
      <c r="I34" s="188"/>
      <c r="J34" s="188"/>
      <c r="K34" s="46" t="str">
        <f t="shared" si="0"/>
        <v> </v>
      </c>
      <c r="L34" s="195">
        <v>16</v>
      </c>
      <c r="M34" s="188">
        <v>7</v>
      </c>
      <c r="N34" s="188">
        <v>168</v>
      </c>
      <c r="O34" s="188">
        <v>18</v>
      </c>
      <c r="P34" s="46">
        <f t="shared" si="1"/>
        <v>10.7</v>
      </c>
      <c r="Q34" s="195">
        <v>5</v>
      </c>
      <c r="R34" s="188">
        <v>2</v>
      </c>
      <c r="S34" s="188">
        <v>33</v>
      </c>
      <c r="T34" s="188">
        <v>2</v>
      </c>
      <c r="U34" s="46">
        <f t="shared" si="2"/>
        <v>6.1</v>
      </c>
      <c r="V34" s="205">
        <v>22</v>
      </c>
      <c r="W34" s="188">
        <v>0</v>
      </c>
      <c r="X34" s="172">
        <f t="shared" si="3"/>
        <v>0</v>
      </c>
      <c r="Y34" s="188">
        <v>17</v>
      </c>
      <c r="Z34" s="188">
        <v>0</v>
      </c>
      <c r="AA34" s="173">
        <f t="shared" si="4"/>
        <v>0</v>
      </c>
    </row>
    <row r="35" spans="1:27" ht="12.75" customHeight="1">
      <c r="A35" s="169">
        <v>2</v>
      </c>
      <c r="B35" s="170">
        <v>405</v>
      </c>
      <c r="C35" s="8" t="s">
        <v>57</v>
      </c>
      <c r="D35" s="111" t="s">
        <v>104</v>
      </c>
      <c r="E35" s="8"/>
      <c r="F35" s="5"/>
      <c r="G35" s="188"/>
      <c r="H35" s="188"/>
      <c r="I35" s="188"/>
      <c r="J35" s="188"/>
      <c r="K35" s="46" t="str">
        <f t="shared" si="0"/>
        <v> </v>
      </c>
      <c r="L35" s="195">
        <v>15</v>
      </c>
      <c r="M35" s="188">
        <v>11</v>
      </c>
      <c r="N35" s="188">
        <v>169</v>
      </c>
      <c r="O35" s="188">
        <v>47</v>
      </c>
      <c r="P35" s="46">
        <f t="shared" si="1"/>
        <v>27.8</v>
      </c>
      <c r="Q35" s="195">
        <v>5</v>
      </c>
      <c r="R35" s="188">
        <v>2</v>
      </c>
      <c r="S35" s="188">
        <v>30</v>
      </c>
      <c r="T35" s="188">
        <v>2</v>
      </c>
      <c r="U35" s="46">
        <f t="shared" si="2"/>
        <v>6.7</v>
      </c>
      <c r="V35" s="205">
        <v>14</v>
      </c>
      <c r="W35" s="188">
        <v>1</v>
      </c>
      <c r="X35" s="172">
        <f t="shared" si="3"/>
        <v>7.1</v>
      </c>
      <c r="Y35" s="188">
        <v>9</v>
      </c>
      <c r="Z35" s="188">
        <v>0</v>
      </c>
      <c r="AA35" s="173">
        <f t="shared" si="4"/>
        <v>0</v>
      </c>
    </row>
    <row r="36" spans="1:27" ht="12.75" customHeight="1">
      <c r="A36" s="169">
        <v>2</v>
      </c>
      <c r="B36" s="170">
        <v>406</v>
      </c>
      <c r="C36" s="8" t="s">
        <v>57</v>
      </c>
      <c r="D36" s="111" t="s">
        <v>105</v>
      </c>
      <c r="E36" s="8"/>
      <c r="F36" s="5"/>
      <c r="G36" s="188"/>
      <c r="H36" s="188"/>
      <c r="I36" s="188"/>
      <c r="J36" s="188"/>
      <c r="K36" s="46" t="str">
        <f t="shared" si="0"/>
        <v> </v>
      </c>
      <c r="L36" s="195">
        <v>14</v>
      </c>
      <c r="M36" s="188">
        <v>8</v>
      </c>
      <c r="N36" s="188">
        <v>141</v>
      </c>
      <c r="O36" s="188">
        <v>18</v>
      </c>
      <c r="P36" s="46">
        <f t="shared" si="1"/>
        <v>12.8</v>
      </c>
      <c r="Q36" s="195">
        <v>5</v>
      </c>
      <c r="R36" s="188">
        <v>2</v>
      </c>
      <c r="S36" s="188">
        <v>25</v>
      </c>
      <c r="T36" s="188">
        <v>3</v>
      </c>
      <c r="U36" s="46">
        <f t="shared" si="2"/>
        <v>12</v>
      </c>
      <c r="V36" s="205">
        <v>17</v>
      </c>
      <c r="W36" s="188">
        <v>3</v>
      </c>
      <c r="X36" s="172">
        <f t="shared" si="3"/>
        <v>17.6</v>
      </c>
      <c r="Y36" s="188">
        <v>14</v>
      </c>
      <c r="Z36" s="188">
        <v>3</v>
      </c>
      <c r="AA36" s="173">
        <f t="shared" si="4"/>
        <v>21.4</v>
      </c>
    </row>
    <row r="37" spans="1:27" ht="12.75" customHeight="1">
      <c r="A37" s="169">
        <v>2</v>
      </c>
      <c r="B37" s="170">
        <v>408</v>
      </c>
      <c r="C37" s="8" t="s">
        <v>57</v>
      </c>
      <c r="D37" s="111" t="s">
        <v>106</v>
      </c>
      <c r="E37" s="8"/>
      <c r="F37" s="5"/>
      <c r="G37" s="188"/>
      <c r="H37" s="188"/>
      <c r="I37" s="188"/>
      <c r="J37" s="188"/>
      <c r="K37" s="46" t="str">
        <f t="shared" si="0"/>
        <v> </v>
      </c>
      <c r="L37" s="195">
        <v>10</v>
      </c>
      <c r="M37" s="188">
        <v>6</v>
      </c>
      <c r="N37" s="188">
        <v>113</v>
      </c>
      <c r="O37" s="188">
        <v>20</v>
      </c>
      <c r="P37" s="46">
        <f t="shared" si="1"/>
        <v>17.7</v>
      </c>
      <c r="Q37" s="195">
        <v>5</v>
      </c>
      <c r="R37" s="188">
        <v>2</v>
      </c>
      <c r="S37" s="188">
        <v>34</v>
      </c>
      <c r="T37" s="188">
        <v>3</v>
      </c>
      <c r="U37" s="46">
        <f t="shared" si="2"/>
        <v>8.8</v>
      </c>
      <c r="V37" s="205">
        <v>21</v>
      </c>
      <c r="W37" s="188">
        <v>0</v>
      </c>
      <c r="X37" s="172">
        <f t="shared" si="3"/>
        <v>0</v>
      </c>
      <c r="Y37" s="188">
        <v>21</v>
      </c>
      <c r="Z37" s="188">
        <v>0</v>
      </c>
      <c r="AA37" s="173">
        <f t="shared" si="4"/>
        <v>0</v>
      </c>
    </row>
    <row r="38" spans="1:27" ht="12.75" customHeight="1">
      <c r="A38" s="169">
        <v>2</v>
      </c>
      <c r="B38" s="170">
        <v>411</v>
      </c>
      <c r="C38" s="8" t="s">
        <v>57</v>
      </c>
      <c r="D38" s="111" t="s">
        <v>107</v>
      </c>
      <c r="E38" s="8"/>
      <c r="F38" s="5"/>
      <c r="G38" s="188"/>
      <c r="H38" s="188"/>
      <c r="I38" s="188"/>
      <c r="J38" s="188"/>
      <c r="K38" s="46" t="str">
        <f t="shared" si="0"/>
        <v> </v>
      </c>
      <c r="L38" s="195">
        <v>11</v>
      </c>
      <c r="M38" s="188">
        <v>3</v>
      </c>
      <c r="N38" s="188">
        <v>131</v>
      </c>
      <c r="O38" s="188">
        <v>11</v>
      </c>
      <c r="P38" s="46">
        <f t="shared" si="1"/>
        <v>8.4</v>
      </c>
      <c r="Q38" s="195">
        <v>5</v>
      </c>
      <c r="R38" s="188">
        <v>1</v>
      </c>
      <c r="S38" s="188">
        <v>33</v>
      </c>
      <c r="T38" s="188">
        <v>1</v>
      </c>
      <c r="U38" s="46">
        <f t="shared" si="2"/>
        <v>3</v>
      </c>
      <c r="V38" s="205">
        <v>44</v>
      </c>
      <c r="W38" s="188">
        <v>5</v>
      </c>
      <c r="X38" s="172">
        <f t="shared" si="3"/>
        <v>11.4</v>
      </c>
      <c r="Y38" s="188">
        <v>44</v>
      </c>
      <c r="Z38" s="188">
        <v>5</v>
      </c>
      <c r="AA38" s="173">
        <f t="shared" si="4"/>
        <v>11.4</v>
      </c>
    </row>
    <row r="39" spans="1:27" ht="12.75" customHeight="1">
      <c r="A39" s="169">
        <v>2</v>
      </c>
      <c r="B39" s="170">
        <v>412</v>
      </c>
      <c r="C39" s="8" t="s">
        <v>57</v>
      </c>
      <c r="D39" s="111" t="s">
        <v>108</v>
      </c>
      <c r="E39" s="8"/>
      <c r="F39" s="5"/>
      <c r="G39" s="188"/>
      <c r="H39" s="188"/>
      <c r="I39" s="188"/>
      <c r="J39" s="188"/>
      <c r="K39" s="46" t="str">
        <f t="shared" si="0"/>
        <v> </v>
      </c>
      <c r="L39" s="195">
        <v>19</v>
      </c>
      <c r="M39" s="188">
        <v>15</v>
      </c>
      <c r="N39" s="188">
        <v>234</v>
      </c>
      <c r="O39" s="188">
        <v>53</v>
      </c>
      <c r="P39" s="46">
        <f t="shared" si="1"/>
        <v>22.6</v>
      </c>
      <c r="Q39" s="195">
        <v>5</v>
      </c>
      <c r="R39" s="188">
        <v>2</v>
      </c>
      <c r="S39" s="188">
        <v>33</v>
      </c>
      <c r="T39" s="188">
        <v>3</v>
      </c>
      <c r="U39" s="46">
        <f t="shared" si="2"/>
        <v>9.1</v>
      </c>
      <c r="V39" s="205">
        <v>29</v>
      </c>
      <c r="W39" s="188">
        <v>4</v>
      </c>
      <c r="X39" s="172">
        <f t="shared" si="3"/>
        <v>13.8</v>
      </c>
      <c r="Y39" s="188">
        <v>26</v>
      </c>
      <c r="Z39" s="188">
        <v>1</v>
      </c>
      <c r="AA39" s="173">
        <f t="shared" si="4"/>
        <v>3.8</v>
      </c>
    </row>
    <row r="40" spans="1:27" ht="12.75" customHeight="1">
      <c r="A40" s="169">
        <v>2</v>
      </c>
      <c r="B40" s="170">
        <v>423</v>
      </c>
      <c r="C40" s="8" t="s">
        <v>57</v>
      </c>
      <c r="D40" s="111" t="s">
        <v>109</v>
      </c>
      <c r="E40" s="8"/>
      <c r="F40" s="5"/>
      <c r="G40" s="188"/>
      <c r="H40" s="188"/>
      <c r="I40" s="188"/>
      <c r="J40" s="188"/>
      <c r="K40" s="46" t="str">
        <f t="shared" si="0"/>
        <v> </v>
      </c>
      <c r="L40" s="195">
        <v>18</v>
      </c>
      <c r="M40" s="196">
        <v>7</v>
      </c>
      <c r="N40" s="188">
        <v>216</v>
      </c>
      <c r="O40" s="188">
        <v>15</v>
      </c>
      <c r="P40" s="46">
        <f t="shared" si="1"/>
        <v>6.9</v>
      </c>
      <c r="Q40" s="195">
        <v>5</v>
      </c>
      <c r="R40" s="188">
        <v>0</v>
      </c>
      <c r="S40" s="188">
        <v>20</v>
      </c>
      <c r="T40" s="188">
        <v>0</v>
      </c>
      <c r="U40" s="46">
        <f t="shared" si="2"/>
        <v>0</v>
      </c>
      <c r="V40" s="205">
        <v>15</v>
      </c>
      <c r="W40" s="188">
        <v>0</v>
      </c>
      <c r="X40" s="172">
        <f t="shared" si="3"/>
        <v>0</v>
      </c>
      <c r="Y40" s="188">
        <v>15</v>
      </c>
      <c r="Z40" s="188">
        <v>0</v>
      </c>
      <c r="AA40" s="173">
        <f t="shared" si="4"/>
        <v>0</v>
      </c>
    </row>
    <row r="41" spans="1:27" ht="12.75" customHeight="1">
      <c r="A41" s="169">
        <v>2</v>
      </c>
      <c r="B41" s="170">
        <v>424</v>
      </c>
      <c r="C41" s="8" t="s">
        <v>57</v>
      </c>
      <c r="D41" s="111" t="s">
        <v>111</v>
      </c>
      <c r="E41" s="8"/>
      <c r="F41" s="5"/>
      <c r="G41" s="188"/>
      <c r="H41" s="188"/>
      <c r="I41" s="188"/>
      <c r="J41" s="188"/>
      <c r="K41" s="46" t="str">
        <f t="shared" si="0"/>
        <v> </v>
      </c>
      <c r="L41" s="195">
        <v>15</v>
      </c>
      <c r="M41" s="188">
        <v>6</v>
      </c>
      <c r="N41" s="188">
        <v>138</v>
      </c>
      <c r="O41" s="188">
        <v>13</v>
      </c>
      <c r="P41" s="46">
        <f t="shared" si="1"/>
        <v>9.4</v>
      </c>
      <c r="Q41" s="195">
        <v>5</v>
      </c>
      <c r="R41" s="188">
        <v>1</v>
      </c>
      <c r="S41" s="188">
        <v>29</v>
      </c>
      <c r="T41" s="188">
        <v>1</v>
      </c>
      <c r="U41" s="46">
        <f t="shared" si="2"/>
        <v>3.4</v>
      </c>
      <c r="V41" s="205">
        <v>17</v>
      </c>
      <c r="W41" s="188">
        <v>0</v>
      </c>
      <c r="X41" s="172">
        <f t="shared" si="3"/>
        <v>0</v>
      </c>
      <c r="Y41" s="188">
        <v>17</v>
      </c>
      <c r="Z41" s="188">
        <v>0</v>
      </c>
      <c r="AA41" s="173">
        <f t="shared" si="4"/>
        <v>0</v>
      </c>
    </row>
    <row r="42" spans="1:27" ht="14.25" customHeight="1">
      <c r="A42" s="169">
        <v>2</v>
      </c>
      <c r="B42" s="170">
        <v>425</v>
      </c>
      <c r="C42" s="8" t="s">
        <v>57</v>
      </c>
      <c r="D42" s="111" t="s">
        <v>112</v>
      </c>
      <c r="E42" s="8"/>
      <c r="F42" s="5"/>
      <c r="G42" s="188"/>
      <c r="H42" s="188"/>
      <c r="I42" s="188"/>
      <c r="J42" s="188"/>
      <c r="K42" s="46" t="str">
        <f t="shared" si="0"/>
        <v> </v>
      </c>
      <c r="L42" s="195">
        <v>14</v>
      </c>
      <c r="M42" s="188">
        <v>9</v>
      </c>
      <c r="N42" s="188">
        <v>148</v>
      </c>
      <c r="O42" s="188">
        <v>18</v>
      </c>
      <c r="P42" s="46">
        <f t="shared" si="1"/>
        <v>12.2</v>
      </c>
      <c r="Q42" s="195">
        <v>4</v>
      </c>
      <c r="R42" s="188">
        <v>1</v>
      </c>
      <c r="S42" s="188">
        <v>22</v>
      </c>
      <c r="T42" s="188">
        <v>1</v>
      </c>
      <c r="U42" s="46">
        <f t="shared" si="2"/>
        <v>4.5</v>
      </c>
      <c r="V42" s="205">
        <v>12</v>
      </c>
      <c r="W42" s="188">
        <v>1</v>
      </c>
      <c r="X42" s="172">
        <f t="shared" si="3"/>
        <v>8.3</v>
      </c>
      <c r="Y42" s="188">
        <v>12</v>
      </c>
      <c r="Z42" s="188">
        <v>1</v>
      </c>
      <c r="AA42" s="173">
        <f t="shared" si="4"/>
        <v>8.3</v>
      </c>
    </row>
    <row r="43" spans="1:27" ht="12.75" customHeight="1">
      <c r="A43" s="169">
        <v>2</v>
      </c>
      <c r="B43" s="170">
        <v>426</v>
      </c>
      <c r="C43" s="8" t="s">
        <v>57</v>
      </c>
      <c r="D43" s="111" t="s">
        <v>113</v>
      </c>
      <c r="E43" s="8"/>
      <c r="F43" s="5"/>
      <c r="G43" s="188"/>
      <c r="H43" s="188"/>
      <c r="I43" s="188"/>
      <c r="J43" s="188"/>
      <c r="K43" s="46" t="str">
        <f t="shared" si="0"/>
        <v> </v>
      </c>
      <c r="L43" s="195">
        <v>12</v>
      </c>
      <c r="M43" s="188">
        <v>9</v>
      </c>
      <c r="N43" s="188">
        <v>129</v>
      </c>
      <c r="O43" s="188">
        <v>22</v>
      </c>
      <c r="P43" s="46">
        <f t="shared" si="1"/>
        <v>17.1</v>
      </c>
      <c r="Q43" s="195">
        <v>5</v>
      </c>
      <c r="R43" s="188">
        <v>3</v>
      </c>
      <c r="S43" s="188">
        <v>20</v>
      </c>
      <c r="T43" s="188">
        <v>4</v>
      </c>
      <c r="U43" s="46">
        <f t="shared" si="2"/>
        <v>20</v>
      </c>
      <c r="V43" s="205">
        <v>12</v>
      </c>
      <c r="W43" s="188">
        <v>0</v>
      </c>
      <c r="X43" s="172">
        <f t="shared" si="3"/>
        <v>0</v>
      </c>
      <c r="Y43" s="188">
        <v>9</v>
      </c>
      <c r="Z43" s="188">
        <v>0</v>
      </c>
      <c r="AA43" s="173">
        <f t="shared" si="4"/>
        <v>0</v>
      </c>
    </row>
    <row r="44" spans="1:27" ht="12.75" customHeight="1">
      <c r="A44" s="169">
        <v>2</v>
      </c>
      <c r="B44" s="170">
        <v>441</v>
      </c>
      <c r="C44" s="8" t="s">
        <v>57</v>
      </c>
      <c r="D44" s="111" t="s">
        <v>115</v>
      </c>
      <c r="E44" s="8"/>
      <c r="F44" s="5"/>
      <c r="G44" s="188"/>
      <c r="H44" s="188"/>
      <c r="I44" s="188"/>
      <c r="J44" s="188"/>
      <c r="K44" s="46" t="str">
        <f t="shared" si="0"/>
        <v> </v>
      </c>
      <c r="L44" s="195">
        <v>8</v>
      </c>
      <c r="M44" s="188">
        <v>7</v>
      </c>
      <c r="N44" s="188">
        <v>83</v>
      </c>
      <c r="O44" s="188">
        <v>14</v>
      </c>
      <c r="P44" s="46">
        <f t="shared" si="1"/>
        <v>16.9</v>
      </c>
      <c r="Q44" s="195">
        <v>5</v>
      </c>
      <c r="R44" s="188">
        <v>1</v>
      </c>
      <c r="S44" s="188">
        <v>33</v>
      </c>
      <c r="T44" s="188">
        <v>1</v>
      </c>
      <c r="U44" s="46">
        <f t="shared" si="2"/>
        <v>3</v>
      </c>
      <c r="V44" s="205">
        <v>17</v>
      </c>
      <c r="W44" s="188">
        <v>1</v>
      </c>
      <c r="X44" s="172">
        <f t="shared" si="3"/>
        <v>5.9</v>
      </c>
      <c r="Y44" s="188">
        <v>9</v>
      </c>
      <c r="Z44" s="188">
        <v>0</v>
      </c>
      <c r="AA44" s="173">
        <f t="shared" si="4"/>
        <v>0</v>
      </c>
    </row>
    <row r="45" spans="1:27" ht="12.75" customHeight="1">
      <c r="A45" s="169">
        <v>2</v>
      </c>
      <c r="B45" s="170">
        <v>442</v>
      </c>
      <c r="C45" s="8" t="s">
        <v>57</v>
      </c>
      <c r="D45" s="111" t="s">
        <v>116</v>
      </c>
      <c r="E45" s="8"/>
      <c r="F45" s="5"/>
      <c r="G45" s="188"/>
      <c r="H45" s="188"/>
      <c r="I45" s="188"/>
      <c r="J45" s="188"/>
      <c r="K45" s="46" t="str">
        <f t="shared" si="0"/>
        <v> </v>
      </c>
      <c r="L45" s="195">
        <v>10</v>
      </c>
      <c r="M45" s="188">
        <v>8</v>
      </c>
      <c r="N45" s="188">
        <v>150</v>
      </c>
      <c r="O45" s="188">
        <v>17</v>
      </c>
      <c r="P45" s="46">
        <f t="shared" si="1"/>
        <v>11.3</v>
      </c>
      <c r="Q45" s="195">
        <v>5</v>
      </c>
      <c r="R45" s="188">
        <v>1</v>
      </c>
      <c r="S45" s="188">
        <v>42</v>
      </c>
      <c r="T45" s="188">
        <v>1</v>
      </c>
      <c r="U45" s="46">
        <f t="shared" si="2"/>
        <v>2.4</v>
      </c>
      <c r="V45" s="205">
        <v>19</v>
      </c>
      <c r="W45" s="188">
        <v>0</v>
      </c>
      <c r="X45" s="172">
        <f t="shared" si="3"/>
        <v>0</v>
      </c>
      <c r="Y45" s="188">
        <v>19</v>
      </c>
      <c r="Z45" s="188">
        <v>0</v>
      </c>
      <c r="AA45" s="173">
        <f t="shared" si="4"/>
        <v>0</v>
      </c>
    </row>
    <row r="46" spans="1:27" ht="12.75" customHeight="1">
      <c r="A46" s="169">
        <v>2</v>
      </c>
      <c r="B46" s="170">
        <v>443</v>
      </c>
      <c r="C46" s="8" t="s">
        <v>57</v>
      </c>
      <c r="D46" s="111" t="s">
        <v>118</v>
      </c>
      <c r="E46" s="8"/>
      <c r="F46" s="5"/>
      <c r="G46" s="188"/>
      <c r="H46" s="188"/>
      <c r="I46" s="188"/>
      <c r="J46" s="188"/>
      <c r="K46" s="46" t="str">
        <f t="shared" si="0"/>
        <v> </v>
      </c>
      <c r="L46" s="195">
        <v>23</v>
      </c>
      <c r="M46" s="188">
        <v>19</v>
      </c>
      <c r="N46" s="188">
        <v>291</v>
      </c>
      <c r="O46" s="188">
        <v>61</v>
      </c>
      <c r="P46" s="46">
        <f t="shared" si="1"/>
        <v>21</v>
      </c>
      <c r="Q46" s="195">
        <v>5</v>
      </c>
      <c r="R46" s="188">
        <v>2</v>
      </c>
      <c r="S46" s="188">
        <v>27</v>
      </c>
      <c r="T46" s="188">
        <v>2</v>
      </c>
      <c r="U46" s="46">
        <f t="shared" si="2"/>
        <v>7.4</v>
      </c>
      <c r="V46" s="205">
        <v>12</v>
      </c>
      <c r="W46" s="188">
        <v>1</v>
      </c>
      <c r="X46" s="172">
        <f t="shared" si="3"/>
        <v>8.3</v>
      </c>
      <c r="Y46" s="188">
        <v>12</v>
      </c>
      <c r="Z46" s="188">
        <v>1</v>
      </c>
      <c r="AA46" s="173">
        <f t="shared" si="4"/>
        <v>8.3</v>
      </c>
    </row>
    <row r="47" spans="1:27" ht="12.75" customHeight="1">
      <c r="A47" s="169">
        <v>2</v>
      </c>
      <c r="B47" s="170">
        <v>445</v>
      </c>
      <c r="C47" s="8" t="s">
        <v>57</v>
      </c>
      <c r="D47" s="111" t="s">
        <v>119</v>
      </c>
      <c r="E47" s="8"/>
      <c r="F47" s="5"/>
      <c r="G47" s="188"/>
      <c r="H47" s="188"/>
      <c r="I47" s="188"/>
      <c r="J47" s="188"/>
      <c r="K47" s="46" t="str">
        <f t="shared" si="0"/>
        <v> </v>
      </c>
      <c r="L47" s="195">
        <v>18</v>
      </c>
      <c r="M47" s="188">
        <v>11</v>
      </c>
      <c r="N47" s="188">
        <v>289</v>
      </c>
      <c r="O47" s="188">
        <v>50</v>
      </c>
      <c r="P47" s="46">
        <f t="shared" si="1"/>
        <v>17.3</v>
      </c>
      <c r="Q47" s="195">
        <v>5</v>
      </c>
      <c r="R47" s="188">
        <v>1</v>
      </c>
      <c r="S47" s="188">
        <v>44</v>
      </c>
      <c r="T47" s="188">
        <v>1</v>
      </c>
      <c r="U47" s="46">
        <f t="shared" si="2"/>
        <v>2.3</v>
      </c>
      <c r="V47" s="205">
        <v>37</v>
      </c>
      <c r="W47" s="188">
        <v>4</v>
      </c>
      <c r="X47" s="172">
        <f t="shared" si="3"/>
        <v>10.8</v>
      </c>
      <c r="Y47" s="188">
        <v>30</v>
      </c>
      <c r="Z47" s="188">
        <v>2</v>
      </c>
      <c r="AA47" s="173">
        <f t="shared" si="4"/>
        <v>6.7</v>
      </c>
    </row>
    <row r="48" spans="1:27" ht="14.25" customHeight="1">
      <c r="A48" s="169">
        <v>2</v>
      </c>
      <c r="B48" s="171">
        <v>446</v>
      </c>
      <c r="C48" s="8" t="s">
        <v>57</v>
      </c>
      <c r="D48" s="114" t="s">
        <v>121</v>
      </c>
      <c r="E48" s="8"/>
      <c r="F48" s="5"/>
      <c r="G48" s="188"/>
      <c r="H48" s="188"/>
      <c r="I48" s="188"/>
      <c r="J48" s="188"/>
      <c r="K48" s="46" t="str">
        <f t="shared" si="0"/>
        <v> </v>
      </c>
      <c r="L48" s="195">
        <v>23</v>
      </c>
      <c r="M48" s="188">
        <v>17</v>
      </c>
      <c r="N48" s="188">
        <v>207</v>
      </c>
      <c r="O48" s="188">
        <v>51</v>
      </c>
      <c r="P48" s="46">
        <f t="shared" si="1"/>
        <v>24.6</v>
      </c>
      <c r="Q48" s="195">
        <v>5</v>
      </c>
      <c r="R48" s="188">
        <v>2</v>
      </c>
      <c r="S48" s="188">
        <v>28</v>
      </c>
      <c r="T48" s="188">
        <v>2</v>
      </c>
      <c r="U48" s="46">
        <f t="shared" si="2"/>
        <v>7.1</v>
      </c>
      <c r="V48" s="205">
        <v>17</v>
      </c>
      <c r="W48" s="188">
        <v>0</v>
      </c>
      <c r="X48" s="172">
        <f t="shared" si="3"/>
        <v>0</v>
      </c>
      <c r="Y48" s="188">
        <v>17</v>
      </c>
      <c r="Z48" s="188">
        <v>0</v>
      </c>
      <c r="AA48" s="173">
        <f t="shared" si="4"/>
        <v>0</v>
      </c>
    </row>
    <row r="49" spans="1:27" ht="12.75" customHeight="1" thickBot="1">
      <c r="A49" s="169">
        <v>2</v>
      </c>
      <c r="B49" s="171">
        <v>450</v>
      </c>
      <c r="C49" s="8" t="s">
        <v>57</v>
      </c>
      <c r="D49" s="114" t="s">
        <v>122</v>
      </c>
      <c r="E49" s="178"/>
      <c r="F49" s="6"/>
      <c r="G49" s="189"/>
      <c r="H49" s="188"/>
      <c r="I49" s="189"/>
      <c r="J49" s="188"/>
      <c r="K49" s="46" t="str">
        <f t="shared" si="0"/>
        <v> </v>
      </c>
      <c r="L49" s="197">
        <v>12</v>
      </c>
      <c r="M49" s="188">
        <v>8</v>
      </c>
      <c r="N49" s="189">
        <v>158</v>
      </c>
      <c r="O49" s="188">
        <v>25</v>
      </c>
      <c r="P49" s="46">
        <f t="shared" si="1"/>
        <v>15.8</v>
      </c>
      <c r="Q49" s="197">
        <v>5</v>
      </c>
      <c r="R49" s="188">
        <v>1</v>
      </c>
      <c r="S49" s="189">
        <v>30</v>
      </c>
      <c r="T49" s="188">
        <v>1</v>
      </c>
      <c r="U49" s="46">
        <f t="shared" si="2"/>
        <v>3.3</v>
      </c>
      <c r="V49" s="206">
        <v>13</v>
      </c>
      <c r="W49" s="188">
        <v>1</v>
      </c>
      <c r="X49" s="172">
        <f t="shared" si="3"/>
        <v>7.7</v>
      </c>
      <c r="Y49" s="188">
        <v>13</v>
      </c>
      <c r="Z49" s="188">
        <v>1</v>
      </c>
      <c r="AA49" s="173">
        <f t="shared" si="4"/>
        <v>7.7</v>
      </c>
    </row>
    <row r="50" spans="1:27" ht="12.75" customHeight="1" thickBot="1">
      <c r="A50" s="13"/>
      <c r="B50" s="20">
        <v>900</v>
      </c>
      <c r="C50" s="21"/>
      <c r="D50" s="22" t="s">
        <v>20</v>
      </c>
      <c r="E50" s="10"/>
      <c r="F50" s="11"/>
      <c r="G50" s="190"/>
      <c r="H50" s="190"/>
      <c r="I50" s="190"/>
      <c r="J50" s="190"/>
      <c r="K50" s="47"/>
      <c r="L50" s="198">
        <f>SUM(L10:L49)</f>
        <v>717</v>
      </c>
      <c r="M50" s="198">
        <f>SUM(M10:M49)</f>
        <v>508</v>
      </c>
      <c r="N50" s="198">
        <f>SUM(N10:N49)</f>
        <v>9032</v>
      </c>
      <c r="O50" s="198">
        <f>SUM(O10:O49)</f>
        <v>1820</v>
      </c>
      <c r="P50" s="51">
        <f>IF(L50=" "," ",ROUND(O50/N50*100,1))</f>
        <v>20.2</v>
      </c>
      <c r="Q50" s="198">
        <f>SUM(Q10:Q49)</f>
        <v>199</v>
      </c>
      <c r="R50" s="198">
        <f>SUM(R10:R49)</f>
        <v>65</v>
      </c>
      <c r="S50" s="198">
        <f>SUM(S10:S49)</f>
        <v>1375</v>
      </c>
      <c r="T50" s="198">
        <f>SUM(T10:T49)</f>
        <v>74</v>
      </c>
      <c r="U50" s="51">
        <f>IF(Q50=""," ",ROUND(T50/S50*100,1))</f>
        <v>5.4</v>
      </c>
      <c r="V50" s="207"/>
      <c r="W50" s="190"/>
      <c r="X50" s="59"/>
      <c r="Y50" s="190"/>
      <c r="Z50" s="190"/>
      <c r="AA50" s="55"/>
    </row>
    <row r="51" spans="1:27" ht="12.75" customHeight="1">
      <c r="A51" s="23"/>
      <c r="B51" s="24"/>
      <c r="C51" s="25"/>
      <c r="D51" s="26"/>
      <c r="E51" s="31"/>
      <c r="F51" s="32"/>
      <c r="G51" s="191"/>
      <c r="H51" s="191"/>
      <c r="I51" s="191"/>
      <c r="J51" s="191"/>
      <c r="K51" s="48"/>
      <c r="L51" s="197"/>
      <c r="M51" s="188"/>
      <c r="N51" s="189"/>
      <c r="O51" s="188"/>
      <c r="P51" s="69" t="str">
        <f>IF(L51=""," ",ROUND(O51/N51*100,1))</f>
        <v> </v>
      </c>
      <c r="Q51" s="197"/>
      <c r="R51" s="188"/>
      <c r="S51" s="189"/>
      <c r="T51" s="188"/>
      <c r="U51" s="69" t="str">
        <f>IF(Q51=""," ",ROUND(T51/S51*100,1))</f>
        <v> </v>
      </c>
      <c r="V51" s="208"/>
      <c r="W51" s="191"/>
      <c r="X51" s="60"/>
      <c r="Y51" s="191"/>
      <c r="Z51" s="191"/>
      <c r="AA51" s="56"/>
    </row>
    <row r="52" spans="1:27" ht="14.25" customHeight="1">
      <c r="A52" s="9"/>
      <c r="B52" s="7"/>
      <c r="C52" s="8"/>
      <c r="D52" s="12"/>
      <c r="E52" s="33"/>
      <c r="F52" s="34"/>
      <c r="G52" s="192"/>
      <c r="H52" s="192"/>
      <c r="I52" s="192"/>
      <c r="J52" s="192"/>
      <c r="K52" s="49"/>
      <c r="L52" s="197"/>
      <c r="M52" s="188"/>
      <c r="N52" s="189"/>
      <c r="O52" s="188"/>
      <c r="P52" s="46" t="str">
        <f>IF(L52=""," ",ROUND(O52/N52*100,1))</f>
        <v> </v>
      </c>
      <c r="Q52" s="197"/>
      <c r="R52" s="188"/>
      <c r="S52" s="189"/>
      <c r="T52" s="188"/>
      <c r="U52" s="46" t="str">
        <f>IF(Q52=""," ",ROUND(T52/S52*100,1))</f>
        <v> </v>
      </c>
      <c r="V52" s="209"/>
      <c r="W52" s="192"/>
      <c r="X52" s="61"/>
      <c r="Y52" s="192"/>
      <c r="Z52" s="192"/>
      <c r="AA52" s="57"/>
    </row>
    <row r="53" spans="1:27" ht="16.5" customHeight="1" thickBot="1">
      <c r="A53" s="27"/>
      <c r="B53" s="28"/>
      <c r="C53" s="29"/>
      <c r="D53" s="30"/>
      <c r="E53" s="35"/>
      <c r="F53" s="36"/>
      <c r="G53" s="193"/>
      <c r="H53" s="193"/>
      <c r="I53" s="193"/>
      <c r="J53" s="193"/>
      <c r="K53" s="50"/>
      <c r="L53" s="197"/>
      <c r="M53" s="188"/>
      <c r="N53" s="189"/>
      <c r="O53" s="188"/>
      <c r="P53" s="70" t="str">
        <f>IF(L53=""," ",ROUND(O53/N53*100,1))</f>
        <v> </v>
      </c>
      <c r="Q53" s="197"/>
      <c r="R53" s="188"/>
      <c r="S53" s="189"/>
      <c r="T53" s="188"/>
      <c r="U53" s="70" t="str">
        <f>IF(Q53=""," ",ROUND(T53/S53*100,1))</f>
        <v> </v>
      </c>
      <c r="V53" s="210"/>
      <c r="W53" s="193"/>
      <c r="X53" s="62"/>
      <c r="Y53" s="193"/>
      <c r="Z53" s="193"/>
      <c r="AA53" s="58"/>
    </row>
    <row r="54" spans="1:27" ht="12.75" thickBot="1">
      <c r="A54" s="13"/>
      <c r="B54" s="20">
        <v>999</v>
      </c>
      <c r="C54" s="21"/>
      <c r="D54" s="22" t="s">
        <v>19</v>
      </c>
      <c r="E54" s="10"/>
      <c r="F54" s="11"/>
      <c r="G54" s="190"/>
      <c r="H54" s="190"/>
      <c r="I54" s="190"/>
      <c r="J54" s="190"/>
      <c r="K54" s="47"/>
      <c r="L54" s="198">
        <f>SUM(L51:L53)</f>
        <v>0</v>
      </c>
      <c r="M54" s="198">
        <f>SUM(M51:M53)</f>
        <v>0</v>
      </c>
      <c r="N54" s="198">
        <f>SUM(N51:N53)</f>
        <v>0</v>
      </c>
      <c r="O54" s="198">
        <f>SUM(O51:O53)</f>
        <v>0</v>
      </c>
      <c r="P54" s="51">
        <f>IF(L54=0,"",ROUND(O54/N54*100,1))</f>
      </c>
      <c r="Q54" s="198">
        <f>SUM(Q51:Q53)</f>
        <v>0</v>
      </c>
      <c r="R54" s="198">
        <f>SUM(R51:R53)</f>
        <v>0</v>
      </c>
      <c r="S54" s="198">
        <f>SUM(S51:S53)</f>
        <v>0</v>
      </c>
      <c r="T54" s="198">
        <f>SUM(T51:T53)</f>
        <v>0</v>
      </c>
      <c r="U54" s="51" t="str">
        <f>IF(Q54=0," ",ROUND(T54/S54*100,1))</f>
        <v> </v>
      </c>
      <c r="V54" s="207"/>
      <c r="W54" s="190"/>
      <c r="X54" s="59"/>
      <c r="Y54" s="190"/>
      <c r="Z54" s="190"/>
      <c r="AA54" s="55"/>
    </row>
    <row r="55" spans="1:27" ht="15.75" customHeight="1" thickBot="1">
      <c r="A55" s="13"/>
      <c r="B55" s="19">
        <v>1000</v>
      </c>
      <c r="C55" s="351" t="s">
        <v>9</v>
      </c>
      <c r="D55" s="239"/>
      <c r="E55" s="10"/>
      <c r="F55" s="11"/>
      <c r="G55" s="194">
        <f>SUM(G10:G49)</f>
        <v>275</v>
      </c>
      <c r="H55" s="194">
        <f>SUM(H10:H49)</f>
        <v>214</v>
      </c>
      <c r="I55" s="194">
        <f>SUM(I10:I49)</f>
        <v>3200</v>
      </c>
      <c r="J55" s="194">
        <f>SUM(J10:J49)</f>
        <v>710</v>
      </c>
      <c r="K55" s="51">
        <f>IF(G55=" "," ",ROUND(J55/I55*100,1))</f>
        <v>22.2</v>
      </c>
      <c r="L55" s="199">
        <f>L50+L54</f>
        <v>717</v>
      </c>
      <c r="M55" s="194">
        <f>M50+M54</f>
        <v>508</v>
      </c>
      <c r="N55" s="194">
        <f>N50+N54</f>
        <v>9032</v>
      </c>
      <c r="O55" s="194">
        <f>O50+O54</f>
        <v>1820</v>
      </c>
      <c r="P55" s="51">
        <f>IF(L55=""," ",ROUND(O55/N55*100,1))</f>
        <v>20.2</v>
      </c>
      <c r="Q55" s="199">
        <f>Q50+Q54</f>
        <v>199</v>
      </c>
      <c r="R55" s="194">
        <f>R50+R54</f>
        <v>65</v>
      </c>
      <c r="S55" s="194">
        <f>S50+S54</f>
        <v>1375</v>
      </c>
      <c r="T55" s="194">
        <f>T50+T54</f>
        <v>74</v>
      </c>
      <c r="U55" s="51">
        <f>IF(Q55=""," ",ROUND(T55/S55*100,1))</f>
        <v>5.4</v>
      </c>
      <c r="V55" s="211">
        <f>SUM(V10:V49)</f>
        <v>1848</v>
      </c>
      <c r="W55" s="194">
        <f>SUM(W10:W49)</f>
        <v>153</v>
      </c>
      <c r="X55" s="226">
        <f>IF(V55=""," ",ROUND(W55/V55*100,1))</f>
        <v>8.3</v>
      </c>
      <c r="Y55" s="194">
        <f>SUM(Y10:Y49)</f>
        <v>1411</v>
      </c>
      <c r="Z55" s="194">
        <f>SUM(Z10:Z49)</f>
        <v>66</v>
      </c>
      <c r="AA55" s="54">
        <f>IF(Y55=0," ",ROUND(Z55/Y55*100,1))</f>
        <v>4.7</v>
      </c>
    </row>
  </sheetData>
  <sheetProtection/>
  <mergeCells count="31">
    <mergeCell ref="L8:L9"/>
    <mergeCell ref="L6:N6"/>
    <mergeCell ref="V6:X6"/>
    <mergeCell ref="Q6:S6"/>
    <mergeCell ref="C55:D55"/>
    <mergeCell ref="E7:K7"/>
    <mergeCell ref="I8:I9"/>
    <mergeCell ref="K8:K9"/>
    <mergeCell ref="E8:E9"/>
    <mergeCell ref="G8:G9"/>
    <mergeCell ref="F8:F9"/>
    <mergeCell ref="P8:P9"/>
    <mergeCell ref="N8:N9"/>
    <mergeCell ref="C4:D4"/>
    <mergeCell ref="F4:H4"/>
    <mergeCell ref="J4:M4"/>
    <mergeCell ref="E6:F6"/>
    <mergeCell ref="A7:A9"/>
    <mergeCell ref="C7:C9"/>
    <mergeCell ref="D7:D9"/>
    <mergeCell ref="B7:B9"/>
    <mergeCell ref="I2:L2"/>
    <mergeCell ref="Q7:U7"/>
    <mergeCell ref="V7:AA7"/>
    <mergeCell ref="Y8:AA8"/>
    <mergeCell ref="U8:U9"/>
    <mergeCell ref="X8:X9"/>
    <mergeCell ref="V8:V9"/>
    <mergeCell ref="Q8:Q9"/>
    <mergeCell ref="S8:S9"/>
    <mergeCell ref="L7:P7"/>
  </mergeCells>
  <conditionalFormatting sqref="T51:T53 R51:R53 O51:O53 M51:M53 J10:J49 H10:H49 O10:O49 M10:M49 T10:T49 R10:R49 W10:W49 Z10:Z49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49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&amp;R（青森県）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2008-10-23T06:39:02Z</cp:lastPrinted>
  <dcterms:created xsi:type="dcterms:W3CDTF">2002-01-07T10:53:07Z</dcterms:created>
  <dcterms:modified xsi:type="dcterms:W3CDTF">2008-10-23T07:37:36Z</dcterms:modified>
  <cp:category/>
  <cp:version/>
  <cp:contentType/>
  <cp:contentStatus/>
</cp:coreProperties>
</file>