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4-1" sheetId="1" r:id="rId1"/>
    <sheet name="4-2" sheetId="2" r:id="rId2"/>
    <sheet name="4-3" sheetId="3" r:id="rId3"/>
  </sheets>
  <definedNames>
    <definedName name="_xlnm.Print_Titles" localSheetId="0">'4-1'!$4:$6</definedName>
    <definedName name="_xlnm.Print_Titles" localSheetId="1">'4-2'!$4:$6</definedName>
    <definedName name="_xlnm.Print_Titles" localSheetId="2">'4-3'!$5:$9</definedName>
  </definedNames>
  <calcPr fullCalcOnLoad="1"/>
</workbook>
</file>

<file path=xl/sharedStrings.xml><?xml version="1.0" encoding="utf-8"?>
<sst xmlns="http://schemas.openxmlformats.org/spreadsheetml/2006/main" count="520" uniqueCount="224">
  <si>
    <t>横須賀市</t>
  </si>
  <si>
    <t>人権･男女共同参画課</t>
  </si>
  <si>
    <t>横須賀市男女共同参画推進条例</t>
  </si>
  <si>
    <t xml:space="preserve"> </t>
  </si>
  <si>
    <t>横須賀市男女共同参画プラン（第3次）　～デュオプランよこすかＰａｒｔⅢ～</t>
  </si>
  <si>
    <t>平塚市</t>
  </si>
  <si>
    <t>男女共同参画推進室</t>
  </si>
  <si>
    <t>ひらつか男女共同参画プラン２００７</t>
  </si>
  <si>
    <t>鎌倉市</t>
  </si>
  <si>
    <t>人権・男女共同参画課</t>
  </si>
  <si>
    <t>鎌倉市男女共同参画推進条例</t>
  </si>
  <si>
    <t>かまくら２１男女共同参画プラン</t>
  </si>
  <si>
    <t>藤沢市</t>
  </si>
  <si>
    <t>男女共同参画課</t>
  </si>
  <si>
    <t>ふじさわ男女共同参画プラン２０１０（改定版）</t>
  </si>
  <si>
    <t>小田原市</t>
  </si>
  <si>
    <t>地域政策課</t>
  </si>
  <si>
    <t>おだわら女性ビジョン</t>
  </si>
  <si>
    <t>茅ヶ崎市</t>
  </si>
  <si>
    <t>男女参画社会課</t>
  </si>
  <si>
    <t>ちがさき男女平等参画プラン</t>
  </si>
  <si>
    <t>逗子市</t>
  </si>
  <si>
    <t>市民課</t>
  </si>
  <si>
    <t>ずし男女共同参画プラン</t>
  </si>
  <si>
    <t>平成18年度～平成27年度</t>
  </si>
  <si>
    <t>相模原市</t>
  </si>
  <si>
    <t>さがみはら男女共同参画推進条例</t>
  </si>
  <si>
    <t>さがみはら男女共同参画プラン２１</t>
  </si>
  <si>
    <t>三浦市</t>
  </si>
  <si>
    <t>市民協働室</t>
  </si>
  <si>
    <t>みうら男女共同参画プラン</t>
  </si>
  <si>
    <t>秦野市</t>
  </si>
  <si>
    <t>市民自治振興課</t>
  </si>
  <si>
    <t>はだの男女共同参画プラン－後期行動計画－</t>
  </si>
  <si>
    <t>厚木市</t>
  </si>
  <si>
    <t>厚木市男女共同参画計画</t>
  </si>
  <si>
    <t>大和市</t>
  </si>
  <si>
    <t>市民活動課</t>
  </si>
  <si>
    <t>やまと男女共同参画プラン</t>
  </si>
  <si>
    <t>伊勢原市</t>
  </si>
  <si>
    <t>市民協働課</t>
  </si>
  <si>
    <t>海老名市</t>
  </si>
  <si>
    <t>広聴相談課</t>
  </si>
  <si>
    <t>海老名市男女共同参画計画</t>
  </si>
  <si>
    <t>平成17年度～26年度</t>
  </si>
  <si>
    <t>座間市</t>
  </si>
  <si>
    <t>市民人権課</t>
  </si>
  <si>
    <t>ざま男女共同参画プラン</t>
  </si>
  <si>
    <t>平成13年度～平成22年度</t>
  </si>
  <si>
    <t>南足柄市</t>
  </si>
  <si>
    <t>企画課（女性センター）</t>
  </si>
  <si>
    <t>改訂２１女性プランみなみあしがら</t>
  </si>
  <si>
    <t>綾瀬市</t>
  </si>
  <si>
    <t>市民協働安全課</t>
  </si>
  <si>
    <t>あやせ男女共同参画プラン</t>
  </si>
  <si>
    <t>葉山町</t>
  </si>
  <si>
    <t>町民サービス課</t>
  </si>
  <si>
    <t>男女共同参画プランはやま</t>
  </si>
  <si>
    <t>寒川町</t>
  </si>
  <si>
    <t>町民課</t>
  </si>
  <si>
    <t>第二次さむかわ男女共同参画プラン～男女がともに輝くように～</t>
  </si>
  <si>
    <t>大磯町</t>
  </si>
  <si>
    <t>地域協働課</t>
  </si>
  <si>
    <t>大磯町男女共同参画プラン</t>
  </si>
  <si>
    <t>二宮町</t>
  </si>
  <si>
    <t>企画室</t>
  </si>
  <si>
    <t>二宮町男女共同参画プラン</t>
  </si>
  <si>
    <t>中井町</t>
  </si>
  <si>
    <t>企画課</t>
  </si>
  <si>
    <t>中井町男女共同参画プラン</t>
  </si>
  <si>
    <t>平成17年度から平成26年度</t>
  </si>
  <si>
    <t>大井町</t>
  </si>
  <si>
    <t>大井町男女共同参画プラン</t>
  </si>
  <si>
    <t>松田町</t>
  </si>
  <si>
    <t>企画財政課</t>
  </si>
  <si>
    <t>まつだ女性支援プラン</t>
  </si>
  <si>
    <t>平成16年４月～平成23年３月（７か年）</t>
  </si>
  <si>
    <t>山北町</t>
  </si>
  <si>
    <t>やまきた男女共同参画プラン</t>
  </si>
  <si>
    <t>平成15年度～26年度</t>
  </si>
  <si>
    <t>開成町</t>
  </si>
  <si>
    <t>企画政策課</t>
  </si>
  <si>
    <t>かいせい男女共同参画プラン</t>
  </si>
  <si>
    <t>平成14年度～平成19年度</t>
  </si>
  <si>
    <t>箱根町</t>
  </si>
  <si>
    <t>はこね男女共同参画推進プラン</t>
  </si>
  <si>
    <t>真鶴町</t>
  </si>
  <si>
    <t>企画調整課</t>
  </si>
  <si>
    <t>湯河原町</t>
  </si>
  <si>
    <t>ゆがわら男女共同参画プラン</t>
  </si>
  <si>
    <t>愛川町</t>
  </si>
  <si>
    <t>生涯学習課</t>
  </si>
  <si>
    <t>愛川町男女共同参画基本計画</t>
  </si>
  <si>
    <t>清川村</t>
  </si>
  <si>
    <t>社会教育係</t>
  </si>
  <si>
    <t>デュオよこすか</t>
  </si>
  <si>
    <t>茅ヶ崎市女性センター</t>
  </si>
  <si>
    <t>相模原市立男女共同参画推進センター</t>
  </si>
  <si>
    <t>さがみはら男女共同参画都市宣言</t>
  </si>
  <si>
    <t>あつぎパートナーセンター</t>
  </si>
  <si>
    <t>南足柄市女性センター</t>
  </si>
  <si>
    <t>綾瀬市男女共同参画都市宣言</t>
  </si>
  <si>
    <t>平成28年度</t>
  </si>
  <si>
    <t>平成23年</t>
  </si>
  <si>
    <t>当面</t>
  </si>
  <si>
    <t>平成23年3月</t>
  </si>
  <si>
    <t>平成22年3月</t>
  </si>
  <si>
    <t>平成22年</t>
  </si>
  <si>
    <t>平成19年度</t>
  </si>
  <si>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</si>
  <si>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</si>
  <si>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</si>
  <si>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</si>
  <si>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</si>
  <si>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</si>
  <si>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</si>
  <si>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</si>
  <si>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</si>
  <si>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</si>
  <si>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</si>
  <si>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男女共同参画に関する計画
（平成19年4月1日現在で有効なもの）</t>
  </si>
  <si>
    <t>有</t>
  </si>
  <si>
    <t>無</t>
  </si>
  <si>
    <t>有</t>
  </si>
  <si>
    <t>所属</t>
  </si>
  <si>
    <t>条例名称</t>
  </si>
  <si>
    <t>公布日</t>
  </si>
  <si>
    <t>施行日</t>
  </si>
  <si>
    <t>現在の状況</t>
  </si>
  <si>
    <t>計画名</t>
  </si>
  <si>
    <t>計画期間</t>
  </si>
  <si>
    <t>神奈川県</t>
  </si>
  <si>
    <t>合　　　計</t>
  </si>
  <si>
    <t>調査票４－２</t>
  </si>
  <si>
    <t>市（区）町村別集計項目（総合的な施設、苦情処理体制、宣言、首長等の状況）　</t>
  </si>
  <si>
    <t>男女共同参画・女性のための総合的な施設名称
(平成19年4月1日現在で開設済の施設)</t>
  </si>
  <si>
    <t>男女共同参画関係施策についての苦情の処理を行う体制の有無</t>
  </si>
  <si>
    <t>男女共同参画に関する宣言</t>
  </si>
  <si>
    <t>首長等の状況</t>
  </si>
  <si>
    <t>宣　 言
年月日</t>
  </si>
  <si>
    <t>宣言名称</t>
  </si>
  <si>
    <t>宣言の形態</t>
  </si>
  <si>
    <t>国との共催</t>
  </si>
  <si>
    <t>市（区）長</t>
  </si>
  <si>
    <t>副市（区）長数</t>
  </si>
  <si>
    <t>うち
女性副市（区）長数</t>
  </si>
  <si>
    <t>女性比率（％）</t>
  </si>
  <si>
    <t>町村長</t>
  </si>
  <si>
    <t>副町村数</t>
  </si>
  <si>
    <t>うち
女性副町村長数</t>
  </si>
  <si>
    <t>自治会長数</t>
  </si>
  <si>
    <t>うち
女性自治会長数</t>
  </si>
  <si>
    <t>調査票４－３</t>
  </si>
  <si>
    <t>市（区）町村別集計項目（女性の登用）　</t>
  </si>
  <si>
    <t>調査時点ｺｰﾄﾞ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</si>
  <si>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</si>
  <si>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</si>
  <si>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</si>
  <si>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</si>
  <si>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</si>
  <si>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</si>
  <si>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</si>
  <si>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</si>
  <si>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</si>
  <si>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</si>
  <si>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</si>
  <si>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</si>
  <si>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</si>
  <si>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</si>
  <si>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</si>
  <si>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</si>
  <si>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</si>
  <si>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小計</t>
  </si>
  <si>
    <t>広域小計</t>
  </si>
  <si>
    <t>合　　　　計</t>
  </si>
  <si>
    <t>平成18年4月～平成23年3月</t>
  </si>
  <si>
    <t>平成13年から22年</t>
  </si>
  <si>
    <t>平成13年度から平成32年度の20年間</t>
  </si>
  <si>
    <t>平成14年度から平成21年度まで</t>
  </si>
  <si>
    <t>平成18年4月～平成23年3月</t>
  </si>
  <si>
    <t>平成18年度～平成27年</t>
  </si>
  <si>
    <t>平成15年度　～　平成24年度</t>
  </si>
  <si>
    <t>平成14年4月～平成23年3月</t>
  </si>
  <si>
    <t>平成17年3月～平成27年3月</t>
  </si>
  <si>
    <t>平成11年4月から</t>
  </si>
  <si>
    <t>（後期）平成17年～平成22年</t>
  </si>
  <si>
    <t>平成19年～平成24年</t>
  </si>
  <si>
    <t>平成19年度から平成28年度までの10年間</t>
  </si>
  <si>
    <t>平成13年4月～22年3月</t>
  </si>
  <si>
    <t>平成11年～平成22年</t>
  </si>
  <si>
    <t>平成13年4月～平成22年3月</t>
  </si>
  <si>
    <t>平成13年度から平成22年度まで</t>
  </si>
  <si>
    <t>平成12年4月～平成22年3月</t>
  </si>
  <si>
    <t>平成18年4月～平成22年3月</t>
  </si>
  <si>
    <t>平成15年4月から平成25年3月まで</t>
  </si>
  <si>
    <t>平成13年4月～23年3月</t>
  </si>
  <si>
    <t>平成23年3月</t>
  </si>
  <si>
    <t>平成22年度</t>
  </si>
  <si>
    <t>平成22年</t>
  </si>
  <si>
    <t>平成22年3月</t>
  </si>
  <si>
    <t>平成24年度</t>
  </si>
  <si>
    <t>平成21年度末</t>
  </si>
  <si>
    <t>平成20年度</t>
  </si>
  <si>
    <t>横浜市</t>
  </si>
  <si>
    <t>川崎市</t>
  </si>
  <si>
    <t>男女共同参画推進課</t>
  </si>
  <si>
    <t>人権・男女共同参画室</t>
  </si>
  <si>
    <t>横浜市男女共同参画推進条例</t>
  </si>
  <si>
    <t>男女平等かわさき条例</t>
  </si>
  <si>
    <t>よこはま男女共同参画行動計画</t>
  </si>
  <si>
    <t>平成18年度～平成22年度</t>
  </si>
  <si>
    <t>H13.6</t>
  </si>
  <si>
    <t>H13.10</t>
  </si>
  <si>
    <t>川崎市男女平等推進行動計画～かわさき☆かがやきプラン～</t>
  </si>
  <si>
    <t>平成16年度～平成20年度</t>
  </si>
  <si>
    <t>男女共同参画センター横浜、男女共同参画センター横浜南、男女共同参画センター横浜北</t>
  </si>
  <si>
    <t>川崎市男女共同参画センター</t>
  </si>
  <si>
    <t>毎年</t>
  </si>
  <si>
    <t>平成20年度</t>
  </si>
  <si>
    <t>年度の定めなし</t>
  </si>
  <si>
    <t>H24年度末</t>
  </si>
  <si>
    <t>平成21年度</t>
  </si>
  <si>
    <t>2010年</t>
  </si>
  <si>
    <t>平成22年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</si>
</sst>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%"/>
    <numFmt numFmtId="179" formatCode="0.0"/>
    <numFmt numFmtId="180" formatCode="0.0000"/>
    <numFmt numFmtId="181" formatCode="0.000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11]ggge&quot;年&quot;m&quot;月&quot;d&quot;日&quot;;@"/>
    <numFmt numFmtId="187" formatCode="[$-411]ge\.m\.d;@"/>
    <numFmt numFmtId="188" formatCode="0_ "/>
    <numFmt numFmtId="189" formatCode="0_);[Red]\(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i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2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wrapText="1"/>
      <protection/>
    </xf>
    <xf numFmtId="0" fontId="4" fillId="0" borderId="0" xfId="21" applyFont="1" applyAlignment="1">
      <alignment wrapText="1"/>
      <protection/>
    </xf>
    <xf numFmtId="0" fontId="4" fillId="2" borderId="2" xfId="21" applyFont="1" applyFill="1" applyBorder="1" applyAlignment="1">
      <alignment horizontal="center" wrapText="1"/>
      <protection/>
    </xf>
    <xf numFmtId="0" fontId="4" fillId="2" borderId="3" xfId="21" applyFont="1" applyFill="1" applyBorder="1" applyAlignment="1">
      <alignment horizontal="center" wrapText="1"/>
      <protection/>
    </xf>
    <xf numFmtId="0" fontId="4" fillId="2" borderId="4" xfId="21" applyFont="1" applyFill="1" applyBorder="1" applyAlignment="1">
      <alignment horizontal="center" wrapText="1"/>
      <protection/>
    </xf>
    <xf numFmtId="0" fontId="4" fillId="2" borderId="5" xfId="21" applyFont="1" applyFill="1" applyBorder="1" applyAlignment="1">
      <alignment horizontal="center" wrapText="1"/>
      <protection/>
    </xf>
    <xf numFmtId="0" fontId="4" fillId="2" borderId="6" xfId="21" applyFont="1" applyFill="1" applyBorder="1" applyAlignment="1">
      <alignment horizontal="center" wrapText="1"/>
      <protection/>
    </xf>
    <xf numFmtId="0" fontId="4" fillId="2" borderId="7" xfId="21" applyFont="1" applyFill="1" applyBorder="1" applyAlignment="1">
      <alignment horizontal="center" wrapText="1"/>
      <protection/>
    </xf>
    <xf numFmtId="0" fontId="0" fillId="0" borderId="0" xfId="21" applyAlignment="1">
      <alignment wrapText="1"/>
      <protection/>
    </xf>
    <xf numFmtId="0" fontId="4" fillId="2" borderId="7" xfId="21" applyFont="1" applyFill="1" applyBorder="1" applyAlignment="1">
      <alignment wrapText="1"/>
      <protection/>
    </xf>
    <xf numFmtId="0" fontId="4" fillId="0" borderId="8" xfId="21" applyFont="1" applyBorder="1" applyAlignment="1">
      <alignment horizontal="right"/>
      <protection/>
    </xf>
    <xf numFmtId="0" fontId="4" fillId="0" borderId="9" xfId="21" applyFont="1" applyBorder="1" applyAlignment="1">
      <alignment horizontal="right"/>
      <protection/>
    </xf>
    <xf numFmtId="0" fontId="9" fillId="0" borderId="0" xfId="21" applyFont="1">
      <alignment/>
      <protection/>
    </xf>
    <xf numFmtId="0" fontId="4" fillId="0" borderId="10" xfId="21" applyFont="1" applyBorder="1" applyAlignment="1">
      <alignment horizontal="center" wrapText="1"/>
      <protection/>
    </xf>
    <xf numFmtId="0" fontId="4" fillId="2" borderId="11" xfId="21" applyFont="1" applyFill="1" applyBorder="1" applyAlignment="1">
      <alignment wrapText="1"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11" fillId="0" borderId="12" xfId="21" applyFont="1" applyBorder="1" applyAlignment="1">
      <alignment vertical="center"/>
      <protection/>
    </xf>
    <xf numFmtId="58" fontId="11" fillId="0" borderId="13" xfId="21" applyNumberFormat="1" applyFont="1" applyBorder="1" applyAlignment="1">
      <alignment vertical="center"/>
      <protection/>
    </xf>
    <xf numFmtId="58" fontId="11" fillId="0" borderId="14" xfId="21" applyNumberFormat="1" applyFont="1" applyBorder="1" applyAlignment="1">
      <alignment vertical="center"/>
      <protection/>
    </xf>
    <xf numFmtId="58" fontId="11" fillId="0" borderId="15" xfId="21" applyNumberFormat="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11" fillId="0" borderId="0" xfId="21" applyFont="1" applyBorder="1">
      <alignment/>
      <protection/>
    </xf>
    <xf numFmtId="0" fontId="11" fillId="0" borderId="0" xfId="21" applyFont="1" applyBorder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vertical="center"/>
      <protection/>
    </xf>
    <xf numFmtId="0" fontId="6" fillId="0" borderId="17" xfId="21" applyFont="1" applyBorder="1" applyAlignment="1">
      <alignment vertical="center"/>
      <protection/>
    </xf>
    <xf numFmtId="0" fontId="0" fillId="3" borderId="9" xfId="21" applyFill="1" applyBorder="1">
      <alignment/>
      <protection/>
    </xf>
    <xf numFmtId="0" fontId="6" fillId="0" borderId="0" xfId="21" applyFont="1" applyBorder="1" applyAlignment="1">
      <alignment vertical="center"/>
      <protection/>
    </xf>
    <xf numFmtId="0" fontId="0" fillId="0" borderId="0" xfId="21" applyFill="1" applyBorder="1">
      <alignment/>
      <protection/>
    </xf>
    <xf numFmtId="0" fontId="4" fillId="2" borderId="18" xfId="21" applyFont="1" applyFill="1" applyBorder="1" applyAlignment="1">
      <alignment wrapText="1"/>
      <protection/>
    </xf>
    <xf numFmtId="0" fontId="8" fillId="2" borderId="7" xfId="21" applyFont="1" applyFill="1" applyBorder="1" applyAlignment="1">
      <alignment wrapText="1"/>
      <protection/>
    </xf>
    <xf numFmtId="0" fontId="8" fillId="2" borderId="11" xfId="21" applyFont="1" applyFill="1" applyBorder="1" applyAlignment="1">
      <alignment wrapText="1"/>
      <protection/>
    </xf>
    <xf numFmtId="0" fontId="4" fillId="0" borderId="3" xfId="21" applyFont="1" applyFill="1" applyBorder="1" applyAlignment="1">
      <alignment wrapText="1"/>
      <protection/>
    </xf>
    <xf numFmtId="0" fontId="4" fillId="2" borderId="19" xfId="21" applyFont="1" applyFill="1" applyBorder="1" applyAlignment="1">
      <alignment horizontal="center" wrapText="1"/>
      <protection/>
    </xf>
    <xf numFmtId="0" fontId="8" fillId="0" borderId="20" xfId="21" applyFont="1" applyBorder="1" applyAlignment="1">
      <alignment horizontal="left" wrapText="1"/>
      <protection/>
    </xf>
    <xf numFmtId="0" fontId="8" fillId="2" borderId="19" xfId="21" applyFont="1" applyFill="1" applyBorder="1" applyAlignment="1">
      <alignment wrapText="1"/>
      <protection/>
    </xf>
    <xf numFmtId="0" fontId="8" fillId="2" borderId="21" xfId="21" applyFont="1" applyFill="1" applyBorder="1" applyAlignment="1">
      <alignment wrapText="1"/>
      <protection/>
    </xf>
    <xf numFmtId="0" fontId="8" fillId="2" borderId="3" xfId="21" applyFont="1" applyFill="1" applyBorder="1" applyAlignment="1">
      <alignment wrapText="1"/>
      <protection/>
    </xf>
    <xf numFmtId="0" fontId="8" fillId="2" borderId="22" xfId="21" applyFont="1" applyFill="1" applyBorder="1" applyAlignment="1">
      <alignment wrapText="1"/>
      <protection/>
    </xf>
    <xf numFmtId="0" fontId="8" fillId="2" borderId="23" xfId="21" applyFont="1" applyFill="1" applyBorder="1" applyAlignment="1">
      <alignment wrapText="1"/>
      <protection/>
    </xf>
    <xf numFmtId="0" fontId="8" fillId="2" borderId="24" xfId="21" applyFont="1" applyFill="1" applyBorder="1" applyAlignment="1">
      <alignment wrapText="1"/>
      <protection/>
    </xf>
    <xf numFmtId="0" fontId="8" fillId="2" borderId="25" xfId="21" applyFont="1" applyFill="1" applyBorder="1" applyAlignment="1">
      <alignment wrapText="1"/>
      <protection/>
    </xf>
    <xf numFmtId="0" fontId="8" fillId="2" borderId="3" xfId="21" applyNumberFormat="1" applyFont="1" applyFill="1" applyBorder="1" applyAlignment="1">
      <alignment wrapText="1"/>
      <protection/>
    </xf>
    <xf numFmtId="0" fontId="8" fillId="2" borderId="7" xfId="21" applyNumberFormat="1" applyFont="1" applyFill="1" applyBorder="1" applyAlignment="1">
      <alignment wrapText="1"/>
      <protection/>
    </xf>
    <xf numFmtId="0" fontId="8" fillId="2" borderId="19" xfId="21" applyFont="1" applyFill="1" applyBorder="1" applyAlignment="1">
      <alignment horizontal="left" wrapText="1"/>
      <protection/>
    </xf>
    <xf numFmtId="0" fontId="8" fillId="2" borderId="26" xfId="21" applyFont="1" applyFill="1" applyBorder="1" applyAlignment="1">
      <alignment wrapText="1"/>
      <protection/>
    </xf>
    <xf numFmtId="0" fontId="8" fillId="2" borderId="27" xfId="21" applyFont="1" applyFill="1" applyBorder="1" applyAlignment="1">
      <alignment wrapText="1"/>
      <protection/>
    </xf>
    <xf numFmtId="0" fontId="8" fillId="0" borderId="7" xfId="21" applyNumberFormat="1" applyFont="1" applyBorder="1" applyAlignment="1">
      <alignment wrapText="1"/>
      <protection/>
    </xf>
    <xf numFmtId="0" fontId="8" fillId="0" borderId="3" xfId="21" applyNumberFormat="1" applyFont="1" applyBorder="1" applyAlignment="1">
      <alignment wrapText="1"/>
      <protection/>
    </xf>
    <xf numFmtId="182" fontId="8" fillId="4" borderId="7" xfId="21" applyNumberFormat="1" applyFont="1" applyFill="1" applyBorder="1" applyAlignment="1">
      <alignment wrapText="1"/>
      <protection/>
    </xf>
    <xf numFmtId="182" fontId="8" fillId="4" borderId="3" xfId="21" applyNumberFormat="1" applyFont="1" applyFill="1" applyBorder="1" applyAlignment="1">
      <alignment wrapText="1"/>
      <protection/>
    </xf>
    <xf numFmtId="0" fontId="8" fillId="0" borderId="7" xfId="21" applyFont="1" applyBorder="1" applyAlignment="1">
      <alignment wrapText="1"/>
      <protection/>
    </xf>
    <xf numFmtId="0" fontId="8" fillId="0" borderId="3" xfId="21" applyFont="1" applyBorder="1" applyAlignment="1">
      <alignment wrapText="1"/>
      <protection/>
    </xf>
    <xf numFmtId="0" fontId="8" fillId="0" borderId="8" xfId="21" applyFont="1" applyBorder="1" applyAlignment="1">
      <alignment horizontal="right"/>
      <protection/>
    </xf>
    <xf numFmtId="0" fontId="8" fillId="0" borderId="9" xfId="21" applyFont="1" applyBorder="1" applyAlignment="1">
      <alignment horizontal="right"/>
      <protection/>
    </xf>
    <xf numFmtId="0" fontId="8" fillId="2" borderId="28" xfId="21" applyFont="1" applyFill="1" applyBorder="1">
      <alignment/>
      <protection/>
    </xf>
    <xf numFmtId="0" fontId="8" fillId="2" borderId="29" xfId="21" applyFont="1" applyFill="1" applyBorder="1">
      <alignment/>
      <protection/>
    </xf>
    <xf numFmtId="0" fontId="8" fillId="4" borderId="8" xfId="21" applyFont="1" applyFill="1" applyBorder="1">
      <alignment/>
      <protection/>
    </xf>
    <xf numFmtId="0" fontId="8" fillId="4" borderId="30" xfId="21" applyFont="1" applyFill="1" applyBorder="1">
      <alignment/>
      <protection/>
    </xf>
    <xf numFmtId="0" fontId="8" fillId="4" borderId="31" xfId="21" applyFont="1" applyFill="1" applyBorder="1">
      <alignment/>
      <protection/>
    </xf>
    <xf numFmtId="182" fontId="8" fillId="4" borderId="9" xfId="21" applyNumberFormat="1" applyFont="1" applyFill="1" applyBorder="1">
      <alignment/>
      <protection/>
    </xf>
    <xf numFmtId="0" fontId="8" fillId="2" borderId="32" xfId="21" applyFont="1" applyFill="1" applyBorder="1" applyAlignment="1">
      <alignment horizontal="left" wrapText="1"/>
      <protection/>
    </xf>
    <xf numFmtId="0" fontId="8" fillId="2" borderId="7" xfId="21" applyFont="1" applyFill="1" applyBorder="1" applyAlignment="1">
      <alignment horizontal="left" wrapText="1"/>
      <protection/>
    </xf>
    <xf numFmtId="0" fontId="8" fillId="0" borderId="1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2" borderId="19" xfId="21" applyFont="1" applyFill="1" applyBorder="1">
      <alignment/>
      <protection/>
    </xf>
    <xf numFmtId="0" fontId="8" fillId="2" borderId="3" xfId="21" applyFont="1" applyFill="1" applyBorder="1">
      <alignment/>
      <protection/>
    </xf>
    <xf numFmtId="0" fontId="8" fillId="0" borderId="8" xfId="21" applyFont="1" applyBorder="1">
      <alignment/>
      <protection/>
    </xf>
    <xf numFmtId="0" fontId="8" fillId="0" borderId="33" xfId="21" applyFont="1" applyBorder="1">
      <alignment/>
      <protection/>
    </xf>
    <xf numFmtId="0" fontId="8" fillId="2" borderId="8" xfId="21" applyFont="1" applyFill="1" applyBorder="1">
      <alignment/>
      <protection/>
    </xf>
    <xf numFmtId="0" fontId="8" fillId="2" borderId="9" xfId="21" applyFont="1" applyFill="1" applyBorder="1">
      <alignment/>
      <protection/>
    </xf>
    <xf numFmtId="0" fontId="8" fillId="0" borderId="34" xfId="21" applyFont="1" applyBorder="1">
      <alignment/>
      <protection/>
    </xf>
    <xf numFmtId="0" fontId="8" fillId="0" borderId="4" xfId="21" applyFont="1" applyBorder="1">
      <alignment/>
      <protection/>
    </xf>
    <xf numFmtId="0" fontId="8" fillId="2" borderId="34" xfId="21" applyFont="1" applyFill="1" applyBorder="1">
      <alignment/>
      <protection/>
    </xf>
    <xf numFmtId="0" fontId="8" fillId="2" borderId="5" xfId="21" applyFont="1" applyFill="1" applyBorder="1">
      <alignment/>
      <protection/>
    </xf>
    <xf numFmtId="0" fontId="8" fillId="2" borderId="35" xfId="21" applyFont="1" applyFill="1" applyBorder="1">
      <alignment/>
      <protection/>
    </xf>
    <xf numFmtId="0" fontId="8" fillId="0" borderId="19" xfId="21" applyFont="1" applyBorder="1">
      <alignment/>
      <protection/>
    </xf>
    <xf numFmtId="0" fontId="8" fillId="0" borderId="21" xfId="21" applyFont="1" applyBorder="1">
      <alignment/>
      <protection/>
    </xf>
    <xf numFmtId="0" fontId="8" fillId="2" borderId="36" xfId="21" applyFont="1" applyFill="1" applyBorder="1">
      <alignment/>
      <protection/>
    </xf>
    <xf numFmtId="0" fontId="8" fillId="0" borderId="37" xfId="21" applyFont="1" applyBorder="1">
      <alignment/>
      <protection/>
    </xf>
    <xf numFmtId="0" fontId="8" fillId="0" borderId="2" xfId="21" applyFont="1" applyBorder="1">
      <alignment/>
      <protection/>
    </xf>
    <xf numFmtId="0" fontId="8" fillId="2" borderId="37" xfId="21" applyFont="1" applyFill="1" applyBorder="1">
      <alignment/>
      <protection/>
    </xf>
    <xf numFmtId="0" fontId="8" fillId="2" borderId="38" xfId="21" applyFont="1" applyFill="1" applyBorder="1">
      <alignment/>
      <protection/>
    </xf>
    <xf numFmtId="0" fontId="8" fillId="2" borderId="39" xfId="21" applyFont="1" applyFill="1" applyBorder="1">
      <alignment/>
      <protection/>
    </xf>
    <xf numFmtId="0" fontId="8" fillId="2" borderId="9" xfId="21" applyFont="1" applyFill="1" applyBorder="1" applyAlignment="1">
      <alignment horizontal="right"/>
      <protection/>
    </xf>
    <xf numFmtId="176" fontId="8" fillId="4" borderId="9" xfId="21" applyNumberFormat="1" applyFont="1" applyFill="1" applyBorder="1">
      <alignment/>
      <protection/>
    </xf>
    <xf numFmtId="0" fontId="8" fillId="0" borderId="5" xfId="21" applyFont="1" applyBorder="1" applyAlignment="1">
      <alignment horizontal="right" wrapText="1"/>
      <protection/>
    </xf>
    <xf numFmtId="0" fontId="8" fillId="2" borderId="21" xfId="21" applyFont="1" applyFill="1" applyBorder="1" applyAlignment="1">
      <alignment horizontal="left" wrapText="1"/>
      <protection/>
    </xf>
    <xf numFmtId="0" fontId="8" fillId="2" borderId="34" xfId="21" applyFont="1" applyFill="1" applyBorder="1" applyAlignment="1">
      <alignment horizontal="left" wrapText="1"/>
      <protection/>
    </xf>
    <xf numFmtId="0" fontId="8" fillId="2" borderId="5" xfId="21" applyFont="1" applyFill="1" applyBorder="1" applyAlignment="1">
      <alignment horizontal="center" wrapText="1"/>
      <protection/>
    </xf>
    <xf numFmtId="0" fontId="8" fillId="2" borderId="6" xfId="21" applyFont="1" applyFill="1" applyBorder="1" applyAlignment="1">
      <alignment horizontal="left" wrapText="1"/>
      <protection/>
    </xf>
    <xf numFmtId="0" fontId="8" fillId="2" borderId="37" xfId="21" applyFont="1" applyFill="1" applyBorder="1" applyAlignment="1">
      <alignment horizontal="left" wrapText="1"/>
      <protection/>
    </xf>
    <xf numFmtId="0" fontId="8" fillId="2" borderId="27" xfId="21" applyFont="1" applyFill="1" applyBorder="1" applyAlignment="1">
      <alignment horizontal="right" wrapText="1"/>
      <protection/>
    </xf>
    <xf numFmtId="0" fontId="8" fillId="2" borderId="19" xfId="21" applyFont="1" applyFill="1" applyBorder="1" applyAlignment="1">
      <alignment horizontal="right" wrapText="1"/>
      <protection/>
    </xf>
    <xf numFmtId="0" fontId="8" fillId="2" borderId="3" xfId="21" applyFont="1" applyFill="1" applyBorder="1" applyAlignment="1">
      <alignment horizontal="right" wrapText="1"/>
      <protection/>
    </xf>
    <xf numFmtId="0" fontId="8" fillId="0" borderId="7" xfId="21" applyFont="1" applyBorder="1" applyAlignment="1">
      <alignment horizontal="center" wrapText="1"/>
      <protection/>
    </xf>
    <xf numFmtId="0" fontId="8" fillId="2" borderId="5" xfId="21" applyFont="1" applyFill="1" applyBorder="1" applyAlignment="1">
      <alignment horizontal="left" wrapText="1"/>
      <protection/>
    </xf>
    <xf numFmtId="0" fontId="8" fillId="0" borderId="27" xfId="21" applyFont="1" applyBorder="1" applyAlignment="1">
      <alignment horizontal="right" wrapText="1"/>
      <protection/>
    </xf>
    <xf numFmtId="0" fontId="8" fillId="2" borderId="4" xfId="21" applyFont="1" applyFill="1" applyBorder="1" applyAlignment="1">
      <alignment horizontal="right" wrapText="1"/>
      <protection/>
    </xf>
    <xf numFmtId="0" fontId="8" fillId="0" borderId="4" xfId="21" applyFont="1" applyBorder="1" applyAlignment="1">
      <alignment horizontal="right" wrapText="1"/>
      <protection/>
    </xf>
    <xf numFmtId="0" fontId="8" fillId="0" borderId="20" xfId="21" applyFont="1" applyBorder="1" applyAlignment="1">
      <alignment horizontal="right" wrapText="1"/>
      <protection/>
    </xf>
    <xf numFmtId="0" fontId="8" fillId="2" borderId="20" xfId="21" applyFont="1" applyFill="1" applyBorder="1" applyAlignment="1">
      <alignment horizontal="right" wrapText="1"/>
      <protection/>
    </xf>
    <xf numFmtId="182" fontId="8" fillId="4" borderId="7" xfId="21" applyNumberFormat="1" applyFont="1" applyFill="1" applyBorder="1" applyAlignment="1">
      <alignment horizontal="right" wrapText="1"/>
      <protection/>
    </xf>
    <xf numFmtId="0" fontId="8" fillId="2" borderId="3" xfId="21" applyFont="1" applyFill="1" applyBorder="1" applyAlignment="1">
      <alignment horizontal="left" wrapText="1"/>
      <protection/>
    </xf>
    <xf numFmtId="0" fontId="4" fillId="0" borderId="20" xfId="21" applyFont="1" applyFill="1" applyBorder="1" applyAlignment="1">
      <alignment horizontal="center" wrapText="1"/>
      <protection/>
    </xf>
    <xf numFmtId="57" fontId="8" fillId="0" borderId="20" xfId="21" applyNumberFormat="1" applyFont="1" applyFill="1" applyBorder="1" applyAlignment="1">
      <alignment horizontal="right" wrapText="1"/>
      <protection/>
    </xf>
    <xf numFmtId="0" fontId="8" fillId="0" borderId="20" xfId="21" applyFont="1" applyFill="1" applyBorder="1" applyAlignment="1">
      <alignment horizontal="right" wrapText="1"/>
      <protection/>
    </xf>
    <xf numFmtId="57" fontId="8" fillId="0" borderId="7" xfId="21" applyNumberFormat="1" applyFont="1" applyFill="1" applyBorder="1" applyAlignment="1">
      <alignment wrapText="1"/>
      <protection/>
    </xf>
    <xf numFmtId="0" fontId="8" fillId="0" borderId="7" xfId="21" applyFont="1" applyFill="1" applyBorder="1" applyAlignment="1">
      <alignment wrapText="1"/>
      <protection/>
    </xf>
    <xf numFmtId="0" fontId="8" fillId="0" borderId="11" xfId="21" applyFont="1" applyFill="1" applyBorder="1" applyAlignment="1">
      <alignment wrapText="1"/>
      <protection/>
    </xf>
    <xf numFmtId="0" fontId="8" fillId="0" borderId="19" xfId="21" applyFont="1" applyFill="1" applyBorder="1" applyAlignment="1">
      <alignment horizontal="center" wrapText="1"/>
      <protection/>
    </xf>
    <xf numFmtId="57" fontId="8" fillId="0" borderId="19" xfId="21" applyNumberFormat="1" applyFont="1" applyFill="1" applyBorder="1" applyAlignment="1">
      <alignment wrapText="1"/>
      <protection/>
    </xf>
    <xf numFmtId="0" fontId="8" fillId="0" borderId="19" xfId="21" applyFont="1" applyFill="1" applyBorder="1" applyAlignment="1">
      <alignment wrapText="1"/>
      <protection/>
    </xf>
    <xf numFmtId="0" fontId="8" fillId="0" borderId="34" xfId="21" applyFont="1" applyFill="1" applyBorder="1" applyAlignment="1">
      <alignment horizontal="right" wrapText="1"/>
      <protection/>
    </xf>
    <xf numFmtId="0" fontId="8" fillId="0" borderId="27" xfId="21" applyFont="1" applyFill="1" applyBorder="1" applyAlignment="1">
      <alignment horizontal="right" textRotation="255" wrapText="1"/>
      <protection/>
    </xf>
    <xf numFmtId="0" fontId="8" fillId="0" borderId="26" xfId="21" applyFont="1" applyFill="1" applyBorder="1" applyAlignment="1">
      <alignment wrapText="1"/>
      <protection/>
    </xf>
    <xf numFmtId="0" fontId="8" fillId="2" borderId="32" xfId="21" applyFont="1" applyFill="1" applyBorder="1" applyAlignment="1">
      <alignment wrapText="1"/>
      <protection/>
    </xf>
    <xf numFmtId="0" fontId="8" fillId="2" borderId="40" xfId="21" applyFont="1" applyFill="1" applyBorder="1" applyAlignment="1">
      <alignment wrapText="1"/>
      <protection/>
    </xf>
    <xf numFmtId="0" fontId="8" fillId="2" borderId="41" xfId="21" applyFont="1" applyFill="1" applyBorder="1" applyAlignment="1">
      <alignment wrapText="1"/>
      <protection/>
    </xf>
    <xf numFmtId="0" fontId="8" fillId="2" borderId="42" xfId="21" applyFont="1" applyFill="1" applyBorder="1" applyAlignment="1">
      <alignment horizontal="left" wrapText="1"/>
      <protection/>
    </xf>
    <xf numFmtId="0" fontId="8" fillId="2" borderId="43" xfId="21" applyFont="1" applyFill="1" applyBorder="1" applyAlignment="1">
      <alignment wrapText="1"/>
      <protection/>
    </xf>
    <xf numFmtId="0" fontId="8" fillId="0" borderId="40" xfId="21" applyFont="1" applyFill="1" applyBorder="1" applyAlignment="1">
      <alignment wrapText="1"/>
      <protection/>
    </xf>
    <xf numFmtId="0" fontId="8" fillId="0" borderId="44" xfId="21" applyFont="1" applyBorder="1" applyAlignment="1">
      <alignment wrapText="1"/>
      <protection/>
    </xf>
    <xf numFmtId="0" fontId="8" fillId="0" borderId="45" xfId="21" applyFont="1" applyBorder="1" applyAlignment="1">
      <alignment wrapText="1"/>
      <protection/>
    </xf>
    <xf numFmtId="182" fontId="8" fillId="4" borderId="44" xfId="21" applyNumberFormat="1" applyFont="1" applyFill="1" applyBorder="1" applyAlignment="1">
      <alignment wrapText="1"/>
      <protection/>
    </xf>
    <xf numFmtId="0" fontId="8" fillId="0" borderId="43" xfId="21" applyFont="1" applyFill="1" applyBorder="1" applyAlignment="1">
      <alignment wrapText="1"/>
      <protection/>
    </xf>
    <xf numFmtId="0" fontId="8" fillId="2" borderId="44" xfId="21" applyFont="1" applyFill="1" applyBorder="1" applyAlignment="1">
      <alignment wrapText="1"/>
      <protection/>
    </xf>
    <xf numFmtId="182" fontId="8" fillId="4" borderId="45" xfId="21" applyNumberFormat="1" applyFont="1" applyFill="1" applyBorder="1" applyAlignment="1">
      <alignment wrapText="1"/>
      <protection/>
    </xf>
    <xf numFmtId="189" fontId="8" fillId="2" borderId="19" xfId="21" applyNumberFormat="1" applyFont="1" applyFill="1" applyBorder="1" applyAlignment="1">
      <alignment/>
      <protection/>
    </xf>
    <xf numFmtId="189" fontId="8" fillId="0" borderId="19" xfId="21" applyNumberFormat="1" applyFont="1" applyFill="1" applyBorder="1" applyAlignment="1">
      <alignment/>
      <protection/>
    </xf>
    <xf numFmtId="0" fontId="8" fillId="2" borderId="25" xfId="21" applyFont="1" applyFill="1" applyBorder="1">
      <alignment/>
      <protection/>
    </xf>
    <xf numFmtId="189" fontId="8" fillId="0" borderId="23" xfId="21" applyNumberFormat="1" applyFont="1" applyFill="1" applyBorder="1" applyAlignment="1">
      <alignment/>
      <protection/>
    </xf>
    <xf numFmtId="0" fontId="12" fillId="2" borderId="20" xfId="21" applyFont="1" applyFill="1" applyBorder="1" applyAlignment="1">
      <alignment wrapText="1"/>
      <protection/>
    </xf>
    <xf numFmtId="0" fontId="12" fillId="2" borderId="7" xfId="21" applyFont="1" applyFill="1" applyBorder="1">
      <alignment/>
      <protection/>
    </xf>
    <xf numFmtId="182" fontId="12" fillId="4" borderId="3" xfId="21" applyNumberFormat="1" applyFont="1" applyFill="1" applyBorder="1">
      <alignment/>
      <protection/>
    </xf>
    <xf numFmtId="176" fontId="12" fillId="4" borderId="21" xfId="21" applyNumberFormat="1" applyFont="1" applyFill="1" applyBorder="1">
      <alignment/>
      <protection/>
    </xf>
    <xf numFmtId="176" fontId="12" fillId="4" borderId="3" xfId="21" applyNumberFormat="1" applyFont="1" applyFill="1" applyBorder="1">
      <alignment/>
      <protection/>
    </xf>
    <xf numFmtId="0" fontId="12" fillId="2" borderId="18" xfId="21" applyFont="1" applyFill="1" applyBorder="1">
      <alignment/>
      <protection/>
    </xf>
    <xf numFmtId="0" fontId="12" fillId="2" borderId="19" xfId="21" applyFont="1" applyFill="1" applyBorder="1">
      <alignment/>
      <protection/>
    </xf>
    <xf numFmtId="0" fontId="12" fillId="0" borderId="7" xfId="21" applyFont="1" applyFill="1" applyBorder="1">
      <alignment/>
      <protection/>
    </xf>
    <xf numFmtId="0" fontId="12" fillId="0" borderId="11" xfId="21" applyFont="1" applyFill="1" applyBorder="1">
      <alignment/>
      <protection/>
    </xf>
    <xf numFmtId="0" fontId="12" fillId="2" borderId="46" xfId="21" applyFont="1" applyFill="1" applyBorder="1">
      <alignment/>
      <protection/>
    </xf>
    <xf numFmtId="0" fontId="12" fillId="2" borderId="11" xfId="21" applyFont="1" applyFill="1" applyBorder="1">
      <alignment/>
      <protection/>
    </xf>
    <xf numFmtId="0" fontId="12" fillId="2" borderId="23" xfId="21" applyFont="1" applyFill="1" applyBorder="1">
      <alignment/>
      <protection/>
    </xf>
    <xf numFmtId="0" fontId="12" fillId="2" borderId="29" xfId="21" applyFont="1" applyFill="1" applyBorder="1">
      <alignment/>
      <protection/>
    </xf>
    <xf numFmtId="182" fontId="12" fillId="4" borderId="47" xfId="21" applyNumberFormat="1" applyFont="1" applyFill="1" applyBorder="1">
      <alignment/>
      <protection/>
    </xf>
    <xf numFmtId="0" fontId="12" fillId="2" borderId="31" xfId="21" applyFont="1" applyFill="1" applyBorder="1">
      <alignment/>
      <protection/>
    </xf>
    <xf numFmtId="182" fontId="12" fillId="4" borderId="9" xfId="21" applyNumberFormat="1" applyFont="1" applyFill="1" applyBorder="1">
      <alignment/>
      <protection/>
    </xf>
    <xf numFmtId="0" fontId="12" fillId="2" borderId="28" xfId="21" applyFont="1" applyFill="1" applyBorder="1">
      <alignment/>
      <protection/>
    </xf>
    <xf numFmtId="176" fontId="12" fillId="4" borderId="48" xfId="21" applyNumberFormat="1" applyFont="1" applyFill="1" applyBorder="1">
      <alignment/>
      <protection/>
    </xf>
    <xf numFmtId="176" fontId="12" fillId="4" borderId="47" xfId="21" applyNumberFormat="1" applyFont="1" applyFill="1" applyBorder="1">
      <alignment/>
      <protection/>
    </xf>
    <xf numFmtId="0" fontId="12" fillId="2" borderId="49" xfId="21" applyFont="1" applyFill="1" applyBorder="1">
      <alignment/>
      <protection/>
    </xf>
    <xf numFmtId="182" fontId="12" fillId="4" borderId="50" xfId="21" applyNumberFormat="1" applyFont="1" applyFill="1" applyBorder="1">
      <alignment/>
      <protection/>
    </xf>
    <xf numFmtId="182" fontId="12" fillId="4" borderId="51" xfId="21" applyNumberFormat="1" applyFont="1" applyFill="1" applyBorder="1">
      <alignment/>
      <protection/>
    </xf>
    <xf numFmtId="0" fontId="12" fillId="2" borderId="35" xfId="21" applyFont="1" applyFill="1" applyBorder="1">
      <alignment/>
      <protection/>
    </xf>
    <xf numFmtId="176" fontId="12" fillId="4" borderId="52" xfId="21" applyNumberFormat="1" applyFont="1" applyFill="1" applyBorder="1">
      <alignment/>
      <protection/>
    </xf>
    <xf numFmtId="176" fontId="12" fillId="4" borderId="50" xfId="21" applyNumberFormat="1" applyFont="1" applyFill="1" applyBorder="1">
      <alignment/>
      <protection/>
    </xf>
    <xf numFmtId="0" fontId="12" fillId="2" borderId="53" xfId="21" applyFont="1" applyFill="1" applyBorder="1">
      <alignment/>
      <protection/>
    </xf>
    <xf numFmtId="182" fontId="12" fillId="4" borderId="54" xfId="21" applyNumberFormat="1" applyFont="1" applyFill="1" applyBorder="1">
      <alignment/>
      <protection/>
    </xf>
    <xf numFmtId="0" fontId="12" fillId="2" borderId="36" xfId="21" applyFont="1" applyFill="1" applyBorder="1">
      <alignment/>
      <protection/>
    </xf>
    <xf numFmtId="176" fontId="12" fillId="4" borderId="55" xfId="21" applyNumberFormat="1" applyFont="1" applyFill="1" applyBorder="1">
      <alignment/>
      <protection/>
    </xf>
    <xf numFmtId="176" fontId="12" fillId="4" borderId="54" xfId="21" applyNumberFormat="1" applyFont="1" applyFill="1" applyBorder="1">
      <alignment/>
      <protection/>
    </xf>
    <xf numFmtId="0" fontId="12" fillId="2" borderId="56" xfId="21" applyFont="1" applyFill="1" applyBorder="1">
      <alignment/>
      <protection/>
    </xf>
    <xf numFmtId="182" fontId="12" fillId="4" borderId="57" xfId="21" applyNumberFormat="1" applyFont="1" applyFill="1" applyBorder="1">
      <alignment/>
      <protection/>
    </xf>
    <xf numFmtId="182" fontId="12" fillId="4" borderId="38" xfId="21" applyNumberFormat="1" applyFont="1" applyFill="1" applyBorder="1">
      <alignment/>
      <protection/>
    </xf>
    <xf numFmtId="0" fontId="12" fillId="2" borderId="39" xfId="21" applyFont="1" applyFill="1" applyBorder="1">
      <alignment/>
      <protection/>
    </xf>
    <xf numFmtId="176" fontId="12" fillId="4" borderId="58" xfId="21" applyNumberFormat="1" applyFont="1" applyFill="1" applyBorder="1">
      <alignment/>
      <protection/>
    </xf>
    <xf numFmtId="176" fontId="12" fillId="4" borderId="57" xfId="21" applyNumberFormat="1" applyFont="1" applyFill="1" applyBorder="1">
      <alignment/>
      <protection/>
    </xf>
    <xf numFmtId="0" fontId="12" fillId="2" borderId="7" xfId="21" applyFont="1" applyFill="1" applyBorder="1" applyAlignment="1">
      <alignment wrapText="1"/>
      <protection/>
    </xf>
    <xf numFmtId="0" fontId="12" fillId="2" borderId="7" xfId="21" applyFont="1" applyFill="1" applyBorder="1" quotePrefix="1">
      <alignment/>
      <protection/>
    </xf>
    <xf numFmtId="182" fontId="12" fillId="5" borderId="3" xfId="21" applyNumberFormat="1" applyFont="1" applyFill="1" applyBorder="1">
      <alignment/>
      <protection/>
    </xf>
    <xf numFmtId="0" fontId="8" fillId="0" borderId="19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4" fillId="2" borderId="28" xfId="21" applyFont="1" applyFill="1" applyBorder="1" applyAlignment="1">
      <alignment/>
      <protection/>
    </xf>
    <xf numFmtId="0" fontId="4" fillId="2" borderId="48" xfId="21" applyFont="1" applyFill="1" applyBorder="1" applyAlignment="1">
      <alignment/>
      <protection/>
    </xf>
    <xf numFmtId="0" fontId="4" fillId="2" borderId="47" xfId="21" applyFont="1" applyFill="1" applyBorder="1" applyAlignment="1">
      <alignment/>
      <protection/>
    </xf>
    <xf numFmtId="0" fontId="8" fillId="4" borderId="8" xfId="21" applyFont="1" applyFill="1" applyBorder="1" applyAlignment="1">
      <alignment/>
      <protection/>
    </xf>
    <xf numFmtId="0" fontId="8" fillId="4" borderId="9" xfId="21" applyFont="1" applyFill="1" applyBorder="1" applyAlignment="1">
      <alignment/>
      <protection/>
    </xf>
    <xf numFmtId="0" fontId="8" fillId="4" borderId="8" xfId="0" applyFont="1" applyFill="1" applyBorder="1" applyAlignment="1">
      <alignment/>
    </xf>
    <xf numFmtId="0" fontId="8" fillId="0" borderId="29" xfId="21" applyFont="1" applyFill="1" applyBorder="1" applyAlignment="1">
      <alignment/>
      <protection/>
    </xf>
    <xf numFmtId="0" fontId="8" fillId="2" borderId="47" xfId="21" applyFont="1" applyFill="1" applyBorder="1" applyAlignment="1">
      <alignment/>
      <protection/>
    </xf>
    <xf numFmtId="0" fontId="0" fillId="2" borderId="29" xfId="21" applyFont="1" applyFill="1" applyBorder="1" applyAlignment="1">
      <alignment/>
      <protection/>
    </xf>
    <xf numFmtId="0" fontId="0" fillId="2" borderId="47" xfId="21" applyFont="1" applyFill="1" applyBorder="1" applyAlignment="1">
      <alignment/>
      <protection/>
    </xf>
    <xf numFmtId="0" fontId="8" fillId="2" borderId="21" xfId="0" applyFont="1" applyFill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8" fillId="4" borderId="17" xfId="21" applyFont="1" applyFill="1" applyBorder="1" applyAlignment="1">
      <alignment/>
      <protection/>
    </xf>
    <xf numFmtId="0" fontId="8" fillId="2" borderId="28" xfId="21" applyFont="1" applyFill="1" applyBorder="1" applyAlignment="1">
      <alignment/>
      <protection/>
    </xf>
    <xf numFmtId="0" fontId="8" fillId="4" borderId="33" xfId="21" applyFont="1" applyFill="1" applyBorder="1" applyAlignment="1">
      <alignment/>
      <protection/>
    </xf>
    <xf numFmtId="0" fontId="8" fillId="2" borderId="29" xfId="21" applyFont="1" applyFill="1" applyBorder="1" applyAlignment="1">
      <alignment/>
      <protection/>
    </xf>
    <xf numFmtId="0" fontId="8" fillId="4" borderId="30" xfId="21" applyFont="1" applyFill="1" applyBorder="1" applyAlignment="1">
      <alignment/>
      <protection/>
    </xf>
    <xf numFmtId="182" fontId="8" fillId="4" borderId="30" xfId="21" applyNumberFormat="1" applyFont="1" applyFill="1" applyBorder="1" applyAlignment="1">
      <alignment/>
      <protection/>
    </xf>
    <xf numFmtId="0" fontId="8" fillId="4" borderId="31" xfId="21" applyFont="1" applyFill="1" applyBorder="1" applyAlignment="1">
      <alignment/>
      <protection/>
    </xf>
    <xf numFmtId="182" fontId="8" fillId="4" borderId="9" xfId="21" applyNumberFormat="1" applyFont="1" applyFill="1" applyBorder="1" applyAlignment="1">
      <alignment/>
      <protection/>
    </xf>
    <xf numFmtId="176" fontId="8" fillId="4" borderId="30" xfId="21" applyNumberFormat="1" applyFont="1" applyFill="1" applyBorder="1">
      <alignment/>
      <protection/>
    </xf>
    <xf numFmtId="0" fontId="4" fillId="2" borderId="22" xfId="21" applyFont="1" applyFill="1" applyBorder="1" applyAlignment="1">
      <alignment horizontal="center" wrapText="1"/>
      <protection/>
    </xf>
    <xf numFmtId="0" fontId="4" fillId="0" borderId="59" xfId="21" applyFont="1" applyBorder="1" applyAlignment="1">
      <alignment horizontal="center" wrapText="1"/>
      <protection/>
    </xf>
    <xf numFmtId="0" fontId="4" fillId="0" borderId="38" xfId="21" applyFont="1" applyBorder="1" applyAlignment="1">
      <alignment horizontal="center" wrapText="1"/>
      <protection/>
    </xf>
    <xf numFmtId="0" fontId="4" fillId="0" borderId="5" xfId="21" applyFont="1" applyBorder="1" applyAlignment="1">
      <alignment horizontal="center" wrapText="1"/>
      <protection/>
    </xf>
    <xf numFmtId="0" fontId="4" fillId="0" borderId="17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4" fillId="0" borderId="60" xfId="21" applyFont="1" applyBorder="1" applyAlignment="1">
      <alignment horizontal="center" wrapText="1"/>
      <protection/>
    </xf>
    <xf numFmtId="0" fontId="4" fillId="0" borderId="19" xfId="21" applyFont="1" applyBorder="1" applyAlignment="1">
      <alignment horizontal="center" wrapText="1"/>
      <protection/>
    </xf>
    <xf numFmtId="0" fontId="4" fillId="2" borderId="61" xfId="21" applyFont="1" applyFill="1" applyBorder="1" applyAlignment="1">
      <alignment horizontal="center" wrapText="1"/>
      <protection/>
    </xf>
    <xf numFmtId="0" fontId="4" fillId="2" borderId="18" xfId="21" applyFont="1" applyFill="1" applyBorder="1" applyAlignment="1">
      <alignment horizontal="center" wrapText="1"/>
      <protection/>
    </xf>
    <xf numFmtId="0" fontId="4" fillId="2" borderId="62" xfId="21" applyFont="1" applyFill="1" applyBorder="1" applyAlignment="1">
      <alignment horizontal="center" wrapText="1"/>
      <protection/>
    </xf>
    <xf numFmtId="0" fontId="4" fillId="2" borderId="21" xfId="21" applyFont="1" applyFill="1" applyBorder="1" applyAlignment="1">
      <alignment horizontal="center" wrapText="1"/>
      <protection/>
    </xf>
    <xf numFmtId="0" fontId="4" fillId="2" borderId="63" xfId="21" applyFont="1" applyFill="1" applyBorder="1" applyAlignment="1">
      <alignment horizontal="center" wrapText="1"/>
      <protection/>
    </xf>
    <xf numFmtId="0" fontId="4" fillId="2" borderId="37" xfId="21" applyFont="1" applyFill="1" applyBorder="1" applyAlignment="1">
      <alignment horizontal="center" wrapText="1"/>
      <protection/>
    </xf>
    <xf numFmtId="0" fontId="4" fillId="2" borderId="34" xfId="21" applyFont="1" applyFill="1" applyBorder="1" applyAlignment="1">
      <alignment horizontal="center" wrapText="1"/>
      <protection/>
    </xf>
    <xf numFmtId="0" fontId="4" fillId="2" borderId="59" xfId="21" applyFont="1" applyFill="1" applyBorder="1" applyAlignment="1">
      <alignment horizontal="center" wrapText="1"/>
      <protection/>
    </xf>
    <xf numFmtId="0" fontId="0" fillId="0" borderId="38" xfId="21" applyBorder="1" applyAlignment="1">
      <alignment horizontal="center" wrapText="1"/>
      <protection/>
    </xf>
    <xf numFmtId="0" fontId="0" fillId="0" borderId="5" xfId="21" applyBorder="1" applyAlignment="1">
      <alignment horizontal="center" wrapText="1"/>
      <protection/>
    </xf>
    <xf numFmtId="0" fontId="4" fillId="2" borderId="60" xfId="21" applyFont="1" applyFill="1" applyBorder="1" applyAlignment="1">
      <alignment horizontal="center" wrapText="1"/>
      <protection/>
    </xf>
    <xf numFmtId="0" fontId="4" fillId="2" borderId="19" xfId="21" applyFont="1" applyFill="1" applyBorder="1" applyAlignment="1">
      <alignment horizontal="center" wrapText="1"/>
      <protection/>
    </xf>
    <xf numFmtId="0" fontId="4" fillId="2" borderId="26" xfId="21" applyFont="1" applyFill="1" applyBorder="1" applyAlignment="1">
      <alignment horizontal="center" wrapText="1"/>
      <protection/>
    </xf>
    <xf numFmtId="0" fontId="4" fillId="2" borderId="51" xfId="21" applyFont="1" applyFill="1" applyBorder="1" applyAlignment="1">
      <alignment horizontal="center" wrapText="1"/>
      <protection/>
    </xf>
    <xf numFmtId="0" fontId="4" fillId="2" borderId="3" xfId="21" applyFont="1" applyFill="1" applyBorder="1" applyAlignment="1">
      <alignment horizontal="center" wrapText="1"/>
      <protection/>
    </xf>
    <xf numFmtId="0" fontId="4" fillId="2" borderId="64" xfId="21" applyFont="1" applyFill="1" applyBorder="1" applyAlignment="1">
      <alignment horizontal="center" wrapText="1"/>
      <protection/>
    </xf>
    <xf numFmtId="0" fontId="4" fillId="2" borderId="65" xfId="21" applyFont="1" applyFill="1" applyBorder="1" applyAlignment="1">
      <alignment horizontal="center" wrapText="1"/>
      <protection/>
    </xf>
    <xf numFmtId="0" fontId="4" fillId="2" borderId="10" xfId="21" applyFont="1" applyFill="1" applyBorder="1" applyAlignment="1">
      <alignment horizontal="center" wrapText="1"/>
      <protection/>
    </xf>
    <xf numFmtId="0" fontId="4" fillId="0" borderId="64" xfId="21" applyFont="1" applyBorder="1" applyAlignment="1">
      <alignment horizontal="center" wrapText="1"/>
      <protection/>
    </xf>
    <xf numFmtId="0" fontId="4" fillId="0" borderId="65" xfId="21" applyFont="1" applyBorder="1" applyAlignment="1">
      <alignment horizontal="center" wrapText="1"/>
      <protection/>
    </xf>
    <xf numFmtId="0" fontId="4" fillId="0" borderId="10" xfId="21" applyFont="1" applyBorder="1" applyAlignment="1">
      <alignment horizontal="center" wrapText="1"/>
      <protection/>
    </xf>
    <xf numFmtId="0" fontId="4" fillId="0" borderId="66" xfId="21" applyFont="1" applyBorder="1" applyAlignment="1">
      <alignment horizontal="left" wrapText="1"/>
      <protection/>
    </xf>
    <xf numFmtId="0" fontId="4" fillId="0" borderId="20" xfId="21" applyFont="1" applyBorder="1" applyAlignment="1">
      <alignment horizontal="left" wrapText="1"/>
      <protection/>
    </xf>
    <xf numFmtId="0" fontId="4" fillId="0" borderId="66" xfId="21" applyFont="1" applyBorder="1" applyAlignment="1">
      <alignment horizontal="center" wrapText="1"/>
      <protection/>
    </xf>
    <xf numFmtId="0" fontId="4" fillId="0" borderId="20" xfId="21" applyFont="1" applyBorder="1" applyAlignment="1">
      <alignment horizontal="center" wrapText="1"/>
      <protection/>
    </xf>
    <xf numFmtId="0" fontId="4" fillId="2" borderId="11" xfId="21" applyFont="1" applyFill="1" applyBorder="1" applyAlignment="1">
      <alignment horizontal="center" wrapText="1"/>
      <protection/>
    </xf>
    <xf numFmtId="0" fontId="4" fillId="2" borderId="20" xfId="21" applyFont="1" applyFill="1" applyBorder="1" applyAlignment="1">
      <alignment horizontal="center" wrapText="1"/>
      <protection/>
    </xf>
    <xf numFmtId="0" fontId="4" fillId="0" borderId="37" xfId="21" applyFont="1" applyFill="1" applyBorder="1" applyAlignment="1">
      <alignment horizontal="center" wrapText="1"/>
      <protection/>
    </xf>
    <xf numFmtId="0" fontId="4" fillId="0" borderId="34" xfId="21" applyFont="1" applyFill="1" applyBorder="1" applyAlignment="1">
      <alignment horizontal="center" wrapText="1"/>
      <protection/>
    </xf>
    <xf numFmtId="0" fontId="4" fillId="2" borderId="66" xfId="21" applyFont="1" applyFill="1" applyBorder="1" applyAlignment="1">
      <alignment horizontal="center" wrapText="1"/>
      <protection/>
    </xf>
    <xf numFmtId="0" fontId="4" fillId="0" borderId="11" xfId="21" applyFont="1" applyFill="1" applyBorder="1" applyAlignment="1">
      <alignment horizontal="center" textRotation="255" wrapText="1"/>
      <protection/>
    </xf>
    <xf numFmtId="0" fontId="4" fillId="0" borderId="20" xfId="21" applyFont="1" applyFill="1" applyBorder="1" applyAlignment="1">
      <alignment horizontal="center" textRotation="255" wrapText="1"/>
      <protection/>
    </xf>
    <xf numFmtId="0" fontId="4" fillId="0" borderId="63" xfId="21" applyFont="1" applyBorder="1" applyAlignment="1">
      <alignment horizontal="center" wrapText="1"/>
      <protection/>
    </xf>
    <xf numFmtId="0" fontId="4" fillId="0" borderId="37" xfId="21" applyFont="1" applyBorder="1" applyAlignment="1">
      <alignment horizontal="center" wrapText="1"/>
      <protection/>
    </xf>
    <xf numFmtId="0" fontId="4" fillId="0" borderId="34" xfId="21" applyFont="1" applyBorder="1" applyAlignment="1">
      <alignment horizontal="center" wrapText="1"/>
      <protection/>
    </xf>
    <xf numFmtId="0" fontId="4" fillId="2" borderId="38" xfId="21" applyFont="1" applyFill="1" applyBorder="1" applyAlignment="1">
      <alignment horizontal="center" wrapText="1"/>
      <protection/>
    </xf>
    <xf numFmtId="0" fontId="4" fillId="2" borderId="5" xfId="21" applyFont="1" applyFill="1" applyBorder="1" applyAlignment="1">
      <alignment horizontal="center" wrapText="1"/>
      <protection/>
    </xf>
    <xf numFmtId="0" fontId="8" fillId="0" borderId="17" xfId="21" applyFont="1" applyBorder="1" applyAlignment="1">
      <alignment horizontal="center"/>
      <protection/>
    </xf>
    <xf numFmtId="0" fontId="4" fillId="2" borderId="67" xfId="21" applyFont="1" applyFill="1" applyBorder="1" applyAlignment="1">
      <alignment horizontal="center" wrapText="1"/>
      <protection/>
    </xf>
    <xf numFmtId="0" fontId="4" fillId="2" borderId="32" xfId="21" applyFont="1" applyFill="1" applyBorder="1" applyAlignment="1">
      <alignment horizontal="center" wrapText="1"/>
      <protection/>
    </xf>
    <xf numFmtId="0" fontId="8" fillId="0" borderId="25" xfId="21" applyFont="1" applyBorder="1" applyAlignment="1">
      <alignment horizontal="left" wrapText="1"/>
      <protection/>
    </xf>
    <xf numFmtId="0" fontId="8" fillId="0" borderId="5" xfId="21" applyFont="1" applyBorder="1" applyAlignment="1">
      <alignment horizontal="left" wrapText="1"/>
      <protection/>
    </xf>
    <xf numFmtId="0" fontId="4" fillId="0" borderId="19" xfId="21" applyFont="1" applyFill="1" applyBorder="1" applyAlignment="1">
      <alignment horizontal="center" wrapText="1"/>
      <protection/>
    </xf>
    <xf numFmtId="0" fontId="4" fillId="0" borderId="7" xfId="21" applyFont="1" applyBorder="1" applyAlignment="1">
      <alignment horizontal="center" wrapText="1"/>
      <protection/>
    </xf>
    <xf numFmtId="0" fontId="7" fillId="2" borderId="68" xfId="21" applyFont="1" applyFill="1" applyBorder="1" applyAlignment="1">
      <alignment horizontal="center" wrapText="1"/>
      <protection/>
    </xf>
    <xf numFmtId="0" fontId="7" fillId="0" borderId="69" xfId="21" applyFont="1" applyBorder="1" applyAlignment="1">
      <alignment horizontal="center" wrapText="1"/>
      <protection/>
    </xf>
    <xf numFmtId="0" fontId="7" fillId="0" borderId="70" xfId="21" applyFont="1" applyBorder="1" applyAlignment="1">
      <alignment horizontal="center" wrapText="1"/>
      <protection/>
    </xf>
    <xf numFmtId="0" fontId="8" fillId="0" borderId="11" xfId="21" applyFont="1" applyBorder="1" applyAlignment="1">
      <alignment horizontal="left" wrapText="1"/>
      <protection/>
    </xf>
    <xf numFmtId="0" fontId="8" fillId="0" borderId="20" xfId="21" applyFont="1" applyBorder="1" applyAlignment="1">
      <alignment horizontal="left" wrapText="1"/>
      <protection/>
    </xf>
    <xf numFmtId="0" fontId="4" fillId="2" borderId="61" xfId="21" applyFont="1" applyFill="1" applyBorder="1" applyAlignment="1">
      <alignment wrapText="1"/>
      <protection/>
    </xf>
    <xf numFmtId="0" fontId="4" fillId="2" borderId="71" xfId="21" applyFont="1" applyFill="1" applyBorder="1" applyAlignment="1">
      <alignment wrapText="1"/>
      <protection/>
    </xf>
    <xf numFmtId="0" fontId="4" fillId="2" borderId="62" xfId="21" applyFont="1" applyFill="1" applyBorder="1" applyAlignment="1">
      <alignment wrapText="1"/>
      <protection/>
    </xf>
    <xf numFmtId="0" fontId="4" fillId="2" borderId="21" xfId="21" applyFont="1" applyFill="1" applyBorder="1" applyAlignment="1">
      <alignment wrapText="1"/>
      <protection/>
    </xf>
    <xf numFmtId="0" fontId="4" fillId="2" borderId="19" xfId="21" applyFont="1" applyFill="1" applyBorder="1" applyAlignment="1">
      <alignment wrapText="1"/>
      <protection/>
    </xf>
    <xf numFmtId="0" fontId="4" fillId="2" borderId="11" xfId="21" applyFont="1" applyFill="1" applyBorder="1" applyAlignment="1">
      <alignment wrapText="1"/>
      <protection/>
    </xf>
    <xf numFmtId="0" fontId="4" fillId="2" borderId="20" xfId="21" applyFont="1" applyFill="1" applyBorder="1" applyAlignment="1">
      <alignment wrapText="1"/>
      <protection/>
    </xf>
    <xf numFmtId="0" fontId="4" fillId="2" borderId="26" xfId="21" applyFont="1" applyFill="1" applyBorder="1" applyAlignment="1">
      <alignment wrapText="1"/>
      <protection/>
    </xf>
    <xf numFmtId="58" fontId="11" fillId="0" borderId="13" xfId="21" applyNumberFormat="1" applyFont="1" applyBorder="1" applyAlignment="1">
      <alignment horizontal="center" vertical="center"/>
      <protection/>
    </xf>
    <xf numFmtId="58" fontId="11" fillId="0" borderId="14" xfId="21" applyNumberFormat="1" applyFont="1" applyBorder="1" applyAlignment="1">
      <alignment horizontal="center" vertical="center"/>
      <protection/>
    </xf>
    <xf numFmtId="0" fontId="8" fillId="2" borderId="16" xfId="21" applyFont="1" applyFill="1" applyBorder="1" applyAlignment="1">
      <alignment horizontal="center"/>
      <protection/>
    </xf>
    <xf numFmtId="0" fontId="8" fillId="0" borderId="72" xfId="21" applyFont="1" applyBorder="1" applyAlignment="1">
      <alignment horizontal="center"/>
      <protection/>
    </xf>
    <xf numFmtId="0" fontId="4" fillId="2" borderId="60" xfId="21" applyFont="1" applyFill="1" applyBorder="1" applyAlignment="1">
      <alignment wrapText="1"/>
      <protection/>
    </xf>
    <xf numFmtId="0" fontId="4" fillId="2" borderId="51" xfId="21" applyFont="1" applyFill="1" applyBorder="1" applyAlignment="1">
      <alignment wrapText="1"/>
      <protection/>
    </xf>
    <xf numFmtId="0" fontId="4" fillId="2" borderId="3" xfId="21" applyFont="1" applyFill="1" applyBorder="1" applyAlignment="1">
      <alignment wrapText="1"/>
      <protection/>
    </xf>
    <xf numFmtId="0" fontId="4" fillId="0" borderId="1" xfId="2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4" fillId="0" borderId="4" xfId="21" applyFont="1" applyBorder="1" applyAlignment="1">
      <alignment horizontal="center" wrapText="1"/>
      <protection/>
    </xf>
    <xf numFmtId="0" fontId="4" fillId="2" borderId="64" xfId="21" applyFont="1" applyFill="1" applyBorder="1" applyAlignment="1">
      <alignment wrapText="1"/>
      <protection/>
    </xf>
    <xf numFmtId="0" fontId="4" fillId="2" borderId="65" xfId="21" applyFont="1" applyFill="1" applyBorder="1" applyAlignment="1">
      <alignment wrapText="1"/>
      <protection/>
    </xf>
    <xf numFmtId="0" fontId="0" fillId="0" borderId="65" xfId="21" applyBorder="1" applyAlignment="1">
      <alignment wrapText="1"/>
      <protection/>
    </xf>
    <xf numFmtId="0" fontId="0" fillId="0" borderId="10" xfId="21" applyBorder="1" applyAlignment="1">
      <alignment wrapText="1"/>
      <protection/>
    </xf>
    <xf numFmtId="0" fontId="4" fillId="2" borderId="21" xfId="21" applyFont="1" applyFill="1" applyBorder="1" applyAlignment="1">
      <alignment/>
      <protection/>
    </xf>
    <xf numFmtId="0" fontId="0" fillId="0" borderId="26" xfId="21" applyBorder="1" applyAlignment="1">
      <alignment/>
      <protection/>
    </xf>
    <xf numFmtId="0" fontId="0" fillId="0" borderId="73" xfId="21" applyBorder="1" applyAlignment="1">
      <alignment/>
      <protection/>
    </xf>
    <xf numFmtId="0" fontId="4" fillId="2" borderId="24" xfId="21" applyFont="1" applyFill="1" applyBorder="1" applyAlignment="1">
      <alignment wrapText="1"/>
      <protection/>
    </xf>
    <xf numFmtId="0" fontId="0" fillId="0" borderId="4" xfId="21" applyBorder="1" applyAlignment="1">
      <alignment/>
      <protection/>
    </xf>
    <xf numFmtId="0" fontId="4" fillId="2" borderId="74" xfId="21" applyFont="1" applyFill="1" applyBorder="1" applyAlignment="1">
      <alignment wrapText="1"/>
      <protection/>
    </xf>
    <xf numFmtId="0" fontId="0" fillId="0" borderId="34" xfId="21" applyBorder="1" applyAlignment="1">
      <alignment/>
      <protection/>
    </xf>
    <xf numFmtId="0" fontId="4" fillId="2" borderId="22" xfId="21" applyFont="1" applyFill="1" applyBorder="1" applyAlignment="1">
      <alignment wrapText="1"/>
      <protection/>
    </xf>
    <xf numFmtId="0" fontId="4" fillId="2" borderId="7" xfId="21" applyFont="1" applyFill="1" applyBorder="1" applyAlignment="1">
      <alignment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調査票４" xfId="21"/>
    <cellStyle name="Followed Hyperlink" xfId="22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4.50390625" style="1" customWidth="1"/>
    <col min="2" max="2" width="5.375" style="1" customWidth="1"/>
    <col min="3" max="3" width="7.625" style="1" customWidth="1"/>
    <col min="4" max="4" width="7.875" style="1" customWidth="1"/>
    <col min="5" max="5" width="16.25390625" style="1" customWidth="1"/>
    <col min="6" max="6" width="3.625" style="1" customWidth="1"/>
    <col min="7" max="7" width="3.50390625" style="1" customWidth="1"/>
    <col min="8" max="8" width="4.375" style="1" customWidth="1"/>
    <col min="9" max="9" width="4.125" style="1" customWidth="1"/>
    <col min="10" max="10" width="20.25390625" style="1" customWidth="1"/>
    <col min="11" max="12" width="8.00390625" style="1" customWidth="1"/>
    <col min="13" max="13" width="4.75390625" style="1" customWidth="1"/>
    <col min="14" max="14" width="25.875" style="1" customWidth="1"/>
    <col min="15" max="15" width="22.125" style="1" customWidth="1"/>
    <col min="16" max="16" width="4.50390625" style="1" customWidth="1"/>
    <col min="17" max="22" width="9.00390625" style="2" customWidth="1"/>
    <col min="23" max="16384" width="9.00390625" style="1" customWidth="1"/>
  </cols>
  <sheetData>
    <row r="1" ht="13.5">
      <c r="A1" s="1" t="s">
        <v>109</v>
      </c>
    </row>
    <row r="2" ht="14.25">
      <c r="A2" s="3" t="s">
        <v>110</v>
      </c>
    </row>
    <row r="3" ht="14.25" thickBot="1"/>
    <row r="4" spans="1:16" s="5" customFormat="1" ht="30" customHeight="1">
      <c r="A4" s="210" t="s">
        <v>111</v>
      </c>
      <c r="B4" s="205" t="s">
        <v>112</v>
      </c>
      <c r="C4" s="212" t="s">
        <v>113</v>
      </c>
      <c r="D4" s="214" t="s">
        <v>114</v>
      </c>
      <c r="E4" s="216" t="s">
        <v>115</v>
      </c>
      <c r="F4" s="4"/>
      <c r="G4" s="219" t="s">
        <v>116</v>
      </c>
      <c r="H4" s="222" t="s">
        <v>117</v>
      </c>
      <c r="I4" s="225" t="s">
        <v>118</v>
      </c>
      <c r="J4" s="227" t="s">
        <v>119</v>
      </c>
      <c r="K4" s="228"/>
      <c r="L4" s="228"/>
      <c r="M4" s="229"/>
      <c r="N4" s="227" t="s">
        <v>120</v>
      </c>
      <c r="O4" s="228"/>
      <c r="P4" s="229"/>
    </row>
    <row r="5" spans="1:16" s="5" customFormat="1" ht="12">
      <c r="A5" s="211"/>
      <c r="B5" s="206"/>
      <c r="C5" s="213"/>
      <c r="D5" s="215"/>
      <c r="E5" s="217"/>
      <c r="F5" s="6"/>
      <c r="G5" s="220"/>
      <c r="H5" s="223"/>
      <c r="I5" s="226"/>
      <c r="J5" s="204" t="s">
        <v>121</v>
      </c>
      <c r="K5" s="224"/>
      <c r="L5" s="213"/>
      <c r="M5" s="7" t="s">
        <v>122</v>
      </c>
      <c r="N5" s="204" t="s">
        <v>123</v>
      </c>
      <c r="O5" s="213"/>
      <c r="P5" s="7" t="s">
        <v>122</v>
      </c>
    </row>
    <row r="6" spans="1:16" s="5" customFormat="1" ht="48.75" customHeight="1">
      <c r="A6" s="211"/>
      <c r="B6" s="207"/>
      <c r="C6" s="213"/>
      <c r="D6" s="215"/>
      <c r="E6" s="218"/>
      <c r="F6" s="8" t="s">
        <v>124</v>
      </c>
      <c r="G6" s="221"/>
      <c r="H6" s="223"/>
      <c r="I6" s="226"/>
      <c r="J6" s="40" t="s">
        <v>125</v>
      </c>
      <c r="K6" s="111" t="s">
        <v>126</v>
      </c>
      <c r="L6" s="111" t="s">
        <v>127</v>
      </c>
      <c r="M6" s="9" t="s">
        <v>128</v>
      </c>
      <c r="N6" s="10" t="s">
        <v>129</v>
      </c>
      <c r="O6" s="11" t="s">
        <v>130</v>
      </c>
      <c r="P6" s="9" t="s">
        <v>128</v>
      </c>
    </row>
    <row r="7" spans="1:16" s="5" customFormat="1" ht="37.5" customHeight="1">
      <c r="A7" s="178">
        <v>14</v>
      </c>
      <c r="B7" s="93">
        <v>100</v>
      </c>
      <c r="C7" s="42" t="s">
        <v>131</v>
      </c>
      <c r="D7" s="94" t="s">
        <v>203</v>
      </c>
      <c r="E7" s="95" t="s">
        <v>205</v>
      </c>
      <c r="F7" s="99">
        <v>1</v>
      </c>
      <c r="G7" s="93">
        <v>1</v>
      </c>
      <c r="H7" s="100">
        <v>1</v>
      </c>
      <c r="I7" s="101">
        <v>1</v>
      </c>
      <c r="J7" s="51" t="s">
        <v>207</v>
      </c>
      <c r="K7" s="112">
        <v>36978</v>
      </c>
      <c r="L7" s="112">
        <v>36982</v>
      </c>
      <c r="M7" s="96"/>
      <c r="N7" s="97" t="s">
        <v>209</v>
      </c>
      <c r="O7" s="69" t="s">
        <v>210</v>
      </c>
      <c r="P7" s="96"/>
    </row>
    <row r="8" spans="1:16" s="5" customFormat="1" ht="30.75" customHeight="1">
      <c r="A8" s="178">
        <v>14</v>
      </c>
      <c r="B8" s="93">
        <v>130</v>
      </c>
      <c r="C8" s="42" t="s">
        <v>131</v>
      </c>
      <c r="D8" s="94" t="s">
        <v>204</v>
      </c>
      <c r="E8" s="95" t="s">
        <v>206</v>
      </c>
      <c r="F8" s="99">
        <v>1</v>
      </c>
      <c r="G8" s="93">
        <v>1</v>
      </c>
      <c r="H8" s="100">
        <v>1</v>
      </c>
      <c r="I8" s="101">
        <v>1</v>
      </c>
      <c r="J8" s="98" t="s">
        <v>208</v>
      </c>
      <c r="K8" s="113" t="s">
        <v>211</v>
      </c>
      <c r="L8" s="113" t="s">
        <v>212</v>
      </c>
      <c r="M8" s="96"/>
      <c r="N8" s="97" t="s">
        <v>213</v>
      </c>
      <c r="O8" s="69" t="s">
        <v>214</v>
      </c>
      <c r="P8" s="96"/>
    </row>
    <row r="9" spans="1:22" s="5" customFormat="1" ht="39.75" customHeight="1">
      <c r="A9" s="178">
        <v>14</v>
      </c>
      <c r="B9" s="179">
        <v>201</v>
      </c>
      <c r="C9" s="42" t="s">
        <v>131</v>
      </c>
      <c r="D9" s="180" t="s">
        <v>0</v>
      </c>
      <c r="E9" s="181" t="s">
        <v>1</v>
      </c>
      <c r="F9" s="52">
        <v>1</v>
      </c>
      <c r="G9" s="44">
        <v>1</v>
      </c>
      <c r="H9" s="42">
        <v>1</v>
      </c>
      <c r="I9" s="44">
        <v>1</v>
      </c>
      <c r="J9" s="42" t="s">
        <v>2</v>
      </c>
      <c r="K9" s="114">
        <v>37246</v>
      </c>
      <c r="L9" s="114">
        <v>37347</v>
      </c>
      <c r="M9" s="49" t="s">
        <v>3</v>
      </c>
      <c r="N9" s="45" t="s">
        <v>4</v>
      </c>
      <c r="O9" s="50" t="s">
        <v>186</v>
      </c>
      <c r="P9" s="44" t="s">
        <v>3</v>
      </c>
      <c r="Q9" s="12"/>
      <c r="R9" s="12"/>
      <c r="S9" s="12"/>
      <c r="T9" s="12"/>
      <c r="U9" s="12"/>
      <c r="V9" s="12"/>
    </row>
    <row r="10" spans="1:22" s="5" customFormat="1" ht="22.5">
      <c r="A10" s="178">
        <v>14</v>
      </c>
      <c r="B10" s="179">
        <v>203</v>
      </c>
      <c r="C10" s="42" t="s">
        <v>131</v>
      </c>
      <c r="D10" s="180" t="s">
        <v>5</v>
      </c>
      <c r="E10" s="181" t="s">
        <v>6</v>
      </c>
      <c r="F10" s="52">
        <v>1</v>
      </c>
      <c r="G10" s="44">
        <v>1</v>
      </c>
      <c r="H10" s="42">
        <v>1</v>
      </c>
      <c r="I10" s="44">
        <v>1</v>
      </c>
      <c r="J10" s="42"/>
      <c r="K10" s="114"/>
      <c r="L10" s="114"/>
      <c r="M10" s="49">
        <v>3</v>
      </c>
      <c r="N10" s="45" t="s">
        <v>7</v>
      </c>
      <c r="O10" s="50" t="s">
        <v>187</v>
      </c>
      <c r="P10" s="44" t="s">
        <v>3</v>
      </c>
      <c r="Q10" s="12"/>
      <c r="R10" s="12"/>
      <c r="S10" s="12"/>
      <c r="T10" s="12"/>
      <c r="U10" s="12"/>
      <c r="V10" s="12"/>
    </row>
    <row r="11" spans="1:22" s="5" customFormat="1" ht="36.75" customHeight="1">
      <c r="A11" s="178">
        <v>14</v>
      </c>
      <c r="B11" s="179">
        <v>204</v>
      </c>
      <c r="C11" s="42" t="s">
        <v>131</v>
      </c>
      <c r="D11" s="180" t="s">
        <v>8</v>
      </c>
      <c r="E11" s="51" t="s">
        <v>9</v>
      </c>
      <c r="F11" s="52">
        <v>1</v>
      </c>
      <c r="G11" s="44">
        <v>1</v>
      </c>
      <c r="H11" s="42">
        <v>1</v>
      </c>
      <c r="I11" s="44">
        <v>1</v>
      </c>
      <c r="J11" s="51" t="s">
        <v>10</v>
      </c>
      <c r="K11" s="114">
        <v>39086</v>
      </c>
      <c r="L11" s="114">
        <v>39114</v>
      </c>
      <c r="M11" s="44" t="s">
        <v>3</v>
      </c>
      <c r="N11" s="45" t="s">
        <v>11</v>
      </c>
      <c r="O11" s="37" t="s">
        <v>188</v>
      </c>
      <c r="P11" s="44" t="s">
        <v>3</v>
      </c>
      <c r="Q11" s="12"/>
      <c r="R11" s="12"/>
      <c r="S11" s="12"/>
      <c r="T11" s="12"/>
      <c r="U11" s="12"/>
      <c r="V11" s="12"/>
    </row>
    <row r="12" spans="1:22" s="5" customFormat="1" ht="22.5">
      <c r="A12" s="178">
        <v>14</v>
      </c>
      <c r="B12" s="179">
        <v>205</v>
      </c>
      <c r="C12" s="42" t="s">
        <v>131</v>
      </c>
      <c r="D12" s="180" t="s">
        <v>12</v>
      </c>
      <c r="E12" s="42" t="s">
        <v>13</v>
      </c>
      <c r="F12" s="52">
        <v>1</v>
      </c>
      <c r="G12" s="44">
        <v>1</v>
      </c>
      <c r="H12" s="42">
        <v>1</v>
      </c>
      <c r="I12" s="44">
        <v>1</v>
      </c>
      <c r="J12" s="42"/>
      <c r="K12" s="115"/>
      <c r="L12" s="115"/>
      <c r="M12" s="44">
        <v>3</v>
      </c>
      <c r="N12" s="45" t="s">
        <v>14</v>
      </c>
      <c r="O12" s="37" t="s">
        <v>175</v>
      </c>
      <c r="P12" s="44" t="s">
        <v>3</v>
      </c>
      <c r="Q12" s="12"/>
      <c r="R12" s="12"/>
      <c r="S12" s="12"/>
      <c r="T12" s="12"/>
      <c r="U12" s="12"/>
      <c r="V12" s="12"/>
    </row>
    <row r="13" spans="1:22" s="5" customFormat="1" ht="13.5">
      <c r="A13" s="178">
        <v>14</v>
      </c>
      <c r="B13" s="179">
        <v>206</v>
      </c>
      <c r="C13" s="42" t="s">
        <v>131</v>
      </c>
      <c r="D13" s="180" t="s">
        <v>15</v>
      </c>
      <c r="E13" s="42" t="s">
        <v>16</v>
      </c>
      <c r="F13" s="52">
        <v>1</v>
      </c>
      <c r="G13" s="44">
        <v>2</v>
      </c>
      <c r="H13" s="42">
        <v>1</v>
      </c>
      <c r="I13" s="44">
        <v>0</v>
      </c>
      <c r="J13" s="42"/>
      <c r="K13" s="115"/>
      <c r="L13" s="115"/>
      <c r="M13" s="44">
        <v>0</v>
      </c>
      <c r="N13" s="45" t="s">
        <v>17</v>
      </c>
      <c r="O13" s="37" t="s">
        <v>189</v>
      </c>
      <c r="P13" s="44" t="s">
        <v>3</v>
      </c>
      <c r="Q13" s="12"/>
      <c r="R13" s="12"/>
      <c r="S13" s="12"/>
      <c r="T13" s="12"/>
      <c r="U13" s="12"/>
      <c r="V13" s="12"/>
    </row>
    <row r="14" spans="1:22" s="5" customFormat="1" ht="13.5">
      <c r="A14" s="178">
        <v>14</v>
      </c>
      <c r="B14" s="179">
        <v>207</v>
      </c>
      <c r="C14" s="42" t="s">
        <v>131</v>
      </c>
      <c r="D14" s="180" t="s">
        <v>18</v>
      </c>
      <c r="E14" s="42" t="s">
        <v>19</v>
      </c>
      <c r="F14" s="52">
        <v>1</v>
      </c>
      <c r="G14" s="44">
        <v>1</v>
      </c>
      <c r="H14" s="42">
        <v>1</v>
      </c>
      <c r="I14" s="44">
        <v>1</v>
      </c>
      <c r="J14" s="42"/>
      <c r="K14" s="115"/>
      <c r="L14" s="115"/>
      <c r="M14" s="44">
        <v>3</v>
      </c>
      <c r="N14" s="45" t="s">
        <v>20</v>
      </c>
      <c r="O14" s="37" t="s">
        <v>190</v>
      </c>
      <c r="P14" s="44" t="s">
        <v>3</v>
      </c>
      <c r="Q14" s="12"/>
      <c r="R14" s="12"/>
      <c r="S14" s="12"/>
      <c r="T14" s="12"/>
      <c r="U14" s="12"/>
      <c r="V14" s="12"/>
    </row>
    <row r="15" spans="1:22" s="5" customFormat="1" ht="13.5">
      <c r="A15" s="178">
        <v>14</v>
      </c>
      <c r="B15" s="179">
        <v>208</v>
      </c>
      <c r="C15" s="42" t="s">
        <v>131</v>
      </c>
      <c r="D15" s="180" t="s">
        <v>21</v>
      </c>
      <c r="E15" s="42" t="s">
        <v>22</v>
      </c>
      <c r="F15" s="52">
        <v>1</v>
      </c>
      <c r="G15" s="44">
        <v>2</v>
      </c>
      <c r="H15" s="42">
        <v>1</v>
      </c>
      <c r="I15" s="44">
        <v>1</v>
      </c>
      <c r="J15" s="42"/>
      <c r="K15" s="115"/>
      <c r="L15" s="115"/>
      <c r="M15" s="44">
        <v>3</v>
      </c>
      <c r="N15" s="45" t="s">
        <v>23</v>
      </c>
      <c r="O15" s="37" t="s">
        <v>24</v>
      </c>
      <c r="P15" s="44" t="s">
        <v>3</v>
      </c>
      <c r="Q15" s="12"/>
      <c r="R15" s="12"/>
      <c r="S15" s="12"/>
      <c r="T15" s="12"/>
      <c r="U15" s="12"/>
      <c r="V15" s="12"/>
    </row>
    <row r="16" spans="1:22" s="5" customFormat="1" ht="22.5">
      <c r="A16" s="178">
        <v>14</v>
      </c>
      <c r="B16" s="179">
        <v>209</v>
      </c>
      <c r="C16" s="42" t="s">
        <v>131</v>
      </c>
      <c r="D16" s="180" t="s">
        <v>25</v>
      </c>
      <c r="E16" s="42" t="s">
        <v>13</v>
      </c>
      <c r="F16" s="52">
        <v>1</v>
      </c>
      <c r="G16" s="44">
        <v>1</v>
      </c>
      <c r="H16" s="42">
        <v>1</v>
      </c>
      <c r="I16" s="44">
        <v>1</v>
      </c>
      <c r="J16" s="51" t="s">
        <v>26</v>
      </c>
      <c r="K16" s="114">
        <v>38072</v>
      </c>
      <c r="L16" s="114">
        <v>38078</v>
      </c>
      <c r="M16" s="44" t="s">
        <v>3</v>
      </c>
      <c r="N16" s="45" t="s">
        <v>27</v>
      </c>
      <c r="O16" s="37" t="s">
        <v>191</v>
      </c>
      <c r="P16" s="44" t="s">
        <v>3</v>
      </c>
      <c r="Q16" s="12"/>
      <c r="R16" s="12"/>
      <c r="S16" s="12"/>
      <c r="T16" s="12"/>
      <c r="U16" s="12"/>
      <c r="V16" s="12"/>
    </row>
    <row r="17" spans="1:22" s="5" customFormat="1" ht="13.5">
      <c r="A17" s="178">
        <v>14</v>
      </c>
      <c r="B17" s="179">
        <v>210</v>
      </c>
      <c r="C17" s="42" t="s">
        <v>131</v>
      </c>
      <c r="D17" s="180" t="s">
        <v>28</v>
      </c>
      <c r="E17" s="42" t="s">
        <v>29</v>
      </c>
      <c r="F17" s="52">
        <v>1</v>
      </c>
      <c r="G17" s="44">
        <v>2</v>
      </c>
      <c r="H17" s="42">
        <v>1</v>
      </c>
      <c r="I17" s="44">
        <v>0</v>
      </c>
      <c r="J17" s="42"/>
      <c r="K17" s="115"/>
      <c r="L17" s="115"/>
      <c r="M17" s="44">
        <v>0</v>
      </c>
      <c r="N17" s="45" t="s">
        <v>30</v>
      </c>
      <c r="O17" s="37" t="s">
        <v>192</v>
      </c>
      <c r="P17" s="44" t="s">
        <v>3</v>
      </c>
      <c r="Q17" s="12"/>
      <c r="R17" s="12"/>
      <c r="S17" s="12"/>
      <c r="T17" s="12"/>
      <c r="U17" s="12"/>
      <c r="V17" s="12"/>
    </row>
    <row r="18" spans="1:22" s="5" customFormat="1" ht="22.5">
      <c r="A18" s="178">
        <v>14</v>
      </c>
      <c r="B18" s="179">
        <v>211</v>
      </c>
      <c r="C18" s="42" t="s">
        <v>131</v>
      </c>
      <c r="D18" s="180" t="s">
        <v>31</v>
      </c>
      <c r="E18" s="42" t="s">
        <v>32</v>
      </c>
      <c r="F18" s="43">
        <v>1</v>
      </c>
      <c r="G18" s="44">
        <v>2</v>
      </c>
      <c r="H18" s="42">
        <v>1</v>
      </c>
      <c r="I18" s="44">
        <v>1</v>
      </c>
      <c r="J18" s="42"/>
      <c r="K18" s="115"/>
      <c r="L18" s="115"/>
      <c r="M18" s="44">
        <v>0</v>
      </c>
      <c r="N18" s="45" t="s">
        <v>33</v>
      </c>
      <c r="O18" s="37" t="s">
        <v>193</v>
      </c>
      <c r="P18" s="44" t="s">
        <v>3</v>
      </c>
      <c r="Q18" s="12"/>
      <c r="R18" s="12"/>
      <c r="S18" s="12"/>
      <c r="T18" s="12"/>
      <c r="U18" s="12"/>
      <c r="V18" s="12"/>
    </row>
    <row r="19" spans="1:22" s="5" customFormat="1" ht="22.5">
      <c r="A19" s="178">
        <v>14</v>
      </c>
      <c r="B19" s="179">
        <v>212</v>
      </c>
      <c r="C19" s="42" t="s">
        <v>131</v>
      </c>
      <c r="D19" s="180" t="s">
        <v>34</v>
      </c>
      <c r="E19" s="42" t="s">
        <v>13</v>
      </c>
      <c r="F19" s="43">
        <v>1</v>
      </c>
      <c r="G19" s="44">
        <v>1</v>
      </c>
      <c r="H19" s="42">
        <v>0</v>
      </c>
      <c r="I19" s="44">
        <v>1</v>
      </c>
      <c r="J19" s="42"/>
      <c r="K19" s="115"/>
      <c r="L19" s="115"/>
      <c r="M19" s="44">
        <v>0</v>
      </c>
      <c r="N19" s="45" t="s">
        <v>35</v>
      </c>
      <c r="O19" s="37" t="s">
        <v>194</v>
      </c>
      <c r="P19" s="44" t="s">
        <v>3</v>
      </c>
      <c r="Q19" s="12"/>
      <c r="R19" s="12"/>
      <c r="S19" s="12"/>
      <c r="T19" s="12"/>
      <c r="U19" s="12"/>
      <c r="V19" s="12"/>
    </row>
    <row r="20" spans="1:22" s="5" customFormat="1" ht="13.5">
      <c r="A20" s="178">
        <v>14</v>
      </c>
      <c r="B20" s="179">
        <v>213</v>
      </c>
      <c r="C20" s="42" t="s">
        <v>131</v>
      </c>
      <c r="D20" s="180" t="s">
        <v>36</v>
      </c>
      <c r="E20" s="42" t="s">
        <v>37</v>
      </c>
      <c r="F20" s="43">
        <v>1</v>
      </c>
      <c r="G20" s="44">
        <v>2</v>
      </c>
      <c r="H20" s="42">
        <v>1</v>
      </c>
      <c r="I20" s="44">
        <v>1</v>
      </c>
      <c r="J20" s="42"/>
      <c r="K20" s="115"/>
      <c r="L20" s="115"/>
      <c r="M20" s="44">
        <v>0</v>
      </c>
      <c r="N20" s="45" t="s">
        <v>38</v>
      </c>
      <c r="O20" s="37" t="s">
        <v>195</v>
      </c>
      <c r="P20" s="44" t="s">
        <v>3</v>
      </c>
      <c r="Q20" s="12"/>
      <c r="R20" s="12"/>
      <c r="S20" s="12"/>
      <c r="T20" s="12"/>
      <c r="U20" s="12"/>
      <c r="V20" s="12"/>
    </row>
    <row r="21" spans="1:22" s="5" customFormat="1" ht="13.5">
      <c r="A21" s="178">
        <v>14</v>
      </c>
      <c r="B21" s="179">
        <v>214</v>
      </c>
      <c r="C21" s="42" t="s">
        <v>131</v>
      </c>
      <c r="D21" s="180" t="s">
        <v>39</v>
      </c>
      <c r="E21" s="42" t="s">
        <v>40</v>
      </c>
      <c r="F21" s="43">
        <v>1</v>
      </c>
      <c r="G21" s="44">
        <v>2</v>
      </c>
      <c r="H21" s="42">
        <v>0</v>
      </c>
      <c r="I21" s="44">
        <v>1</v>
      </c>
      <c r="J21" s="42"/>
      <c r="K21" s="115"/>
      <c r="L21" s="115"/>
      <c r="M21" s="44">
        <v>0</v>
      </c>
      <c r="N21" s="45"/>
      <c r="O21" s="37" t="s">
        <v>3</v>
      </c>
      <c r="P21" s="44">
        <v>1</v>
      </c>
      <c r="Q21" s="12"/>
      <c r="R21" s="12"/>
      <c r="S21" s="12"/>
      <c r="T21" s="12"/>
      <c r="U21" s="12"/>
      <c r="V21" s="12"/>
    </row>
    <row r="22" spans="1:22" s="5" customFormat="1" ht="13.5">
      <c r="A22" s="178">
        <v>14</v>
      </c>
      <c r="B22" s="179">
        <v>215</v>
      </c>
      <c r="C22" s="42" t="s">
        <v>131</v>
      </c>
      <c r="D22" s="180" t="s">
        <v>41</v>
      </c>
      <c r="E22" s="42" t="s">
        <v>42</v>
      </c>
      <c r="F22" s="43">
        <v>1</v>
      </c>
      <c r="G22" s="44">
        <v>2</v>
      </c>
      <c r="H22" s="42">
        <v>1</v>
      </c>
      <c r="I22" s="44">
        <v>1</v>
      </c>
      <c r="J22" s="42"/>
      <c r="K22" s="115"/>
      <c r="L22" s="115"/>
      <c r="M22" s="44">
        <v>0</v>
      </c>
      <c r="N22" s="45" t="s">
        <v>43</v>
      </c>
      <c r="O22" s="37" t="s">
        <v>44</v>
      </c>
      <c r="P22" s="44" t="s">
        <v>3</v>
      </c>
      <c r="Q22" s="12"/>
      <c r="R22" s="12"/>
      <c r="S22" s="12"/>
      <c r="T22" s="12"/>
      <c r="U22" s="12"/>
      <c r="V22" s="12"/>
    </row>
    <row r="23" spans="1:22" s="5" customFormat="1" ht="13.5">
      <c r="A23" s="178">
        <v>14</v>
      </c>
      <c r="B23" s="179">
        <v>216</v>
      </c>
      <c r="C23" s="42" t="s">
        <v>131</v>
      </c>
      <c r="D23" s="180" t="s">
        <v>45</v>
      </c>
      <c r="E23" s="42" t="s">
        <v>46</v>
      </c>
      <c r="F23" s="43">
        <v>1</v>
      </c>
      <c r="G23" s="44">
        <v>2</v>
      </c>
      <c r="H23" s="42">
        <v>1</v>
      </c>
      <c r="I23" s="44">
        <v>1</v>
      </c>
      <c r="J23" s="42"/>
      <c r="K23" s="115"/>
      <c r="L23" s="115"/>
      <c r="M23" s="44">
        <v>0</v>
      </c>
      <c r="N23" s="45" t="s">
        <v>47</v>
      </c>
      <c r="O23" s="37" t="s">
        <v>48</v>
      </c>
      <c r="P23" s="44" t="s">
        <v>3</v>
      </c>
      <c r="Q23" s="12"/>
      <c r="R23" s="12"/>
      <c r="S23" s="12"/>
      <c r="T23" s="12"/>
      <c r="U23" s="12"/>
      <c r="V23" s="12"/>
    </row>
    <row r="24" spans="1:22" s="5" customFormat="1" ht="13.5">
      <c r="A24" s="178">
        <v>14</v>
      </c>
      <c r="B24" s="179">
        <v>217</v>
      </c>
      <c r="C24" s="42" t="s">
        <v>131</v>
      </c>
      <c r="D24" s="180" t="s">
        <v>49</v>
      </c>
      <c r="E24" s="42" t="s">
        <v>50</v>
      </c>
      <c r="F24" s="43">
        <v>1</v>
      </c>
      <c r="G24" s="44">
        <v>2</v>
      </c>
      <c r="H24" s="42">
        <v>1</v>
      </c>
      <c r="I24" s="44">
        <v>1</v>
      </c>
      <c r="J24" s="42"/>
      <c r="K24" s="115"/>
      <c r="L24" s="115"/>
      <c r="M24" s="44">
        <v>0</v>
      </c>
      <c r="N24" s="45" t="s">
        <v>51</v>
      </c>
      <c r="O24" s="37" t="s">
        <v>176</v>
      </c>
      <c r="P24" s="44" t="s">
        <v>3</v>
      </c>
      <c r="Q24" s="12"/>
      <c r="R24" s="12"/>
      <c r="S24" s="12"/>
      <c r="T24" s="12"/>
      <c r="U24" s="12"/>
      <c r="V24" s="12"/>
    </row>
    <row r="25" spans="1:22" s="5" customFormat="1" ht="22.5">
      <c r="A25" s="178">
        <v>14</v>
      </c>
      <c r="B25" s="179">
        <v>218</v>
      </c>
      <c r="C25" s="42" t="s">
        <v>131</v>
      </c>
      <c r="D25" s="180" t="s">
        <v>52</v>
      </c>
      <c r="E25" s="42" t="s">
        <v>53</v>
      </c>
      <c r="F25" s="43">
        <v>1</v>
      </c>
      <c r="G25" s="44">
        <v>2</v>
      </c>
      <c r="H25" s="42">
        <v>1</v>
      </c>
      <c r="I25" s="44">
        <v>1</v>
      </c>
      <c r="J25" s="42"/>
      <c r="K25" s="115"/>
      <c r="L25" s="115"/>
      <c r="M25" s="44">
        <v>0</v>
      </c>
      <c r="N25" s="45" t="s">
        <v>54</v>
      </c>
      <c r="O25" s="37" t="s">
        <v>177</v>
      </c>
      <c r="P25" s="44" t="s">
        <v>3</v>
      </c>
      <c r="Q25" s="12"/>
      <c r="R25" s="12"/>
      <c r="S25" s="12"/>
      <c r="T25" s="12"/>
      <c r="U25" s="12"/>
      <c r="V25" s="12"/>
    </row>
    <row r="26" spans="1:22" s="5" customFormat="1" ht="13.5">
      <c r="A26" s="178">
        <v>14</v>
      </c>
      <c r="B26" s="179">
        <v>301</v>
      </c>
      <c r="C26" s="42" t="s">
        <v>131</v>
      </c>
      <c r="D26" s="180" t="s">
        <v>55</v>
      </c>
      <c r="E26" s="42" t="s">
        <v>56</v>
      </c>
      <c r="F26" s="43">
        <v>1</v>
      </c>
      <c r="G26" s="44">
        <v>2</v>
      </c>
      <c r="H26" s="42">
        <v>0</v>
      </c>
      <c r="I26" s="44">
        <v>1</v>
      </c>
      <c r="J26" s="42"/>
      <c r="K26" s="115"/>
      <c r="L26" s="115"/>
      <c r="M26" s="44">
        <v>0</v>
      </c>
      <c r="N26" s="42" t="s">
        <v>57</v>
      </c>
      <c r="O26" s="37" t="s">
        <v>178</v>
      </c>
      <c r="P26" s="44" t="s">
        <v>3</v>
      </c>
      <c r="Q26" s="12"/>
      <c r="R26" s="12"/>
      <c r="S26" s="12"/>
      <c r="T26" s="12"/>
      <c r="U26" s="12"/>
      <c r="V26" s="12"/>
    </row>
    <row r="27" spans="1:22" s="5" customFormat="1" ht="22.5">
      <c r="A27" s="178">
        <v>14</v>
      </c>
      <c r="B27" s="179">
        <v>321</v>
      </c>
      <c r="C27" s="42" t="s">
        <v>131</v>
      </c>
      <c r="D27" s="180" t="s">
        <v>58</v>
      </c>
      <c r="E27" s="42" t="s">
        <v>59</v>
      </c>
      <c r="F27" s="43">
        <v>1</v>
      </c>
      <c r="G27" s="44">
        <v>2</v>
      </c>
      <c r="H27" s="42">
        <v>1</v>
      </c>
      <c r="I27" s="44">
        <v>1</v>
      </c>
      <c r="J27" s="42"/>
      <c r="K27" s="115"/>
      <c r="L27" s="115"/>
      <c r="M27" s="44">
        <v>0</v>
      </c>
      <c r="N27" s="42" t="s">
        <v>60</v>
      </c>
      <c r="O27" s="37" t="s">
        <v>179</v>
      </c>
      <c r="P27" s="44" t="s">
        <v>3</v>
      </c>
      <c r="Q27" s="12"/>
      <c r="R27" s="12"/>
      <c r="S27" s="12"/>
      <c r="T27" s="12"/>
      <c r="U27" s="12"/>
      <c r="V27" s="12"/>
    </row>
    <row r="28" spans="1:22" s="5" customFormat="1" ht="13.5">
      <c r="A28" s="178">
        <v>14</v>
      </c>
      <c r="B28" s="179">
        <v>341</v>
      </c>
      <c r="C28" s="42" t="s">
        <v>131</v>
      </c>
      <c r="D28" s="180" t="s">
        <v>61</v>
      </c>
      <c r="E28" s="42" t="s">
        <v>62</v>
      </c>
      <c r="F28" s="43">
        <v>1</v>
      </c>
      <c r="G28" s="44">
        <v>2</v>
      </c>
      <c r="H28" s="42">
        <v>0</v>
      </c>
      <c r="I28" s="44">
        <v>0</v>
      </c>
      <c r="J28" s="42"/>
      <c r="K28" s="115"/>
      <c r="L28" s="115"/>
      <c r="M28" s="44">
        <v>0</v>
      </c>
      <c r="N28" s="42" t="s">
        <v>63</v>
      </c>
      <c r="O28" s="37" t="s">
        <v>180</v>
      </c>
      <c r="P28" s="44" t="s">
        <v>3</v>
      </c>
      <c r="Q28" s="12"/>
      <c r="R28" s="12"/>
      <c r="S28" s="12"/>
      <c r="T28" s="12"/>
      <c r="U28" s="12"/>
      <c r="V28" s="12"/>
    </row>
    <row r="29" spans="1:22" s="5" customFormat="1" ht="13.5">
      <c r="A29" s="178">
        <v>14</v>
      </c>
      <c r="B29" s="179">
        <v>342</v>
      </c>
      <c r="C29" s="42" t="s">
        <v>131</v>
      </c>
      <c r="D29" s="180" t="s">
        <v>64</v>
      </c>
      <c r="E29" s="42" t="s">
        <v>65</v>
      </c>
      <c r="F29" s="43">
        <v>1</v>
      </c>
      <c r="G29" s="44">
        <v>2</v>
      </c>
      <c r="H29" s="42">
        <v>1</v>
      </c>
      <c r="I29" s="44">
        <v>1</v>
      </c>
      <c r="J29" s="42"/>
      <c r="K29" s="115"/>
      <c r="L29" s="115"/>
      <c r="M29" s="44">
        <v>0</v>
      </c>
      <c r="N29" s="42" t="s">
        <v>66</v>
      </c>
      <c r="O29" s="37" t="s">
        <v>181</v>
      </c>
      <c r="P29" s="44" t="s">
        <v>3</v>
      </c>
      <c r="Q29" s="12"/>
      <c r="R29" s="12"/>
      <c r="S29" s="12"/>
      <c r="T29" s="12"/>
      <c r="U29" s="12"/>
      <c r="V29" s="12"/>
    </row>
    <row r="30" spans="1:22" s="5" customFormat="1" ht="13.5">
      <c r="A30" s="178">
        <v>14</v>
      </c>
      <c r="B30" s="179">
        <v>361</v>
      </c>
      <c r="C30" s="42" t="s">
        <v>131</v>
      </c>
      <c r="D30" s="180" t="s">
        <v>67</v>
      </c>
      <c r="E30" s="42" t="s">
        <v>68</v>
      </c>
      <c r="F30" s="43">
        <v>1</v>
      </c>
      <c r="G30" s="44">
        <v>2</v>
      </c>
      <c r="H30" s="42">
        <v>0</v>
      </c>
      <c r="I30" s="44">
        <v>0</v>
      </c>
      <c r="J30" s="42"/>
      <c r="K30" s="115"/>
      <c r="L30" s="115"/>
      <c r="M30" s="44">
        <v>0</v>
      </c>
      <c r="N30" s="42" t="s">
        <v>69</v>
      </c>
      <c r="O30" s="37" t="s">
        <v>70</v>
      </c>
      <c r="P30" s="44" t="s">
        <v>3</v>
      </c>
      <c r="Q30" s="12"/>
      <c r="R30" s="12"/>
      <c r="S30" s="12"/>
      <c r="T30" s="12"/>
      <c r="U30" s="12"/>
      <c r="V30" s="12"/>
    </row>
    <row r="31" spans="1:22" s="5" customFormat="1" ht="13.5">
      <c r="A31" s="178">
        <v>14</v>
      </c>
      <c r="B31" s="179">
        <v>362</v>
      </c>
      <c r="C31" s="42" t="s">
        <v>131</v>
      </c>
      <c r="D31" s="180" t="s">
        <v>71</v>
      </c>
      <c r="E31" s="42" t="s">
        <v>59</v>
      </c>
      <c r="F31" s="43">
        <v>1</v>
      </c>
      <c r="G31" s="44">
        <v>2</v>
      </c>
      <c r="H31" s="42">
        <v>1</v>
      </c>
      <c r="I31" s="44">
        <v>1</v>
      </c>
      <c r="J31" s="42"/>
      <c r="K31" s="115"/>
      <c r="L31" s="115"/>
      <c r="M31" s="44">
        <v>0</v>
      </c>
      <c r="N31" s="42" t="s">
        <v>72</v>
      </c>
      <c r="O31" s="37" t="s">
        <v>182</v>
      </c>
      <c r="P31" s="44" t="s">
        <v>3</v>
      </c>
      <c r="Q31" s="12"/>
      <c r="R31" s="12"/>
      <c r="S31" s="12"/>
      <c r="T31" s="12"/>
      <c r="U31" s="12"/>
      <c r="V31" s="12"/>
    </row>
    <row r="32" spans="1:22" s="5" customFormat="1" ht="22.5">
      <c r="A32" s="178">
        <v>14</v>
      </c>
      <c r="B32" s="179">
        <v>363</v>
      </c>
      <c r="C32" s="42" t="s">
        <v>131</v>
      </c>
      <c r="D32" s="180" t="s">
        <v>73</v>
      </c>
      <c r="E32" s="42" t="s">
        <v>74</v>
      </c>
      <c r="F32" s="43">
        <v>1</v>
      </c>
      <c r="G32" s="44">
        <v>2</v>
      </c>
      <c r="H32" s="42">
        <v>0</v>
      </c>
      <c r="I32" s="44">
        <v>0</v>
      </c>
      <c r="J32" s="42"/>
      <c r="K32" s="115"/>
      <c r="L32" s="115"/>
      <c r="M32" s="44">
        <v>0</v>
      </c>
      <c r="N32" s="42" t="s">
        <v>75</v>
      </c>
      <c r="O32" s="37" t="s">
        <v>76</v>
      </c>
      <c r="P32" s="44" t="s">
        <v>3</v>
      </c>
      <c r="Q32" s="12"/>
      <c r="R32" s="12"/>
      <c r="S32" s="12"/>
      <c r="T32" s="12"/>
      <c r="U32" s="12"/>
      <c r="V32" s="12"/>
    </row>
    <row r="33" spans="1:22" s="5" customFormat="1" ht="13.5">
      <c r="A33" s="178">
        <v>14</v>
      </c>
      <c r="B33" s="179">
        <v>364</v>
      </c>
      <c r="C33" s="42" t="s">
        <v>131</v>
      </c>
      <c r="D33" s="180" t="s">
        <v>77</v>
      </c>
      <c r="E33" s="42" t="s">
        <v>68</v>
      </c>
      <c r="F33" s="43">
        <v>1</v>
      </c>
      <c r="G33" s="44">
        <v>2</v>
      </c>
      <c r="H33" s="42">
        <v>1</v>
      </c>
      <c r="I33" s="44">
        <v>0</v>
      </c>
      <c r="J33" s="42"/>
      <c r="K33" s="115"/>
      <c r="L33" s="115"/>
      <c r="M33" s="44">
        <v>0</v>
      </c>
      <c r="N33" s="42" t="s">
        <v>78</v>
      </c>
      <c r="O33" s="37" t="s">
        <v>79</v>
      </c>
      <c r="P33" s="44" t="s">
        <v>3</v>
      </c>
      <c r="Q33" s="12"/>
      <c r="R33" s="12"/>
      <c r="S33" s="12"/>
      <c r="T33" s="12"/>
      <c r="U33" s="12"/>
      <c r="V33" s="12"/>
    </row>
    <row r="34" spans="1:22" s="5" customFormat="1" ht="13.5">
      <c r="A34" s="178">
        <v>14</v>
      </c>
      <c r="B34" s="179">
        <v>366</v>
      </c>
      <c r="C34" s="42" t="s">
        <v>131</v>
      </c>
      <c r="D34" s="180" t="s">
        <v>80</v>
      </c>
      <c r="E34" s="42" t="s">
        <v>81</v>
      </c>
      <c r="F34" s="43">
        <v>1</v>
      </c>
      <c r="G34" s="44">
        <v>2</v>
      </c>
      <c r="H34" s="42">
        <v>1</v>
      </c>
      <c r="I34" s="44">
        <v>0</v>
      </c>
      <c r="J34" s="42"/>
      <c r="K34" s="115"/>
      <c r="L34" s="115"/>
      <c r="M34" s="44">
        <v>0</v>
      </c>
      <c r="N34" s="42" t="s">
        <v>82</v>
      </c>
      <c r="O34" s="37" t="s">
        <v>83</v>
      </c>
      <c r="P34" s="44" t="s">
        <v>3</v>
      </c>
      <c r="Q34" s="12"/>
      <c r="R34" s="12"/>
      <c r="S34" s="12"/>
      <c r="T34" s="12"/>
      <c r="U34" s="12"/>
      <c r="V34" s="12"/>
    </row>
    <row r="35" spans="1:22" s="5" customFormat="1" ht="13.5">
      <c r="A35" s="178">
        <v>14</v>
      </c>
      <c r="B35" s="179">
        <v>382</v>
      </c>
      <c r="C35" s="42" t="s">
        <v>131</v>
      </c>
      <c r="D35" s="180" t="s">
        <v>84</v>
      </c>
      <c r="E35" s="42" t="s">
        <v>68</v>
      </c>
      <c r="F35" s="43">
        <v>1</v>
      </c>
      <c r="G35" s="44">
        <v>2</v>
      </c>
      <c r="H35" s="42">
        <v>1</v>
      </c>
      <c r="I35" s="44">
        <v>1</v>
      </c>
      <c r="J35" s="42"/>
      <c r="K35" s="115"/>
      <c r="L35" s="115"/>
      <c r="M35" s="44">
        <v>0</v>
      </c>
      <c r="N35" s="42" t="s">
        <v>85</v>
      </c>
      <c r="O35" s="37" t="s">
        <v>183</v>
      </c>
      <c r="P35" s="44" t="s">
        <v>3</v>
      </c>
      <c r="Q35" s="12"/>
      <c r="R35" s="12"/>
      <c r="S35" s="12"/>
      <c r="T35" s="12"/>
      <c r="U35" s="12"/>
      <c r="V35" s="12"/>
    </row>
    <row r="36" spans="1:22" s="5" customFormat="1" ht="13.5">
      <c r="A36" s="178">
        <v>14</v>
      </c>
      <c r="B36" s="179">
        <v>383</v>
      </c>
      <c r="C36" s="42" t="s">
        <v>131</v>
      </c>
      <c r="D36" s="180" t="s">
        <v>86</v>
      </c>
      <c r="E36" s="42" t="s">
        <v>87</v>
      </c>
      <c r="F36" s="43">
        <v>1</v>
      </c>
      <c r="G36" s="44">
        <v>2</v>
      </c>
      <c r="H36" s="42">
        <v>1</v>
      </c>
      <c r="I36" s="44">
        <v>0</v>
      </c>
      <c r="J36" s="42"/>
      <c r="K36" s="115"/>
      <c r="L36" s="115"/>
      <c r="M36" s="44">
        <v>0</v>
      </c>
      <c r="N36" s="42"/>
      <c r="O36" s="37" t="s">
        <v>3</v>
      </c>
      <c r="P36" s="44">
        <v>1</v>
      </c>
      <c r="Q36" s="12"/>
      <c r="R36" s="12"/>
      <c r="S36" s="12"/>
      <c r="T36" s="12"/>
      <c r="U36" s="12"/>
      <c r="V36" s="12"/>
    </row>
    <row r="37" spans="1:22" s="5" customFormat="1" ht="13.5">
      <c r="A37" s="178">
        <v>14</v>
      </c>
      <c r="B37" s="179">
        <v>384</v>
      </c>
      <c r="C37" s="42" t="s">
        <v>131</v>
      </c>
      <c r="D37" s="180" t="s">
        <v>88</v>
      </c>
      <c r="E37" s="42" t="s">
        <v>68</v>
      </c>
      <c r="F37" s="43">
        <v>1</v>
      </c>
      <c r="G37" s="44">
        <v>2</v>
      </c>
      <c r="H37" s="42">
        <v>1</v>
      </c>
      <c r="I37" s="44">
        <v>1</v>
      </c>
      <c r="J37" s="42"/>
      <c r="K37" s="115"/>
      <c r="L37" s="115"/>
      <c r="M37" s="44">
        <v>0</v>
      </c>
      <c r="N37" s="42" t="s">
        <v>89</v>
      </c>
      <c r="O37" s="37" t="s">
        <v>184</v>
      </c>
      <c r="P37" s="44" t="s">
        <v>3</v>
      </c>
      <c r="Q37" s="12"/>
      <c r="R37" s="12"/>
      <c r="S37" s="12"/>
      <c r="T37" s="12"/>
      <c r="U37" s="12"/>
      <c r="V37" s="12"/>
    </row>
    <row r="38" spans="1:22" s="5" customFormat="1" ht="13.5">
      <c r="A38" s="178">
        <v>14</v>
      </c>
      <c r="B38" s="179">
        <v>401</v>
      </c>
      <c r="C38" s="42" t="s">
        <v>131</v>
      </c>
      <c r="D38" s="180" t="s">
        <v>90</v>
      </c>
      <c r="E38" s="42" t="s">
        <v>91</v>
      </c>
      <c r="F38" s="43">
        <v>2</v>
      </c>
      <c r="G38" s="44">
        <v>2</v>
      </c>
      <c r="H38" s="42">
        <v>0</v>
      </c>
      <c r="I38" s="44">
        <v>1</v>
      </c>
      <c r="J38" s="42"/>
      <c r="K38" s="115"/>
      <c r="L38" s="115"/>
      <c r="M38" s="44">
        <v>0</v>
      </c>
      <c r="N38" s="42" t="s">
        <v>92</v>
      </c>
      <c r="O38" s="37" t="s">
        <v>185</v>
      </c>
      <c r="P38" s="44" t="s">
        <v>3</v>
      </c>
      <c r="Q38" s="12"/>
      <c r="R38" s="12"/>
      <c r="S38" s="12"/>
      <c r="T38" s="12"/>
      <c r="U38" s="12"/>
      <c r="V38" s="12"/>
    </row>
    <row r="39" spans="1:22" s="5" customFormat="1" ht="14.25" thickBot="1">
      <c r="A39" s="178">
        <v>14</v>
      </c>
      <c r="B39" s="179">
        <v>402</v>
      </c>
      <c r="C39" s="42" t="s">
        <v>131</v>
      </c>
      <c r="D39" s="180" t="s">
        <v>93</v>
      </c>
      <c r="E39" s="46" t="s">
        <v>94</v>
      </c>
      <c r="F39" s="47">
        <v>2</v>
      </c>
      <c r="G39" s="48">
        <v>2</v>
      </c>
      <c r="H39" s="46">
        <v>0</v>
      </c>
      <c r="I39" s="48">
        <v>0</v>
      </c>
      <c r="J39" s="46"/>
      <c r="K39" s="116"/>
      <c r="L39" s="116"/>
      <c r="M39" s="48">
        <v>0</v>
      </c>
      <c r="N39" s="46"/>
      <c r="O39" s="38" t="s">
        <v>3</v>
      </c>
      <c r="P39" s="48">
        <v>0</v>
      </c>
      <c r="Q39" s="12"/>
      <c r="R39" s="12"/>
      <c r="S39" s="12"/>
      <c r="T39" s="12"/>
      <c r="U39" s="12"/>
      <c r="V39" s="12"/>
    </row>
    <row r="40" spans="1:16" ht="14.25" thickBot="1">
      <c r="A40" s="14"/>
      <c r="B40" s="15">
        <v>1000</v>
      </c>
      <c r="C40" s="208" t="s">
        <v>132</v>
      </c>
      <c r="D40" s="209"/>
      <c r="E40" s="182"/>
      <c r="F40" s="183"/>
      <c r="G40" s="184"/>
      <c r="H40" s="185">
        <f>SUM(H7:H39)</f>
        <v>25</v>
      </c>
      <c r="I40" s="186">
        <f>SUM(I7:I39)</f>
        <v>24</v>
      </c>
      <c r="J40" s="187">
        <f>COUNTA(J7:J39)</f>
        <v>5</v>
      </c>
      <c r="K40" s="188"/>
      <c r="L40" s="188"/>
      <c r="M40" s="189"/>
      <c r="N40" s="187">
        <f>COUNTA(N7:N39)</f>
        <v>30</v>
      </c>
      <c r="O40" s="190"/>
      <c r="P40" s="191"/>
    </row>
  </sheetData>
  <mergeCells count="13">
    <mergeCell ref="N5:O5"/>
    <mergeCell ref="E4:E6"/>
    <mergeCell ref="G4:G6"/>
    <mergeCell ref="H4:H6"/>
    <mergeCell ref="J5:L5"/>
    <mergeCell ref="I4:I6"/>
    <mergeCell ref="J4:M4"/>
    <mergeCell ref="N4:P4"/>
    <mergeCell ref="C40:D40"/>
    <mergeCell ref="A4:A6"/>
    <mergeCell ref="C4:C6"/>
    <mergeCell ref="D4:D6"/>
    <mergeCell ref="B4:B6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F13">
      <selection activeCell="K39" sqref="K26:K39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7.50390625" style="1" customWidth="1"/>
    <col min="4" max="4" width="7.875" style="1" customWidth="1"/>
    <col min="5" max="5" width="15.875" style="1" customWidth="1"/>
    <col min="6" max="6" width="6.875" style="1" customWidth="1"/>
    <col min="7" max="7" width="7.625" style="1" customWidth="1"/>
    <col min="8" max="8" width="24.00390625" style="1" customWidth="1"/>
    <col min="9" max="9" width="3.875" style="1" customWidth="1"/>
    <col min="10" max="10" width="4.125" style="1" customWidth="1"/>
    <col min="11" max="11" width="4.75390625" style="1" customWidth="1"/>
    <col min="12" max="12" width="5.25390625" style="1" customWidth="1"/>
    <col min="13" max="14" width="6.375" style="1" customWidth="1"/>
    <col min="15" max="15" width="4.75390625" style="1" customWidth="1"/>
    <col min="16" max="16" width="5.25390625" style="1" customWidth="1"/>
    <col min="17" max="17" width="6.375" style="1" customWidth="1"/>
    <col min="18" max="18" width="4.875" style="1" customWidth="1"/>
    <col min="19" max="21" width="6.375" style="1" customWidth="1"/>
    <col min="22" max="16384" width="9.00390625" style="1" customWidth="1"/>
  </cols>
  <sheetData>
    <row r="1" ht="12">
      <c r="A1" s="1" t="s">
        <v>133</v>
      </c>
    </row>
    <row r="2" spans="1:7" ht="22.5" customHeight="1">
      <c r="A2" s="3" t="s">
        <v>134</v>
      </c>
      <c r="G2" s="16"/>
    </row>
    <row r="3" ht="12.75" thickBot="1"/>
    <row r="4" spans="1:21" s="5" customFormat="1" ht="24" customHeight="1">
      <c r="A4" s="244" t="s">
        <v>111</v>
      </c>
      <c r="B4" s="205" t="s">
        <v>112</v>
      </c>
      <c r="C4" s="216" t="s">
        <v>113</v>
      </c>
      <c r="D4" s="219" t="s">
        <v>114</v>
      </c>
      <c r="E4" s="250" t="s">
        <v>135</v>
      </c>
      <c r="F4" s="256" t="s">
        <v>136</v>
      </c>
      <c r="G4" s="227" t="s">
        <v>137</v>
      </c>
      <c r="H4" s="231"/>
      <c r="I4" s="231"/>
      <c r="J4" s="17"/>
      <c r="K4" s="230" t="s">
        <v>138</v>
      </c>
      <c r="L4" s="231"/>
      <c r="M4" s="231"/>
      <c r="N4" s="231"/>
      <c r="O4" s="231"/>
      <c r="P4" s="231"/>
      <c r="Q4" s="231"/>
      <c r="R4" s="231"/>
      <c r="S4" s="231"/>
      <c r="T4" s="231"/>
      <c r="U4" s="232"/>
    </row>
    <row r="5" spans="1:21" s="5" customFormat="1" ht="42.75" customHeight="1">
      <c r="A5" s="245"/>
      <c r="B5" s="206"/>
      <c r="C5" s="217"/>
      <c r="D5" s="247"/>
      <c r="E5" s="251"/>
      <c r="F5" s="257"/>
      <c r="G5" s="254" t="s">
        <v>139</v>
      </c>
      <c r="H5" s="255" t="s">
        <v>140</v>
      </c>
      <c r="I5" s="259" t="s">
        <v>141</v>
      </c>
      <c r="J5" s="252" t="s">
        <v>142</v>
      </c>
      <c r="K5" s="239" t="s">
        <v>143</v>
      </c>
      <c r="L5" s="241" t="s">
        <v>144</v>
      </c>
      <c r="M5" s="233" t="s">
        <v>145</v>
      </c>
      <c r="N5" s="235" t="s">
        <v>146</v>
      </c>
      <c r="O5" s="242" t="s">
        <v>147</v>
      </c>
      <c r="P5" s="237" t="s">
        <v>148</v>
      </c>
      <c r="Q5" s="233" t="s">
        <v>149</v>
      </c>
      <c r="R5" s="235" t="s">
        <v>146</v>
      </c>
      <c r="S5" s="241" t="s">
        <v>150</v>
      </c>
      <c r="T5" s="233" t="s">
        <v>151</v>
      </c>
      <c r="U5" s="206" t="s">
        <v>146</v>
      </c>
    </row>
    <row r="6" spans="1:21" ht="12.75" customHeight="1">
      <c r="A6" s="246"/>
      <c r="B6" s="207"/>
      <c r="C6" s="218"/>
      <c r="D6" s="248"/>
      <c r="E6" s="251"/>
      <c r="F6" s="258"/>
      <c r="G6" s="254"/>
      <c r="H6" s="255"/>
      <c r="I6" s="260"/>
      <c r="J6" s="253"/>
      <c r="K6" s="240"/>
      <c r="L6" s="238"/>
      <c r="M6" s="234"/>
      <c r="N6" s="236"/>
      <c r="O6" s="243"/>
      <c r="P6" s="238"/>
      <c r="Q6" s="234"/>
      <c r="R6" s="236"/>
      <c r="S6" s="238"/>
      <c r="T6" s="234"/>
      <c r="U6" s="207"/>
    </row>
    <row r="7" spans="1:21" ht="58.5" customHeight="1">
      <c r="A7" s="178">
        <v>14</v>
      </c>
      <c r="B7" s="93">
        <v>100</v>
      </c>
      <c r="C7" s="42" t="s">
        <v>131</v>
      </c>
      <c r="D7" s="103" t="s">
        <v>203</v>
      </c>
      <c r="E7" s="68" t="s">
        <v>215</v>
      </c>
      <c r="F7" s="104">
        <v>1</v>
      </c>
      <c r="G7" s="117"/>
      <c r="H7" s="102"/>
      <c r="I7" s="41"/>
      <c r="J7" s="93">
        <v>0</v>
      </c>
      <c r="K7" s="120">
        <v>1</v>
      </c>
      <c r="L7" s="105">
        <v>4</v>
      </c>
      <c r="M7" s="106">
        <v>1</v>
      </c>
      <c r="N7" s="56">
        <f aca="true" t="shared" si="0" ref="N7:N40">IF(L7=""," ",ROUND(M7/L7*100,1))</f>
        <v>25</v>
      </c>
      <c r="O7" s="121"/>
      <c r="P7" s="108"/>
      <c r="Q7" s="106"/>
      <c r="R7" s="107"/>
      <c r="S7" s="99"/>
      <c r="T7" s="106"/>
      <c r="U7" s="57" t="str">
        <f aca="true" t="shared" si="1" ref="U7:U12">IF(S7=""," ",ROUND(T7/S7*100,1))</f>
        <v> </v>
      </c>
    </row>
    <row r="8" spans="1:21" ht="27.75" customHeight="1">
      <c r="A8" s="178">
        <v>14</v>
      </c>
      <c r="B8" s="93">
        <v>130</v>
      </c>
      <c r="C8" s="42" t="s">
        <v>131</v>
      </c>
      <c r="D8" s="103" t="s">
        <v>204</v>
      </c>
      <c r="E8" s="123" t="s">
        <v>216</v>
      </c>
      <c r="F8" s="104">
        <v>1</v>
      </c>
      <c r="G8" s="117"/>
      <c r="H8" s="102"/>
      <c r="I8" s="107"/>
      <c r="J8" s="93">
        <v>0</v>
      </c>
      <c r="K8" s="120">
        <v>1</v>
      </c>
      <c r="L8" s="105">
        <v>2</v>
      </c>
      <c r="M8" s="106">
        <v>0</v>
      </c>
      <c r="N8" s="109">
        <f t="shared" si="0"/>
        <v>0</v>
      </c>
      <c r="O8" s="121"/>
      <c r="P8" s="108"/>
      <c r="Q8" s="106"/>
      <c r="R8" s="107"/>
      <c r="S8" s="99">
        <v>596</v>
      </c>
      <c r="T8" s="106">
        <v>43</v>
      </c>
      <c r="U8" s="57">
        <f t="shared" si="1"/>
        <v>7.2</v>
      </c>
    </row>
    <row r="9" spans="1:21" s="5" customFormat="1" ht="12">
      <c r="A9" s="178">
        <v>14</v>
      </c>
      <c r="B9" s="179">
        <v>201</v>
      </c>
      <c r="C9" s="42" t="s">
        <v>131</v>
      </c>
      <c r="D9" s="180" t="s">
        <v>0</v>
      </c>
      <c r="E9" s="68" t="s">
        <v>95</v>
      </c>
      <c r="F9" s="53">
        <v>1</v>
      </c>
      <c r="G9" s="118"/>
      <c r="H9" s="37"/>
      <c r="I9" s="54"/>
      <c r="J9" s="55">
        <v>0</v>
      </c>
      <c r="K9" s="119">
        <v>1</v>
      </c>
      <c r="L9" s="43">
        <v>2</v>
      </c>
      <c r="M9" s="192">
        <v>1</v>
      </c>
      <c r="N9" s="56">
        <f t="shared" si="0"/>
        <v>50</v>
      </c>
      <c r="O9" s="122"/>
      <c r="P9" s="37"/>
      <c r="Q9" s="43" t="s">
        <v>3</v>
      </c>
      <c r="R9" s="56" t="str">
        <f aca="true" t="shared" si="2" ref="R9:R36">IF(P9=""," ",ROUND(Q9/P9*100,1))</f>
        <v> </v>
      </c>
      <c r="S9" s="52">
        <v>356</v>
      </c>
      <c r="T9" s="43">
        <v>18</v>
      </c>
      <c r="U9" s="57">
        <f t="shared" si="1"/>
        <v>5.1</v>
      </c>
    </row>
    <row r="10" spans="1:21" s="5" customFormat="1" ht="12">
      <c r="A10" s="178">
        <v>14</v>
      </c>
      <c r="B10" s="179">
        <v>203</v>
      </c>
      <c r="C10" s="42" t="s">
        <v>131</v>
      </c>
      <c r="D10" s="43" t="s">
        <v>5</v>
      </c>
      <c r="E10" s="68"/>
      <c r="F10" s="53">
        <v>0</v>
      </c>
      <c r="G10" s="118"/>
      <c r="H10" s="37"/>
      <c r="I10" s="54"/>
      <c r="J10" s="55">
        <v>0</v>
      </c>
      <c r="K10" s="119">
        <v>2</v>
      </c>
      <c r="L10" s="43">
        <v>2</v>
      </c>
      <c r="M10" s="43">
        <v>0</v>
      </c>
      <c r="N10" s="56">
        <f t="shared" si="0"/>
        <v>0</v>
      </c>
      <c r="O10" s="122"/>
      <c r="P10" s="37"/>
      <c r="Q10" s="43" t="s">
        <v>3</v>
      </c>
      <c r="R10" s="56" t="str">
        <f t="shared" si="2"/>
        <v> </v>
      </c>
      <c r="S10" s="52">
        <v>235</v>
      </c>
      <c r="T10" s="43">
        <v>9</v>
      </c>
      <c r="U10" s="57">
        <f t="shared" si="1"/>
        <v>3.8</v>
      </c>
    </row>
    <row r="11" spans="1:21" s="5" customFormat="1" ht="12">
      <c r="A11" s="178">
        <v>14</v>
      </c>
      <c r="B11" s="179">
        <v>204</v>
      </c>
      <c r="C11" s="42" t="s">
        <v>131</v>
      </c>
      <c r="D11" s="43" t="s">
        <v>8</v>
      </c>
      <c r="E11" s="68"/>
      <c r="F11" s="53">
        <v>1</v>
      </c>
      <c r="G11" s="118"/>
      <c r="H11" s="37"/>
      <c r="I11" s="54"/>
      <c r="J11" s="55">
        <v>0</v>
      </c>
      <c r="K11" s="119">
        <v>1</v>
      </c>
      <c r="L11" s="43">
        <v>2</v>
      </c>
      <c r="M11" s="43">
        <v>0</v>
      </c>
      <c r="N11" s="56">
        <f t="shared" si="0"/>
        <v>0</v>
      </c>
      <c r="O11" s="122"/>
      <c r="P11" s="37"/>
      <c r="Q11" s="43" t="s">
        <v>3</v>
      </c>
      <c r="R11" s="56" t="str">
        <f t="shared" si="2"/>
        <v> </v>
      </c>
      <c r="S11" s="52">
        <v>182</v>
      </c>
      <c r="T11" s="43">
        <v>5</v>
      </c>
      <c r="U11" s="57">
        <f t="shared" si="1"/>
        <v>2.7</v>
      </c>
    </row>
    <row r="12" spans="1:21" s="5" customFormat="1" ht="12">
      <c r="A12" s="178">
        <v>14</v>
      </c>
      <c r="B12" s="179">
        <v>205</v>
      </c>
      <c r="C12" s="42" t="s">
        <v>131</v>
      </c>
      <c r="D12" s="43" t="s">
        <v>12</v>
      </c>
      <c r="E12" s="68"/>
      <c r="F12" s="53">
        <v>0</v>
      </c>
      <c r="G12" s="118"/>
      <c r="H12" s="37"/>
      <c r="I12" s="54"/>
      <c r="J12" s="55">
        <v>0</v>
      </c>
      <c r="K12" s="119">
        <v>1</v>
      </c>
      <c r="L12" s="43">
        <v>2</v>
      </c>
      <c r="M12" s="43">
        <v>0</v>
      </c>
      <c r="N12" s="56">
        <f t="shared" si="0"/>
        <v>0</v>
      </c>
      <c r="O12" s="122"/>
      <c r="P12" s="37"/>
      <c r="Q12" s="43" t="s">
        <v>3</v>
      </c>
      <c r="R12" s="56" t="str">
        <f t="shared" si="2"/>
        <v> </v>
      </c>
      <c r="S12" s="52">
        <v>471</v>
      </c>
      <c r="T12" s="43">
        <v>40</v>
      </c>
      <c r="U12" s="57">
        <f t="shared" si="1"/>
        <v>8.5</v>
      </c>
    </row>
    <row r="13" spans="1:21" s="5" customFormat="1" ht="12">
      <c r="A13" s="178">
        <v>14</v>
      </c>
      <c r="B13" s="179">
        <v>206</v>
      </c>
      <c r="C13" s="42" t="s">
        <v>131</v>
      </c>
      <c r="D13" s="43" t="s">
        <v>15</v>
      </c>
      <c r="E13" s="68"/>
      <c r="F13" s="53">
        <v>0</v>
      </c>
      <c r="G13" s="118"/>
      <c r="H13" s="37"/>
      <c r="I13" s="54"/>
      <c r="J13" s="55">
        <v>0</v>
      </c>
      <c r="K13" s="119">
        <v>1</v>
      </c>
      <c r="L13" s="43">
        <v>2</v>
      </c>
      <c r="M13" s="43">
        <v>0</v>
      </c>
      <c r="N13" s="56">
        <f t="shared" si="0"/>
        <v>0</v>
      </c>
      <c r="O13" s="122"/>
      <c r="P13" s="37"/>
      <c r="Q13" s="43" t="s">
        <v>3</v>
      </c>
      <c r="R13" s="56" t="str">
        <f t="shared" si="2"/>
        <v> </v>
      </c>
      <c r="S13" s="52">
        <v>255</v>
      </c>
      <c r="T13" s="43">
        <v>2</v>
      </c>
      <c r="U13" s="57">
        <f aca="true" t="shared" si="3" ref="U13:U40">IF(S13=""," ",ROUND(T13/S13*100,1))</f>
        <v>0.8</v>
      </c>
    </row>
    <row r="14" spans="1:21" s="5" customFormat="1" ht="12">
      <c r="A14" s="178">
        <v>14</v>
      </c>
      <c r="B14" s="179">
        <v>207</v>
      </c>
      <c r="C14" s="42" t="s">
        <v>131</v>
      </c>
      <c r="D14" s="43" t="s">
        <v>18</v>
      </c>
      <c r="E14" s="68" t="s">
        <v>96</v>
      </c>
      <c r="F14" s="53">
        <v>0</v>
      </c>
      <c r="G14" s="118"/>
      <c r="H14" s="37"/>
      <c r="I14" s="54"/>
      <c r="J14" s="55">
        <v>0</v>
      </c>
      <c r="K14" s="119">
        <v>1</v>
      </c>
      <c r="L14" s="43">
        <v>2</v>
      </c>
      <c r="M14" s="43">
        <v>0</v>
      </c>
      <c r="N14" s="56">
        <f t="shared" si="0"/>
        <v>0</v>
      </c>
      <c r="O14" s="122"/>
      <c r="P14" s="37"/>
      <c r="Q14" s="43" t="s">
        <v>3</v>
      </c>
      <c r="R14" s="56" t="str">
        <f t="shared" si="2"/>
        <v> </v>
      </c>
      <c r="S14" s="52">
        <v>131</v>
      </c>
      <c r="T14" s="43">
        <v>7</v>
      </c>
      <c r="U14" s="57">
        <f t="shared" si="3"/>
        <v>5.3</v>
      </c>
    </row>
    <row r="15" spans="1:21" s="5" customFormat="1" ht="12">
      <c r="A15" s="178">
        <v>14</v>
      </c>
      <c r="B15" s="179">
        <v>208</v>
      </c>
      <c r="C15" s="42" t="s">
        <v>131</v>
      </c>
      <c r="D15" s="43" t="s">
        <v>21</v>
      </c>
      <c r="E15" s="68"/>
      <c r="F15" s="53">
        <v>0</v>
      </c>
      <c r="G15" s="118"/>
      <c r="H15" s="37"/>
      <c r="I15" s="54"/>
      <c r="J15" s="55">
        <v>0</v>
      </c>
      <c r="K15" s="119">
        <v>1</v>
      </c>
      <c r="L15" s="43">
        <v>1</v>
      </c>
      <c r="M15" s="43">
        <v>0</v>
      </c>
      <c r="N15" s="56">
        <f t="shared" si="0"/>
        <v>0</v>
      </c>
      <c r="O15" s="122"/>
      <c r="P15" s="37"/>
      <c r="Q15" s="43" t="s">
        <v>3</v>
      </c>
      <c r="R15" s="56" t="str">
        <f t="shared" si="2"/>
        <v> </v>
      </c>
      <c r="S15" s="52">
        <v>70</v>
      </c>
      <c r="T15" s="43">
        <v>8</v>
      </c>
      <c r="U15" s="57">
        <f t="shared" si="3"/>
        <v>11.4</v>
      </c>
    </row>
    <row r="16" spans="1:21" s="5" customFormat="1" ht="28.5" customHeight="1">
      <c r="A16" s="178">
        <v>14</v>
      </c>
      <c r="B16" s="179">
        <v>209</v>
      </c>
      <c r="C16" s="42" t="s">
        <v>131</v>
      </c>
      <c r="D16" s="43" t="s">
        <v>25</v>
      </c>
      <c r="E16" s="68" t="s">
        <v>97</v>
      </c>
      <c r="F16" s="53">
        <v>1</v>
      </c>
      <c r="G16" s="118">
        <v>36715</v>
      </c>
      <c r="H16" s="69" t="s">
        <v>98</v>
      </c>
      <c r="I16" s="54">
        <v>1</v>
      </c>
      <c r="J16" s="55">
        <v>1</v>
      </c>
      <c r="K16" s="119">
        <v>1</v>
      </c>
      <c r="L16" s="43">
        <v>2</v>
      </c>
      <c r="M16" s="43">
        <v>0</v>
      </c>
      <c r="N16" s="56">
        <f t="shared" si="0"/>
        <v>0</v>
      </c>
      <c r="O16" s="122"/>
      <c r="P16" s="37"/>
      <c r="Q16" s="43" t="s">
        <v>3</v>
      </c>
      <c r="R16" s="56" t="str">
        <f t="shared" si="2"/>
        <v> </v>
      </c>
      <c r="S16" s="52">
        <v>609</v>
      </c>
      <c r="T16" s="43">
        <v>38</v>
      </c>
      <c r="U16" s="57">
        <f t="shared" si="3"/>
        <v>6.2</v>
      </c>
    </row>
    <row r="17" spans="1:21" s="5" customFormat="1" ht="12">
      <c r="A17" s="178">
        <v>14</v>
      </c>
      <c r="B17" s="179">
        <v>210</v>
      </c>
      <c r="C17" s="42" t="s">
        <v>131</v>
      </c>
      <c r="D17" s="43" t="s">
        <v>28</v>
      </c>
      <c r="E17" s="68"/>
      <c r="F17" s="53">
        <v>0</v>
      </c>
      <c r="G17" s="118"/>
      <c r="H17" s="37"/>
      <c r="I17" s="54"/>
      <c r="J17" s="55">
        <v>0</v>
      </c>
      <c r="K17" s="119">
        <v>1</v>
      </c>
      <c r="L17" s="43">
        <v>1</v>
      </c>
      <c r="M17" s="43">
        <v>0</v>
      </c>
      <c r="N17" s="56">
        <f t="shared" si="0"/>
        <v>0</v>
      </c>
      <c r="O17" s="122"/>
      <c r="P17" s="37"/>
      <c r="Q17" s="43" t="s">
        <v>3</v>
      </c>
      <c r="R17" s="56" t="str">
        <f t="shared" si="2"/>
        <v> </v>
      </c>
      <c r="S17" s="52">
        <v>55</v>
      </c>
      <c r="T17" s="43">
        <v>4</v>
      </c>
      <c r="U17" s="57">
        <f t="shared" si="3"/>
        <v>7.3</v>
      </c>
    </row>
    <row r="18" spans="1:21" s="5" customFormat="1" ht="12">
      <c r="A18" s="178">
        <v>14</v>
      </c>
      <c r="B18" s="179">
        <v>211</v>
      </c>
      <c r="C18" s="42" t="s">
        <v>131</v>
      </c>
      <c r="D18" s="43" t="s">
        <v>31</v>
      </c>
      <c r="E18" s="68"/>
      <c r="F18" s="53">
        <v>0</v>
      </c>
      <c r="G18" s="118"/>
      <c r="H18" s="37"/>
      <c r="I18" s="54"/>
      <c r="J18" s="55">
        <v>0</v>
      </c>
      <c r="K18" s="119">
        <v>1</v>
      </c>
      <c r="L18" s="43">
        <v>1</v>
      </c>
      <c r="M18" s="43">
        <v>0</v>
      </c>
      <c r="N18" s="56">
        <f t="shared" si="0"/>
        <v>0</v>
      </c>
      <c r="O18" s="122"/>
      <c r="P18" s="37"/>
      <c r="Q18" s="43" t="s">
        <v>3</v>
      </c>
      <c r="R18" s="56" t="str">
        <f t="shared" si="2"/>
        <v> </v>
      </c>
      <c r="S18" s="52">
        <v>243</v>
      </c>
      <c r="T18" s="43">
        <v>4</v>
      </c>
      <c r="U18" s="57">
        <f t="shared" si="3"/>
        <v>1.6</v>
      </c>
    </row>
    <row r="19" spans="1:21" s="5" customFormat="1" ht="22.5">
      <c r="A19" s="178">
        <v>14</v>
      </c>
      <c r="B19" s="179">
        <v>212</v>
      </c>
      <c r="C19" s="42" t="s">
        <v>131</v>
      </c>
      <c r="D19" s="43" t="s">
        <v>34</v>
      </c>
      <c r="E19" s="68" t="s">
        <v>99</v>
      </c>
      <c r="F19" s="53">
        <v>0</v>
      </c>
      <c r="G19" s="118"/>
      <c r="H19" s="37"/>
      <c r="I19" s="54"/>
      <c r="J19" s="55">
        <v>0</v>
      </c>
      <c r="K19" s="119">
        <v>1</v>
      </c>
      <c r="L19" s="43">
        <v>1</v>
      </c>
      <c r="M19" s="43">
        <v>0</v>
      </c>
      <c r="N19" s="56">
        <f t="shared" si="0"/>
        <v>0</v>
      </c>
      <c r="O19" s="122"/>
      <c r="P19" s="37"/>
      <c r="Q19" s="43" t="s">
        <v>3</v>
      </c>
      <c r="R19" s="56" t="str">
        <f t="shared" si="2"/>
        <v> </v>
      </c>
      <c r="S19" s="52">
        <v>217</v>
      </c>
      <c r="T19" s="43">
        <v>3</v>
      </c>
      <c r="U19" s="57">
        <f t="shared" si="3"/>
        <v>1.4</v>
      </c>
    </row>
    <row r="20" spans="1:21" s="5" customFormat="1" ht="12">
      <c r="A20" s="178">
        <v>14</v>
      </c>
      <c r="B20" s="179">
        <v>213</v>
      </c>
      <c r="C20" s="42" t="s">
        <v>131</v>
      </c>
      <c r="D20" s="43" t="s">
        <v>36</v>
      </c>
      <c r="E20" s="68"/>
      <c r="F20" s="53">
        <v>0</v>
      </c>
      <c r="G20" s="118"/>
      <c r="H20" s="37"/>
      <c r="I20" s="54"/>
      <c r="J20" s="55">
        <v>0</v>
      </c>
      <c r="K20" s="119">
        <v>1</v>
      </c>
      <c r="L20" s="43">
        <v>1</v>
      </c>
      <c r="M20" s="43">
        <v>0</v>
      </c>
      <c r="N20" s="56">
        <f t="shared" si="0"/>
        <v>0</v>
      </c>
      <c r="O20" s="122"/>
      <c r="P20" s="37"/>
      <c r="Q20" s="43" t="s">
        <v>3</v>
      </c>
      <c r="R20" s="56" t="str">
        <f t="shared" si="2"/>
        <v> </v>
      </c>
      <c r="S20" s="52">
        <v>157</v>
      </c>
      <c r="T20" s="43">
        <v>4</v>
      </c>
      <c r="U20" s="57">
        <f t="shared" si="3"/>
        <v>2.5</v>
      </c>
    </row>
    <row r="21" spans="1:21" s="5" customFormat="1" ht="12">
      <c r="A21" s="178">
        <v>14</v>
      </c>
      <c r="B21" s="179">
        <v>214</v>
      </c>
      <c r="C21" s="42" t="s">
        <v>131</v>
      </c>
      <c r="D21" s="43" t="s">
        <v>39</v>
      </c>
      <c r="E21" s="68"/>
      <c r="F21" s="53">
        <v>0</v>
      </c>
      <c r="G21" s="118"/>
      <c r="H21" s="37"/>
      <c r="I21" s="54"/>
      <c r="J21" s="55">
        <v>0</v>
      </c>
      <c r="K21" s="119">
        <v>2</v>
      </c>
      <c r="L21" s="43">
        <v>1</v>
      </c>
      <c r="M21" s="43">
        <v>0</v>
      </c>
      <c r="N21" s="56">
        <f t="shared" si="0"/>
        <v>0</v>
      </c>
      <c r="O21" s="122"/>
      <c r="P21" s="37"/>
      <c r="Q21" s="43" t="s">
        <v>3</v>
      </c>
      <c r="R21" s="56" t="str">
        <f t="shared" si="2"/>
        <v> </v>
      </c>
      <c r="S21" s="52">
        <v>101</v>
      </c>
      <c r="T21" s="43">
        <v>4</v>
      </c>
      <c r="U21" s="57">
        <f t="shared" si="3"/>
        <v>4</v>
      </c>
    </row>
    <row r="22" spans="1:21" s="5" customFormat="1" ht="12">
      <c r="A22" s="178">
        <v>14</v>
      </c>
      <c r="B22" s="179">
        <v>215</v>
      </c>
      <c r="C22" s="42" t="s">
        <v>131</v>
      </c>
      <c r="D22" s="43" t="s">
        <v>41</v>
      </c>
      <c r="E22" s="68"/>
      <c r="F22" s="53">
        <v>0</v>
      </c>
      <c r="G22" s="118"/>
      <c r="H22" s="37"/>
      <c r="I22" s="54"/>
      <c r="J22" s="55">
        <v>0</v>
      </c>
      <c r="K22" s="119">
        <v>1</v>
      </c>
      <c r="L22" s="43">
        <v>2</v>
      </c>
      <c r="M22" s="43">
        <v>0</v>
      </c>
      <c r="N22" s="56">
        <f t="shared" si="0"/>
        <v>0</v>
      </c>
      <c r="O22" s="122"/>
      <c r="P22" s="37"/>
      <c r="Q22" s="43" t="s">
        <v>3</v>
      </c>
      <c r="R22" s="56" t="str">
        <f t="shared" si="2"/>
        <v> </v>
      </c>
      <c r="S22" s="52">
        <v>59</v>
      </c>
      <c r="T22" s="43">
        <v>5</v>
      </c>
      <c r="U22" s="57">
        <f t="shared" si="3"/>
        <v>8.5</v>
      </c>
    </row>
    <row r="23" spans="1:21" s="5" customFormat="1" ht="12">
      <c r="A23" s="178">
        <v>14</v>
      </c>
      <c r="B23" s="179">
        <v>216</v>
      </c>
      <c r="C23" s="42" t="s">
        <v>131</v>
      </c>
      <c r="D23" s="43" t="s">
        <v>45</v>
      </c>
      <c r="E23" s="68"/>
      <c r="F23" s="53">
        <v>0</v>
      </c>
      <c r="G23" s="118"/>
      <c r="H23" s="37"/>
      <c r="I23" s="54"/>
      <c r="J23" s="55">
        <v>0</v>
      </c>
      <c r="K23" s="119">
        <v>1</v>
      </c>
      <c r="L23" s="43">
        <v>1</v>
      </c>
      <c r="M23" s="43">
        <v>0</v>
      </c>
      <c r="N23" s="56">
        <f t="shared" si="0"/>
        <v>0</v>
      </c>
      <c r="O23" s="122"/>
      <c r="P23" s="37"/>
      <c r="Q23" s="43" t="s">
        <v>3</v>
      </c>
      <c r="R23" s="56" t="str">
        <f t="shared" si="2"/>
        <v> </v>
      </c>
      <c r="S23" s="52">
        <v>201</v>
      </c>
      <c r="T23" s="43">
        <v>19</v>
      </c>
      <c r="U23" s="57">
        <f t="shared" si="3"/>
        <v>9.5</v>
      </c>
    </row>
    <row r="24" spans="1:21" s="5" customFormat="1" ht="28.5" customHeight="1">
      <c r="A24" s="178">
        <v>14</v>
      </c>
      <c r="B24" s="179">
        <v>217</v>
      </c>
      <c r="C24" s="42" t="s">
        <v>131</v>
      </c>
      <c r="D24" s="43" t="s">
        <v>49</v>
      </c>
      <c r="E24" s="68" t="s">
        <v>100</v>
      </c>
      <c r="F24" s="53">
        <v>1</v>
      </c>
      <c r="G24" s="118"/>
      <c r="H24" s="37"/>
      <c r="I24" s="54"/>
      <c r="J24" s="55">
        <v>0</v>
      </c>
      <c r="K24" s="119">
        <v>1</v>
      </c>
      <c r="L24" s="43">
        <v>1</v>
      </c>
      <c r="M24" s="43">
        <v>0</v>
      </c>
      <c r="N24" s="56">
        <f t="shared" si="0"/>
        <v>0</v>
      </c>
      <c r="O24" s="122"/>
      <c r="P24" s="37"/>
      <c r="Q24" s="43" t="s">
        <v>3</v>
      </c>
      <c r="R24" s="56" t="str">
        <f t="shared" si="2"/>
        <v> </v>
      </c>
      <c r="S24" s="52">
        <v>34</v>
      </c>
      <c r="T24" s="43">
        <v>0</v>
      </c>
      <c r="U24" s="57">
        <f t="shared" si="3"/>
        <v>0</v>
      </c>
    </row>
    <row r="25" spans="1:21" s="5" customFormat="1" ht="12">
      <c r="A25" s="178">
        <v>14</v>
      </c>
      <c r="B25" s="179">
        <v>218</v>
      </c>
      <c r="C25" s="42" t="s">
        <v>131</v>
      </c>
      <c r="D25" s="180" t="s">
        <v>52</v>
      </c>
      <c r="E25" s="68"/>
      <c r="F25" s="53">
        <v>0</v>
      </c>
      <c r="G25" s="118">
        <v>37444</v>
      </c>
      <c r="H25" s="69" t="s">
        <v>101</v>
      </c>
      <c r="I25" s="54">
        <v>2</v>
      </c>
      <c r="J25" s="55">
        <v>1</v>
      </c>
      <c r="K25" s="119">
        <v>1</v>
      </c>
      <c r="L25" s="43">
        <v>2</v>
      </c>
      <c r="M25" s="192">
        <v>0</v>
      </c>
      <c r="N25" s="56">
        <f t="shared" si="0"/>
        <v>0</v>
      </c>
      <c r="O25" s="122"/>
      <c r="P25" s="37"/>
      <c r="Q25" s="43" t="s">
        <v>3</v>
      </c>
      <c r="R25" s="56" t="str">
        <f t="shared" si="2"/>
        <v> </v>
      </c>
      <c r="S25" s="52">
        <v>14</v>
      </c>
      <c r="T25" s="43">
        <v>0</v>
      </c>
      <c r="U25" s="57">
        <f t="shared" si="3"/>
        <v>0</v>
      </c>
    </row>
    <row r="26" spans="1:21" s="5" customFormat="1" ht="12">
      <c r="A26" s="178">
        <v>14</v>
      </c>
      <c r="B26" s="179">
        <v>301</v>
      </c>
      <c r="C26" s="42" t="s">
        <v>131</v>
      </c>
      <c r="D26" s="180" t="s">
        <v>55</v>
      </c>
      <c r="E26" s="68"/>
      <c r="F26" s="53">
        <v>0</v>
      </c>
      <c r="G26" s="118"/>
      <c r="H26" s="37"/>
      <c r="I26" s="54"/>
      <c r="J26" s="55">
        <v>0</v>
      </c>
      <c r="K26" s="119"/>
      <c r="L26" s="43"/>
      <c r="M26" s="192" t="s">
        <v>3</v>
      </c>
      <c r="N26" s="56" t="str">
        <f t="shared" si="0"/>
        <v> </v>
      </c>
      <c r="O26" s="122">
        <v>1</v>
      </c>
      <c r="P26" s="37">
        <v>1</v>
      </c>
      <c r="Q26" s="43">
        <v>0</v>
      </c>
      <c r="R26" s="56">
        <f t="shared" si="2"/>
        <v>0</v>
      </c>
      <c r="S26" s="52">
        <v>28</v>
      </c>
      <c r="T26" s="43">
        <v>2</v>
      </c>
      <c r="U26" s="57">
        <f t="shared" si="3"/>
        <v>7.1</v>
      </c>
    </row>
    <row r="27" spans="1:21" s="5" customFormat="1" ht="12">
      <c r="A27" s="178">
        <v>14</v>
      </c>
      <c r="B27" s="179">
        <v>321</v>
      </c>
      <c r="C27" s="42" t="s">
        <v>131</v>
      </c>
      <c r="D27" s="180" t="s">
        <v>58</v>
      </c>
      <c r="E27" s="68"/>
      <c r="F27" s="53">
        <v>0</v>
      </c>
      <c r="G27" s="118"/>
      <c r="H27" s="37"/>
      <c r="I27" s="54"/>
      <c r="J27" s="55">
        <v>0</v>
      </c>
      <c r="K27" s="119"/>
      <c r="L27" s="43"/>
      <c r="M27" s="192" t="s">
        <v>3</v>
      </c>
      <c r="N27" s="56" t="str">
        <f t="shared" si="0"/>
        <v> </v>
      </c>
      <c r="O27" s="122">
        <v>1</v>
      </c>
      <c r="P27" s="37">
        <v>1</v>
      </c>
      <c r="Q27" s="43">
        <v>0</v>
      </c>
      <c r="R27" s="56">
        <f t="shared" si="2"/>
        <v>0</v>
      </c>
      <c r="S27" s="52">
        <v>23</v>
      </c>
      <c r="T27" s="43">
        <v>4</v>
      </c>
      <c r="U27" s="57">
        <f t="shared" si="3"/>
        <v>17.4</v>
      </c>
    </row>
    <row r="28" spans="1:21" s="5" customFormat="1" ht="12">
      <c r="A28" s="178">
        <v>14</v>
      </c>
      <c r="B28" s="179">
        <v>341</v>
      </c>
      <c r="C28" s="42" t="s">
        <v>131</v>
      </c>
      <c r="D28" s="43" t="s">
        <v>61</v>
      </c>
      <c r="E28" s="68"/>
      <c r="F28" s="52">
        <v>0</v>
      </c>
      <c r="G28" s="119"/>
      <c r="H28" s="58"/>
      <c r="I28" s="58"/>
      <c r="J28" s="55">
        <v>0</v>
      </c>
      <c r="K28" s="119"/>
      <c r="L28" s="43"/>
      <c r="M28" s="43" t="s">
        <v>3</v>
      </c>
      <c r="N28" s="56" t="str">
        <f t="shared" si="0"/>
        <v> </v>
      </c>
      <c r="O28" s="122">
        <v>1</v>
      </c>
      <c r="P28" s="37">
        <v>1</v>
      </c>
      <c r="Q28" s="43">
        <v>0</v>
      </c>
      <c r="R28" s="56">
        <f t="shared" si="2"/>
        <v>0</v>
      </c>
      <c r="S28" s="52">
        <v>1</v>
      </c>
      <c r="T28" s="43">
        <v>0</v>
      </c>
      <c r="U28" s="57">
        <f t="shared" si="3"/>
        <v>0</v>
      </c>
    </row>
    <row r="29" spans="1:21" s="5" customFormat="1" ht="12">
      <c r="A29" s="178">
        <v>14</v>
      </c>
      <c r="B29" s="179">
        <v>342</v>
      </c>
      <c r="C29" s="42" t="s">
        <v>131</v>
      </c>
      <c r="D29" s="43" t="s">
        <v>64</v>
      </c>
      <c r="E29" s="68"/>
      <c r="F29" s="52">
        <v>0</v>
      </c>
      <c r="G29" s="119"/>
      <c r="H29" s="58"/>
      <c r="I29" s="58"/>
      <c r="J29" s="59">
        <v>0</v>
      </c>
      <c r="K29" s="119"/>
      <c r="L29" s="43"/>
      <c r="M29" s="43" t="s">
        <v>3</v>
      </c>
      <c r="N29" s="56" t="str">
        <f t="shared" si="0"/>
        <v> </v>
      </c>
      <c r="O29" s="122">
        <v>1</v>
      </c>
      <c r="P29" s="37">
        <v>1</v>
      </c>
      <c r="Q29" s="43">
        <v>0</v>
      </c>
      <c r="R29" s="56">
        <f t="shared" si="2"/>
        <v>0</v>
      </c>
      <c r="S29" s="52">
        <v>20</v>
      </c>
      <c r="T29" s="43">
        <v>0</v>
      </c>
      <c r="U29" s="57">
        <f t="shared" si="3"/>
        <v>0</v>
      </c>
    </row>
    <row r="30" spans="1:21" s="5" customFormat="1" ht="12">
      <c r="A30" s="178">
        <v>14</v>
      </c>
      <c r="B30" s="179">
        <v>361</v>
      </c>
      <c r="C30" s="42" t="s">
        <v>131</v>
      </c>
      <c r="D30" s="43" t="s">
        <v>67</v>
      </c>
      <c r="E30" s="68"/>
      <c r="F30" s="52">
        <v>0</v>
      </c>
      <c r="G30" s="119"/>
      <c r="H30" s="58"/>
      <c r="I30" s="58"/>
      <c r="J30" s="59">
        <v>0</v>
      </c>
      <c r="K30" s="119"/>
      <c r="L30" s="43"/>
      <c r="M30" s="43" t="s">
        <v>3</v>
      </c>
      <c r="N30" s="56" t="str">
        <f t="shared" si="0"/>
        <v> </v>
      </c>
      <c r="O30" s="122">
        <v>1</v>
      </c>
      <c r="P30" s="37">
        <v>1</v>
      </c>
      <c r="Q30" s="43">
        <v>0</v>
      </c>
      <c r="R30" s="56">
        <f t="shared" si="2"/>
        <v>0</v>
      </c>
      <c r="S30" s="52">
        <v>27</v>
      </c>
      <c r="T30" s="43">
        <v>0</v>
      </c>
      <c r="U30" s="57">
        <f t="shared" si="3"/>
        <v>0</v>
      </c>
    </row>
    <row r="31" spans="1:21" s="5" customFormat="1" ht="12">
      <c r="A31" s="178">
        <v>14</v>
      </c>
      <c r="B31" s="179">
        <v>362</v>
      </c>
      <c r="C31" s="42" t="s">
        <v>131</v>
      </c>
      <c r="D31" s="43" t="s">
        <v>71</v>
      </c>
      <c r="E31" s="68"/>
      <c r="F31" s="52">
        <v>0</v>
      </c>
      <c r="G31" s="119"/>
      <c r="H31" s="58"/>
      <c r="I31" s="58"/>
      <c r="J31" s="59">
        <v>0</v>
      </c>
      <c r="K31" s="119"/>
      <c r="L31" s="43"/>
      <c r="M31" s="43" t="s">
        <v>3</v>
      </c>
      <c r="N31" s="56" t="str">
        <f t="shared" si="0"/>
        <v> </v>
      </c>
      <c r="O31" s="122">
        <v>1</v>
      </c>
      <c r="P31" s="37">
        <v>1</v>
      </c>
      <c r="Q31" s="43">
        <v>0</v>
      </c>
      <c r="R31" s="56">
        <f t="shared" si="2"/>
        <v>0</v>
      </c>
      <c r="S31" s="52">
        <v>42</v>
      </c>
      <c r="T31" s="43">
        <v>1</v>
      </c>
      <c r="U31" s="57">
        <f t="shared" si="3"/>
        <v>2.4</v>
      </c>
    </row>
    <row r="32" spans="1:21" s="5" customFormat="1" ht="12">
      <c r="A32" s="178">
        <v>14</v>
      </c>
      <c r="B32" s="179">
        <v>363</v>
      </c>
      <c r="C32" s="42" t="s">
        <v>131</v>
      </c>
      <c r="D32" s="43" t="s">
        <v>73</v>
      </c>
      <c r="E32" s="68"/>
      <c r="F32" s="52">
        <v>0</v>
      </c>
      <c r="G32" s="119"/>
      <c r="H32" s="58"/>
      <c r="I32" s="58"/>
      <c r="J32" s="59">
        <v>0</v>
      </c>
      <c r="K32" s="119"/>
      <c r="L32" s="43"/>
      <c r="M32" s="43" t="s">
        <v>3</v>
      </c>
      <c r="N32" s="56" t="str">
        <f t="shared" si="0"/>
        <v> </v>
      </c>
      <c r="O32" s="122">
        <v>1</v>
      </c>
      <c r="P32" s="37">
        <v>1</v>
      </c>
      <c r="Q32" s="43">
        <v>0</v>
      </c>
      <c r="R32" s="56">
        <f t="shared" si="2"/>
        <v>0</v>
      </c>
      <c r="S32" s="52">
        <v>26</v>
      </c>
      <c r="T32" s="43">
        <v>0</v>
      </c>
      <c r="U32" s="57">
        <f t="shared" si="3"/>
        <v>0</v>
      </c>
    </row>
    <row r="33" spans="1:21" s="5" customFormat="1" ht="12">
      <c r="A33" s="178">
        <v>14</v>
      </c>
      <c r="B33" s="179">
        <v>364</v>
      </c>
      <c r="C33" s="42" t="s">
        <v>131</v>
      </c>
      <c r="D33" s="43" t="s">
        <v>77</v>
      </c>
      <c r="E33" s="68"/>
      <c r="F33" s="52">
        <v>0</v>
      </c>
      <c r="G33" s="119"/>
      <c r="H33" s="58"/>
      <c r="I33" s="58"/>
      <c r="J33" s="59">
        <v>0</v>
      </c>
      <c r="K33" s="119"/>
      <c r="L33" s="43"/>
      <c r="M33" s="43" t="s">
        <v>3</v>
      </c>
      <c r="N33" s="56" t="str">
        <f t="shared" si="0"/>
        <v> </v>
      </c>
      <c r="O33" s="122">
        <v>1</v>
      </c>
      <c r="P33" s="37">
        <v>1</v>
      </c>
      <c r="Q33" s="43">
        <v>0</v>
      </c>
      <c r="R33" s="56">
        <f t="shared" si="2"/>
        <v>0</v>
      </c>
      <c r="S33" s="52">
        <v>59</v>
      </c>
      <c r="T33" s="43">
        <v>0</v>
      </c>
      <c r="U33" s="57">
        <f t="shared" si="3"/>
        <v>0</v>
      </c>
    </row>
    <row r="34" spans="1:21" s="5" customFormat="1" ht="12">
      <c r="A34" s="178">
        <v>14</v>
      </c>
      <c r="B34" s="179">
        <v>366</v>
      </c>
      <c r="C34" s="42" t="s">
        <v>131</v>
      </c>
      <c r="D34" s="43" t="s">
        <v>80</v>
      </c>
      <c r="E34" s="68"/>
      <c r="F34" s="52">
        <v>0</v>
      </c>
      <c r="G34" s="119"/>
      <c r="H34" s="58"/>
      <c r="I34" s="58"/>
      <c r="J34" s="59">
        <v>0</v>
      </c>
      <c r="K34" s="119"/>
      <c r="L34" s="43"/>
      <c r="M34" s="43" t="s">
        <v>3</v>
      </c>
      <c r="N34" s="56" t="str">
        <f t="shared" si="0"/>
        <v> </v>
      </c>
      <c r="O34" s="122">
        <v>1</v>
      </c>
      <c r="P34" s="37">
        <v>1</v>
      </c>
      <c r="Q34" s="43">
        <v>0</v>
      </c>
      <c r="R34" s="56">
        <f t="shared" si="2"/>
        <v>0</v>
      </c>
      <c r="S34" s="52">
        <v>13</v>
      </c>
      <c r="T34" s="43">
        <v>0</v>
      </c>
      <c r="U34" s="57">
        <f t="shared" si="3"/>
        <v>0</v>
      </c>
    </row>
    <row r="35" spans="1:21" s="5" customFormat="1" ht="12">
      <c r="A35" s="178">
        <v>14</v>
      </c>
      <c r="B35" s="179">
        <v>382</v>
      </c>
      <c r="C35" s="42" t="s">
        <v>131</v>
      </c>
      <c r="D35" s="43" t="s">
        <v>84</v>
      </c>
      <c r="E35" s="68"/>
      <c r="F35" s="52">
        <v>0</v>
      </c>
      <c r="G35" s="119"/>
      <c r="H35" s="58"/>
      <c r="I35" s="58"/>
      <c r="J35" s="59">
        <v>0</v>
      </c>
      <c r="K35" s="119"/>
      <c r="L35" s="43"/>
      <c r="M35" s="43" t="s">
        <v>3</v>
      </c>
      <c r="N35" s="56" t="str">
        <f t="shared" si="0"/>
        <v> </v>
      </c>
      <c r="O35" s="122">
        <v>1</v>
      </c>
      <c r="P35" s="37">
        <v>1</v>
      </c>
      <c r="Q35" s="43">
        <v>0</v>
      </c>
      <c r="R35" s="56">
        <f t="shared" si="2"/>
        <v>0</v>
      </c>
      <c r="S35" s="52">
        <v>35</v>
      </c>
      <c r="T35" s="43">
        <v>0</v>
      </c>
      <c r="U35" s="57">
        <f t="shared" si="3"/>
        <v>0</v>
      </c>
    </row>
    <row r="36" spans="1:21" s="5" customFormat="1" ht="12">
      <c r="A36" s="178">
        <v>14</v>
      </c>
      <c r="B36" s="179">
        <v>383</v>
      </c>
      <c r="C36" s="42" t="s">
        <v>131</v>
      </c>
      <c r="D36" s="43" t="s">
        <v>86</v>
      </c>
      <c r="E36" s="68"/>
      <c r="F36" s="52">
        <v>0</v>
      </c>
      <c r="G36" s="119"/>
      <c r="H36" s="58"/>
      <c r="I36" s="58"/>
      <c r="J36" s="59">
        <v>0</v>
      </c>
      <c r="K36" s="119"/>
      <c r="L36" s="43"/>
      <c r="M36" s="43" t="s">
        <v>3</v>
      </c>
      <c r="N36" s="56" t="str">
        <f t="shared" si="0"/>
        <v> </v>
      </c>
      <c r="O36" s="122">
        <v>1</v>
      </c>
      <c r="P36" s="37">
        <v>1</v>
      </c>
      <c r="Q36" s="43">
        <v>0</v>
      </c>
      <c r="R36" s="56">
        <f t="shared" si="2"/>
        <v>0</v>
      </c>
      <c r="S36" s="52">
        <v>9</v>
      </c>
      <c r="T36" s="43">
        <v>0</v>
      </c>
      <c r="U36" s="57">
        <f t="shared" si="3"/>
        <v>0</v>
      </c>
    </row>
    <row r="37" spans="1:21" s="5" customFormat="1" ht="12">
      <c r="A37" s="178">
        <v>14</v>
      </c>
      <c r="B37" s="179">
        <v>384</v>
      </c>
      <c r="C37" s="42" t="s">
        <v>131</v>
      </c>
      <c r="D37" s="43" t="s">
        <v>88</v>
      </c>
      <c r="E37" s="68"/>
      <c r="F37" s="52">
        <v>0</v>
      </c>
      <c r="G37" s="119"/>
      <c r="H37" s="58"/>
      <c r="I37" s="58"/>
      <c r="J37" s="59">
        <v>0</v>
      </c>
      <c r="K37" s="119"/>
      <c r="L37" s="43"/>
      <c r="M37" s="43" t="s">
        <v>3</v>
      </c>
      <c r="N37" s="56" t="str">
        <f t="shared" si="0"/>
        <v> </v>
      </c>
      <c r="O37" s="122">
        <v>1</v>
      </c>
      <c r="P37" s="37">
        <v>0</v>
      </c>
      <c r="Q37" s="43" t="s">
        <v>3</v>
      </c>
      <c r="R37" s="56"/>
      <c r="S37" s="52">
        <v>11</v>
      </c>
      <c r="T37" s="43">
        <v>0</v>
      </c>
      <c r="U37" s="57">
        <f t="shared" si="3"/>
        <v>0</v>
      </c>
    </row>
    <row r="38" spans="1:21" s="5" customFormat="1" ht="12">
      <c r="A38" s="178">
        <v>14</v>
      </c>
      <c r="B38" s="179">
        <v>401</v>
      </c>
      <c r="C38" s="42" t="s">
        <v>131</v>
      </c>
      <c r="D38" s="43" t="s">
        <v>90</v>
      </c>
      <c r="E38" s="68"/>
      <c r="F38" s="52">
        <v>0</v>
      </c>
      <c r="G38" s="119"/>
      <c r="H38" s="58"/>
      <c r="I38" s="58"/>
      <c r="J38" s="59">
        <v>0</v>
      </c>
      <c r="K38" s="119"/>
      <c r="L38" s="43"/>
      <c r="M38" s="43" t="s">
        <v>3</v>
      </c>
      <c r="N38" s="56" t="str">
        <f t="shared" si="0"/>
        <v> </v>
      </c>
      <c r="O38" s="122">
        <v>1</v>
      </c>
      <c r="P38" s="37">
        <v>1</v>
      </c>
      <c r="Q38" s="43">
        <v>0</v>
      </c>
      <c r="R38" s="56">
        <f>IF(P38=""," ",ROUND(Q38/P38*100,1))</f>
        <v>0</v>
      </c>
      <c r="S38" s="52">
        <v>21</v>
      </c>
      <c r="T38" s="43">
        <v>0</v>
      </c>
      <c r="U38" s="57">
        <f t="shared" si="3"/>
        <v>0</v>
      </c>
    </row>
    <row r="39" spans="1:21" s="5" customFormat="1" ht="12.75" thickBot="1">
      <c r="A39" s="193">
        <v>14</v>
      </c>
      <c r="B39" s="194">
        <v>402</v>
      </c>
      <c r="C39" s="124" t="s">
        <v>131</v>
      </c>
      <c r="D39" s="125" t="s">
        <v>93</v>
      </c>
      <c r="E39" s="126"/>
      <c r="F39" s="127">
        <v>0</v>
      </c>
      <c r="G39" s="128"/>
      <c r="H39" s="129"/>
      <c r="I39" s="129"/>
      <c r="J39" s="130">
        <v>0</v>
      </c>
      <c r="K39" s="128"/>
      <c r="L39" s="125"/>
      <c r="M39" s="125" t="s">
        <v>3</v>
      </c>
      <c r="N39" s="131" t="str">
        <f t="shared" si="0"/>
        <v> </v>
      </c>
      <c r="O39" s="132">
        <v>1</v>
      </c>
      <c r="P39" s="133">
        <v>1</v>
      </c>
      <c r="Q39" s="125">
        <v>0</v>
      </c>
      <c r="R39" s="131">
        <f>IF(P39=""," ",ROUND(Q39/P39*100,1))</f>
        <v>0</v>
      </c>
      <c r="S39" s="127">
        <v>32</v>
      </c>
      <c r="T39" s="125">
        <v>1</v>
      </c>
      <c r="U39" s="134">
        <f t="shared" si="3"/>
        <v>3.1</v>
      </c>
    </row>
    <row r="40" spans="1:21" ht="16.5" customHeight="1" thickBot="1">
      <c r="A40" s="60"/>
      <c r="B40" s="61">
        <v>1000</v>
      </c>
      <c r="C40" s="249" t="s">
        <v>132</v>
      </c>
      <c r="D40" s="249"/>
      <c r="E40" s="186">
        <f>COUNTA(E7:E39)</f>
        <v>7</v>
      </c>
      <c r="F40" s="195">
        <f>SUM(F7:F39)</f>
        <v>6</v>
      </c>
      <c r="G40" s="196"/>
      <c r="H40" s="197">
        <f>COUNTA(H7:H39)</f>
        <v>2</v>
      </c>
      <c r="I40" s="198"/>
      <c r="J40" s="186">
        <f>SUM(J7:J39)</f>
        <v>2</v>
      </c>
      <c r="K40" s="185">
        <f>COUNTA(K7:K39)</f>
        <v>19</v>
      </c>
      <c r="L40" s="199">
        <f>SUM(L7:L39)</f>
        <v>32</v>
      </c>
      <c r="M40" s="199">
        <f>SUM(M7:M39)</f>
        <v>2</v>
      </c>
      <c r="N40" s="200">
        <f t="shared" si="0"/>
        <v>6.3</v>
      </c>
      <c r="O40" s="195">
        <f>SUM(O7:O39)</f>
        <v>14</v>
      </c>
      <c r="P40" s="199">
        <f>SUM(P7:P39)</f>
        <v>13</v>
      </c>
      <c r="Q40" s="199">
        <f>SUM(Q7:Q39)</f>
        <v>0</v>
      </c>
      <c r="R40" s="200">
        <f>IF(P40=""," ",ROUND(Q40/P40*100,1))</f>
        <v>0</v>
      </c>
      <c r="S40" s="201">
        <f>SUM(S7:S39)</f>
        <v>4333</v>
      </c>
      <c r="T40" s="199">
        <f>SUM(T7:T39)</f>
        <v>221</v>
      </c>
      <c r="U40" s="202">
        <f t="shared" si="3"/>
        <v>5.1</v>
      </c>
    </row>
  </sheetData>
  <mergeCells count="24">
    <mergeCell ref="Q5:Q6"/>
    <mergeCell ref="R5:R6"/>
    <mergeCell ref="C40:D40"/>
    <mergeCell ref="E4:E6"/>
    <mergeCell ref="J5:J6"/>
    <mergeCell ref="G5:G6"/>
    <mergeCell ref="H5:H6"/>
    <mergeCell ref="G4:I4"/>
    <mergeCell ref="F4:F6"/>
    <mergeCell ref="I5:I6"/>
    <mergeCell ref="A4:A6"/>
    <mergeCell ref="B4:B6"/>
    <mergeCell ref="C4:C6"/>
    <mergeCell ref="D4:D6"/>
    <mergeCell ref="K4:U4"/>
    <mergeCell ref="M5:M6"/>
    <mergeCell ref="N5:N6"/>
    <mergeCell ref="P5:P6"/>
    <mergeCell ref="T5:T6"/>
    <mergeCell ref="U5:U6"/>
    <mergeCell ref="K5:K6"/>
    <mergeCell ref="L5:L6"/>
    <mergeCell ref="S5:S6"/>
    <mergeCell ref="O5:O6"/>
  </mergeCells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workbookViewId="0" topLeftCell="A1">
      <selection activeCell="X48" sqref="X48"/>
    </sheetView>
  </sheetViews>
  <sheetFormatPr defaultColWidth="9.00390625" defaultRowHeight="13.5"/>
  <cols>
    <col min="1" max="1" width="4.375" style="1" customWidth="1"/>
    <col min="2" max="2" width="5.00390625" style="1" customWidth="1"/>
    <col min="3" max="4" width="7.125" style="1" customWidth="1"/>
    <col min="5" max="5" width="4.25390625" style="1" customWidth="1"/>
    <col min="6" max="6" width="10.25390625" style="1" customWidth="1"/>
    <col min="7" max="7" width="4.75390625" style="1" customWidth="1"/>
    <col min="8" max="8" width="5.625" style="1" customWidth="1"/>
    <col min="9" max="9" width="5.125" style="1" customWidth="1"/>
    <col min="10" max="10" width="5.25390625" style="1" customWidth="1"/>
    <col min="11" max="11" width="5.50390625" style="1" customWidth="1"/>
    <col min="12" max="12" width="5.375" style="1" customWidth="1"/>
    <col min="13" max="13" width="7.25390625" style="1" customWidth="1"/>
    <col min="14" max="14" width="5.00390625" style="1" customWidth="1"/>
    <col min="15" max="15" width="5.25390625" style="1" customWidth="1"/>
    <col min="16" max="16" width="5.00390625" style="1" customWidth="1"/>
    <col min="17" max="17" width="5.375" style="1" customWidth="1"/>
    <col min="18" max="18" width="7.375" style="1" customWidth="1"/>
    <col min="19" max="19" width="5.125" style="1" customWidth="1"/>
    <col min="20" max="21" width="5.00390625" style="1" customWidth="1"/>
    <col min="22" max="23" width="5.375" style="1" customWidth="1"/>
    <col min="24" max="24" width="4.75390625" style="1" customWidth="1"/>
    <col min="25" max="25" width="5.50390625" style="1" customWidth="1"/>
    <col min="26" max="26" width="5.375" style="1" customWidth="1"/>
    <col min="27" max="27" width="5.25390625" style="1" customWidth="1"/>
    <col min="28" max="16384" width="9.00390625" style="1" customWidth="1"/>
  </cols>
  <sheetData>
    <row r="1" ht="12">
      <c r="A1" s="1" t="s">
        <v>152</v>
      </c>
    </row>
    <row r="2" spans="1:2" ht="22.5" customHeight="1">
      <c r="A2" s="3" t="s">
        <v>153</v>
      </c>
      <c r="B2" s="19"/>
    </row>
    <row r="3" spans="1:2" ht="22.5" customHeight="1" thickBot="1">
      <c r="A3" s="3"/>
      <c r="B3" s="20" t="s">
        <v>154</v>
      </c>
    </row>
    <row r="4" spans="1:27" s="26" customFormat="1" ht="19.5" customHeight="1" thickBot="1">
      <c r="A4" s="21"/>
      <c r="B4" s="22">
        <v>1</v>
      </c>
      <c r="C4" s="269">
        <v>39173</v>
      </c>
      <c r="D4" s="270"/>
      <c r="E4" s="270"/>
      <c r="F4" s="22">
        <v>2</v>
      </c>
      <c r="G4" s="269">
        <v>39203</v>
      </c>
      <c r="H4" s="270"/>
      <c r="I4" s="270"/>
      <c r="J4" s="22">
        <v>3</v>
      </c>
      <c r="K4" s="23" t="s">
        <v>155</v>
      </c>
      <c r="L4" s="24"/>
      <c r="M4" s="24"/>
      <c r="N4" s="25"/>
      <c r="AA4" s="27"/>
    </row>
    <row r="5" spans="1:27" ht="27.75" customHeight="1" thickBot="1">
      <c r="A5" s="2"/>
      <c r="B5" s="28"/>
      <c r="C5" s="28"/>
      <c r="D5" s="28"/>
      <c r="E5" s="28"/>
      <c r="F5" s="28"/>
      <c r="G5" s="28"/>
      <c r="H5" s="28"/>
      <c r="I5" s="29"/>
      <c r="J5" s="30"/>
      <c r="K5" s="30"/>
      <c r="L5" s="28"/>
      <c r="M5" s="28"/>
      <c r="N5" s="28"/>
      <c r="O5" s="28"/>
      <c r="P5" s="28"/>
      <c r="Q5" s="28"/>
      <c r="R5" s="28"/>
      <c r="S5" s="29"/>
      <c r="T5" s="30"/>
      <c r="U5" s="30"/>
      <c r="V5" s="28"/>
      <c r="W5" s="28"/>
      <c r="X5" s="30"/>
      <c r="Y5" s="30"/>
      <c r="Z5" s="30"/>
      <c r="AA5" s="2"/>
    </row>
    <row r="6" spans="1:27" ht="13.5" customHeight="1" thickBot="1">
      <c r="A6" s="2"/>
      <c r="B6" s="28"/>
      <c r="C6" s="28"/>
      <c r="D6" s="28"/>
      <c r="E6" s="31" t="s">
        <v>156</v>
      </c>
      <c r="F6" s="32"/>
      <c r="G6" s="33">
        <v>1</v>
      </c>
      <c r="H6" s="34"/>
      <c r="I6" s="34"/>
      <c r="J6" s="34"/>
      <c r="K6" s="34"/>
      <c r="L6" s="31" t="s">
        <v>156</v>
      </c>
      <c r="M6" s="32"/>
      <c r="N6" s="33">
        <v>1</v>
      </c>
      <c r="O6" s="28"/>
      <c r="P6" s="28"/>
      <c r="Q6" s="31" t="s">
        <v>156</v>
      </c>
      <c r="R6" s="32"/>
      <c r="S6" s="33">
        <v>1</v>
      </c>
      <c r="T6" s="35"/>
      <c r="U6" s="30"/>
      <c r="V6" s="31" t="s">
        <v>156</v>
      </c>
      <c r="W6" s="32"/>
      <c r="X6" s="32"/>
      <c r="Y6" s="33">
        <v>1</v>
      </c>
      <c r="Z6" s="30"/>
      <c r="AA6" s="2"/>
    </row>
    <row r="7" spans="1:27" ht="26.25" customHeight="1">
      <c r="A7" s="210" t="s">
        <v>111</v>
      </c>
      <c r="B7" s="276" t="s">
        <v>112</v>
      </c>
      <c r="C7" s="222" t="s">
        <v>113</v>
      </c>
      <c r="D7" s="225" t="s">
        <v>114</v>
      </c>
      <c r="E7" s="273" t="s">
        <v>157</v>
      </c>
      <c r="F7" s="262"/>
      <c r="G7" s="262"/>
      <c r="H7" s="262"/>
      <c r="I7" s="262"/>
      <c r="J7" s="262"/>
      <c r="K7" s="274"/>
      <c r="L7" s="261" t="s">
        <v>158</v>
      </c>
      <c r="M7" s="262"/>
      <c r="N7" s="262"/>
      <c r="O7" s="262"/>
      <c r="P7" s="263"/>
      <c r="Q7" s="273" t="s">
        <v>159</v>
      </c>
      <c r="R7" s="262"/>
      <c r="S7" s="262"/>
      <c r="T7" s="262"/>
      <c r="U7" s="274"/>
      <c r="V7" s="279" t="s">
        <v>160</v>
      </c>
      <c r="W7" s="280"/>
      <c r="X7" s="280"/>
      <c r="Y7" s="281"/>
      <c r="Z7" s="281"/>
      <c r="AA7" s="282"/>
    </row>
    <row r="8" spans="1:27" ht="15.75" customHeight="1">
      <c r="A8" s="211"/>
      <c r="B8" s="277"/>
      <c r="C8" s="223"/>
      <c r="D8" s="226"/>
      <c r="E8" s="265" t="s">
        <v>161</v>
      </c>
      <c r="F8" s="266" t="s">
        <v>162</v>
      </c>
      <c r="G8" s="264" t="s">
        <v>163</v>
      </c>
      <c r="H8" s="36"/>
      <c r="I8" s="264" t="s">
        <v>164</v>
      </c>
      <c r="J8" s="36"/>
      <c r="K8" s="275" t="s">
        <v>146</v>
      </c>
      <c r="L8" s="268" t="s">
        <v>165</v>
      </c>
      <c r="M8" s="36"/>
      <c r="N8" s="264" t="s">
        <v>164</v>
      </c>
      <c r="O8" s="36"/>
      <c r="P8" s="264" t="s">
        <v>146</v>
      </c>
      <c r="Q8" s="290" t="s">
        <v>166</v>
      </c>
      <c r="R8" s="36"/>
      <c r="S8" s="264" t="s">
        <v>164</v>
      </c>
      <c r="T8" s="36"/>
      <c r="U8" s="275" t="s">
        <v>146</v>
      </c>
      <c r="V8" s="288" t="s">
        <v>167</v>
      </c>
      <c r="W8" s="36"/>
      <c r="X8" s="286" t="s">
        <v>146</v>
      </c>
      <c r="Y8" s="283" t="s">
        <v>168</v>
      </c>
      <c r="Z8" s="284"/>
      <c r="AA8" s="285"/>
    </row>
    <row r="9" spans="1:27" ht="51.75" customHeight="1">
      <c r="A9" s="211"/>
      <c r="B9" s="278"/>
      <c r="C9" s="223"/>
      <c r="D9" s="226"/>
      <c r="E9" s="265"/>
      <c r="F9" s="267"/>
      <c r="G9" s="264"/>
      <c r="H9" s="37" t="s">
        <v>169</v>
      </c>
      <c r="I9" s="264"/>
      <c r="J9" s="38" t="s">
        <v>170</v>
      </c>
      <c r="K9" s="275"/>
      <c r="L9" s="268"/>
      <c r="M9" s="37" t="s">
        <v>169</v>
      </c>
      <c r="N9" s="264"/>
      <c r="O9" s="38" t="s">
        <v>170</v>
      </c>
      <c r="P9" s="264"/>
      <c r="Q9" s="265"/>
      <c r="R9" s="37" t="s">
        <v>169</v>
      </c>
      <c r="S9" s="291"/>
      <c r="T9" s="38" t="s">
        <v>170</v>
      </c>
      <c r="U9" s="275"/>
      <c r="V9" s="289"/>
      <c r="W9" s="18" t="s">
        <v>171</v>
      </c>
      <c r="X9" s="287"/>
      <c r="Y9" s="13" t="s">
        <v>167</v>
      </c>
      <c r="Z9" s="13" t="s">
        <v>171</v>
      </c>
      <c r="AA9" s="39" t="s">
        <v>146</v>
      </c>
    </row>
    <row r="10" spans="1:27" ht="15" customHeight="1">
      <c r="A10" s="70">
        <v>14</v>
      </c>
      <c r="B10" s="106">
        <v>100</v>
      </c>
      <c r="C10" s="72" t="s">
        <v>131</v>
      </c>
      <c r="D10" s="110" t="s">
        <v>203</v>
      </c>
      <c r="E10" s="135">
        <v>35</v>
      </c>
      <c r="F10" s="139" t="s">
        <v>217</v>
      </c>
      <c r="G10" s="140">
        <v>123</v>
      </c>
      <c r="H10" s="140">
        <v>108</v>
      </c>
      <c r="I10" s="140">
        <v>2160</v>
      </c>
      <c r="J10" s="140">
        <v>693</v>
      </c>
      <c r="K10" s="141">
        <f>IF(G10=""," ",ROUND(J10/I10*100,1))</f>
        <v>32.1</v>
      </c>
      <c r="L10" s="140">
        <v>74</v>
      </c>
      <c r="M10" s="140">
        <v>64</v>
      </c>
      <c r="N10" s="140">
        <v>1760</v>
      </c>
      <c r="O10" s="140">
        <v>553</v>
      </c>
      <c r="P10" s="141">
        <f aca="true" t="shared" si="0" ref="P10:P42">IF(L10=""," ",ROUND(O10/N10*100,1))</f>
        <v>31.4</v>
      </c>
      <c r="Q10" s="140">
        <v>6</v>
      </c>
      <c r="R10" s="140">
        <v>4</v>
      </c>
      <c r="S10" s="140">
        <v>170</v>
      </c>
      <c r="T10" s="140">
        <v>16</v>
      </c>
      <c r="U10" s="141">
        <f aca="true" t="shared" si="1" ref="U10:U46">IF(Q10=""," ",ROUND(T10/S10*100,1))</f>
        <v>9.4</v>
      </c>
      <c r="V10" s="140">
        <v>1301</v>
      </c>
      <c r="W10" s="140">
        <v>105</v>
      </c>
      <c r="X10" s="142">
        <f aca="true" t="shared" si="2" ref="X10:X42">IF(V10=""," ",ROUND(W10/V10*100,1))</f>
        <v>8.1</v>
      </c>
      <c r="Y10" s="140">
        <v>1028</v>
      </c>
      <c r="Z10" s="140">
        <v>46</v>
      </c>
      <c r="AA10" s="143">
        <f aca="true" t="shared" si="3" ref="AA10:AA42">IF(Y10=""," ",ROUND(Z10/Y10*100,1))</f>
        <v>4.5</v>
      </c>
    </row>
    <row r="11" spans="1:27" ht="15" customHeight="1">
      <c r="A11" s="70">
        <v>14</v>
      </c>
      <c r="B11" s="106">
        <v>130</v>
      </c>
      <c r="C11" s="72" t="s">
        <v>131</v>
      </c>
      <c r="D11" s="110" t="s">
        <v>204</v>
      </c>
      <c r="E11" s="135">
        <v>35</v>
      </c>
      <c r="F11" s="139" t="s">
        <v>218</v>
      </c>
      <c r="G11" s="140">
        <v>185</v>
      </c>
      <c r="H11" s="140">
        <v>167</v>
      </c>
      <c r="I11" s="140">
        <v>2848</v>
      </c>
      <c r="J11" s="140">
        <v>769</v>
      </c>
      <c r="K11" s="141">
        <f>IF(G11=""," ",ROUND(J11/I11*100,1))</f>
        <v>27</v>
      </c>
      <c r="L11" s="144">
        <v>16</v>
      </c>
      <c r="M11" s="140">
        <v>14</v>
      </c>
      <c r="N11" s="140">
        <v>534</v>
      </c>
      <c r="O11" s="140">
        <v>164</v>
      </c>
      <c r="P11" s="141">
        <f t="shared" si="0"/>
        <v>30.7</v>
      </c>
      <c r="Q11" s="144">
        <v>6</v>
      </c>
      <c r="R11" s="140">
        <v>5</v>
      </c>
      <c r="S11" s="140">
        <v>54</v>
      </c>
      <c r="T11" s="140">
        <v>9</v>
      </c>
      <c r="U11" s="141">
        <f t="shared" si="1"/>
        <v>16.7</v>
      </c>
      <c r="V11" s="145">
        <v>1118</v>
      </c>
      <c r="W11" s="140">
        <v>98</v>
      </c>
      <c r="X11" s="142">
        <f t="shared" si="2"/>
        <v>8.8</v>
      </c>
      <c r="Y11" s="140">
        <v>734</v>
      </c>
      <c r="Z11" s="140">
        <v>59</v>
      </c>
      <c r="AA11" s="143">
        <f t="shared" si="3"/>
        <v>8</v>
      </c>
    </row>
    <row r="12" spans="1:27" ht="12.75" customHeight="1">
      <c r="A12" s="70">
        <v>14</v>
      </c>
      <c r="B12" s="71">
        <v>201</v>
      </c>
      <c r="C12" s="72" t="s">
        <v>131</v>
      </c>
      <c r="D12" s="73" t="s">
        <v>0</v>
      </c>
      <c r="E12" s="135">
        <v>30</v>
      </c>
      <c r="F12" s="140" t="s">
        <v>220</v>
      </c>
      <c r="G12" s="140">
        <v>83</v>
      </c>
      <c r="H12" s="140">
        <v>64</v>
      </c>
      <c r="I12" s="140">
        <v>987</v>
      </c>
      <c r="J12" s="140">
        <v>242</v>
      </c>
      <c r="K12" s="141">
        <f aca="true" t="shared" si="4" ref="K12:K32">IF(G12=""," ",ROUND(J12/I12*100,1))</f>
        <v>24.5</v>
      </c>
      <c r="L12" s="140">
        <v>42</v>
      </c>
      <c r="M12" s="140">
        <v>38</v>
      </c>
      <c r="N12" s="140">
        <v>599</v>
      </c>
      <c r="O12" s="140">
        <v>155</v>
      </c>
      <c r="P12" s="141">
        <f t="shared" si="0"/>
        <v>25.9</v>
      </c>
      <c r="Q12" s="140">
        <v>6</v>
      </c>
      <c r="R12" s="140">
        <v>3</v>
      </c>
      <c r="S12" s="140">
        <v>42</v>
      </c>
      <c r="T12" s="140">
        <v>4</v>
      </c>
      <c r="U12" s="141">
        <f t="shared" si="1"/>
        <v>9.5</v>
      </c>
      <c r="V12" s="140">
        <v>203</v>
      </c>
      <c r="W12" s="140">
        <v>10</v>
      </c>
      <c r="X12" s="142">
        <f t="shared" si="2"/>
        <v>4.9</v>
      </c>
      <c r="Y12" s="140">
        <v>134</v>
      </c>
      <c r="Z12" s="140">
        <v>5</v>
      </c>
      <c r="AA12" s="143">
        <f t="shared" si="3"/>
        <v>3.7</v>
      </c>
    </row>
    <row r="13" spans="1:27" ht="12.75" customHeight="1">
      <c r="A13" s="70">
        <v>14</v>
      </c>
      <c r="B13" s="71">
        <v>203</v>
      </c>
      <c r="C13" s="72" t="s">
        <v>131</v>
      </c>
      <c r="D13" s="73" t="s">
        <v>5</v>
      </c>
      <c r="E13" s="135">
        <v>40</v>
      </c>
      <c r="F13" s="140" t="s">
        <v>102</v>
      </c>
      <c r="G13" s="140">
        <v>50</v>
      </c>
      <c r="H13" s="140">
        <v>45</v>
      </c>
      <c r="I13" s="140">
        <v>949</v>
      </c>
      <c r="J13" s="140">
        <v>300</v>
      </c>
      <c r="K13" s="141">
        <f t="shared" si="4"/>
        <v>31.6</v>
      </c>
      <c r="L13" s="144">
        <v>33</v>
      </c>
      <c r="M13" s="140">
        <v>30</v>
      </c>
      <c r="N13" s="140">
        <v>428</v>
      </c>
      <c r="O13" s="140">
        <v>92</v>
      </c>
      <c r="P13" s="141">
        <f t="shared" si="0"/>
        <v>21.5</v>
      </c>
      <c r="Q13" s="144">
        <v>6</v>
      </c>
      <c r="R13" s="140">
        <v>2</v>
      </c>
      <c r="S13" s="140">
        <v>49</v>
      </c>
      <c r="T13" s="140">
        <v>3</v>
      </c>
      <c r="U13" s="141">
        <f t="shared" si="1"/>
        <v>6.1</v>
      </c>
      <c r="V13" s="145">
        <v>359</v>
      </c>
      <c r="W13" s="140">
        <v>58</v>
      </c>
      <c r="X13" s="142">
        <f t="shared" si="2"/>
        <v>16.2</v>
      </c>
      <c r="Y13" s="140">
        <v>271</v>
      </c>
      <c r="Z13" s="140">
        <v>32</v>
      </c>
      <c r="AA13" s="143">
        <f t="shared" si="3"/>
        <v>11.8</v>
      </c>
    </row>
    <row r="14" spans="1:27" ht="12.75" customHeight="1">
      <c r="A14" s="70">
        <v>14</v>
      </c>
      <c r="B14" s="71">
        <v>204</v>
      </c>
      <c r="C14" s="72" t="s">
        <v>131</v>
      </c>
      <c r="D14" s="73" t="s">
        <v>8</v>
      </c>
      <c r="E14" s="135">
        <v>30</v>
      </c>
      <c r="F14" s="140" t="s">
        <v>196</v>
      </c>
      <c r="G14" s="140">
        <v>80</v>
      </c>
      <c r="H14" s="140">
        <v>60</v>
      </c>
      <c r="I14" s="140">
        <v>1031</v>
      </c>
      <c r="J14" s="140">
        <v>233</v>
      </c>
      <c r="K14" s="141">
        <f t="shared" si="4"/>
        <v>22.6</v>
      </c>
      <c r="L14" s="144">
        <v>37</v>
      </c>
      <c r="M14" s="140">
        <v>35</v>
      </c>
      <c r="N14" s="140">
        <v>464</v>
      </c>
      <c r="O14" s="140">
        <v>133</v>
      </c>
      <c r="P14" s="141">
        <f t="shared" si="0"/>
        <v>28.7</v>
      </c>
      <c r="Q14" s="144">
        <v>6</v>
      </c>
      <c r="R14" s="140">
        <v>4</v>
      </c>
      <c r="S14" s="140">
        <v>20</v>
      </c>
      <c r="T14" s="140">
        <v>5</v>
      </c>
      <c r="U14" s="141">
        <f t="shared" si="1"/>
        <v>25</v>
      </c>
      <c r="V14" s="145">
        <v>143</v>
      </c>
      <c r="W14" s="140">
        <v>9</v>
      </c>
      <c r="X14" s="142">
        <f t="shared" si="2"/>
        <v>6.3</v>
      </c>
      <c r="Y14" s="140">
        <v>126</v>
      </c>
      <c r="Z14" s="140">
        <v>9</v>
      </c>
      <c r="AA14" s="143">
        <f>IF(Y14=""," ",ROUND(Z14/Y14*100,1))</f>
        <v>7.1</v>
      </c>
    </row>
    <row r="15" spans="1:27" ht="12.75" customHeight="1">
      <c r="A15" s="70">
        <v>14</v>
      </c>
      <c r="B15" s="71">
        <v>205</v>
      </c>
      <c r="C15" s="72" t="s">
        <v>131</v>
      </c>
      <c r="D15" s="73" t="s">
        <v>12</v>
      </c>
      <c r="E15" s="135">
        <v>40</v>
      </c>
      <c r="F15" s="140" t="s">
        <v>103</v>
      </c>
      <c r="G15" s="140">
        <v>54</v>
      </c>
      <c r="H15" s="140">
        <v>20</v>
      </c>
      <c r="I15" s="140">
        <v>676</v>
      </c>
      <c r="J15" s="140">
        <v>197</v>
      </c>
      <c r="K15" s="141">
        <f t="shared" si="4"/>
        <v>29.1</v>
      </c>
      <c r="L15" s="144">
        <v>43</v>
      </c>
      <c r="M15" s="140">
        <v>36</v>
      </c>
      <c r="N15" s="140">
        <v>635</v>
      </c>
      <c r="O15" s="140">
        <v>185</v>
      </c>
      <c r="P15" s="141">
        <f t="shared" si="0"/>
        <v>29.1</v>
      </c>
      <c r="Q15" s="144">
        <v>6</v>
      </c>
      <c r="R15" s="140">
        <v>4</v>
      </c>
      <c r="S15" s="140">
        <v>25</v>
      </c>
      <c r="T15" s="140">
        <v>5</v>
      </c>
      <c r="U15" s="141">
        <f t="shared" si="1"/>
        <v>20</v>
      </c>
      <c r="V15" s="145">
        <v>480</v>
      </c>
      <c r="W15" s="140">
        <v>50</v>
      </c>
      <c r="X15" s="142">
        <f t="shared" si="2"/>
        <v>10.4</v>
      </c>
      <c r="Y15" s="140">
        <v>461</v>
      </c>
      <c r="Z15" s="140">
        <v>31</v>
      </c>
      <c r="AA15" s="143">
        <f t="shared" si="3"/>
        <v>6.7</v>
      </c>
    </row>
    <row r="16" spans="1:27" ht="12.75" customHeight="1">
      <c r="A16" s="70">
        <v>14</v>
      </c>
      <c r="B16" s="71">
        <v>206</v>
      </c>
      <c r="C16" s="72" t="s">
        <v>131</v>
      </c>
      <c r="D16" s="73" t="s">
        <v>15</v>
      </c>
      <c r="E16" s="135">
        <v>35</v>
      </c>
      <c r="F16" s="140" t="s">
        <v>104</v>
      </c>
      <c r="G16" s="140">
        <v>63</v>
      </c>
      <c r="H16" s="140">
        <v>46</v>
      </c>
      <c r="I16" s="140">
        <v>652</v>
      </c>
      <c r="J16" s="140">
        <v>202</v>
      </c>
      <c r="K16" s="141">
        <f t="shared" si="4"/>
        <v>31</v>
      </c>
      <c r="L16" s="144">
        <v>29</v>
      </c>
      <c r="M16" s="140">
        <v>29</v>
      </c>
      <c r="N16" s="140">
        <v>413</v>
      </c>
      <c r="O16" s="140">
        <v>125</v>
      </c>
      <c r="P16" s="141">
        <f t="shared" si="0"/>
        <v>30.3</v>
      </c>
      <c r="Q16" s="144">
        <v>6</v>
      </c>
      <c r="R16" s="140">
        <v>2</v>
      </c>
      <c r="S16" s="140">
        <v>47</v>
      </c>
      <c r="T16" s="140">
        <v>3</v>
      </c>
      <c r="U16" s="141">
        <f t="shared" si="1"/>
        <v>6.4</v>
      </c>
      <c r="V16" s="145">
        <v>131</v>
      </c>
      <c r="W16" s="140">
        <v>12</v>
      </c>
      <c r="X16" s="142">
        <f t="shared" si="2"/>
        <v>9.2</v>
      </c>
      <c r="Y16" s="140">
        <v>105</v>
      </c>
      <c r="Z16" s="140">
        <v>8</v>
      </c>
      <c r="AA16" s="143">
        <f t="shared" si="3"/>
        <v>7.6</v>
      </c>
    </row>
    <row r="17" spans="1:27" ht="12.75" customHeight="1">
      <c r="A17" s="70">
        <v>14</v>
      </c>
      <c r="B17" s="71">
        <v>207</v>
      </c>
      <c r="C17" s="72" t="s">
        <v>131</v>
      </c>
      <c r="D17" s="73" t="s">
        <v>18</v>
      </c>
      <c r="E17" s="135">
        <v>50</v>
      </c>
      <c r="F17" s="140" t="s">
        <v>197</v>
      </c>
      <c r="G17" s="140">
        <v>51</v>
      </c>
      <c r="H17" s="140">
        <v>40</v>
      </c>
      <c r="I17" s="140">
        <v>691</v>
      </c>
      <c r="J17" s="140">
        <v>159</v>
      </c>
      <c r="K17" s="141">
        <f t="shared" si="4"/>
        <v>23</v>
      </c>
      <c r="L17" s="144">
        <v>45</v>
      </c>
      <c r="M17" s="140">
        <v>36</v>
      </c>
      <c r="N17" s="140">
        <v>652</v>
      </c>
      <c r="O17" s="140">
        <v>154</v>
      </c>
      <c r="P17" s="141">
        <f t="shared" si="0"/>
        <v>23.6</v>
      </c>
      <c r="Q17" s="144">
        <v>6</v>
      </c>
      <c r="R17" s="140">
        <v>4</v>
      </c>
      <c r="S17" s="140">
        <v>39</v>
      </c>
      <c r="T17" s="140">
        <v>5</v>
      </c>
      <c r="U17" s="141">
        <f t="shared" si="1"/>
        <v>12.8</v>
      </c>
      <c r="V17" s="145">
        <v>213</v>
      </c>
      <c r="W17" s="140">
        <v>32</v>
      </c>
      <c r="X17" s="142">
        <f t="shared" si="2"/>
        <v>15</v>
      </c>
      <c r="Y17" s="140">
        <v>135</v>
      </c>
      <c r="Z17" s="140">
        <v>7</v>
      </c>
      <c r="AA17" s="143">
        <f t="shared" si="3"/>
        <v>5.2</v>
      </c>
    </row>
    <row r="18" spans="1:27" ht="12.75" customHeight="1">
      <c r="A18" s="70">
        <v>14</v>
      </c>
      <c r="B18" s="71">
        <v>208</v>
      </c>
      <c r="C18" s="72" t="s">
        <v>131</v>
      </c>
      <c r="D18" s="73" t="s">
        <v>21</v>
      </c>
      <c r="E18" s="135">
        <v>40</v>
      </c>
      <c r="F18" s="140" t="s">
        <v>105</v>
      </c>
      <c r="G18" s="140">
        <v>67</v>
      </c>
      <c r="H18" s="140">
        <v>52</v>
      </c>
      <c r="I18" s="140">
        <v>677</v>
      </c>
      <c r="J18" s="140">
        <v>201</v>
      </c>
      <c r="K18" s="141">
        <f t="shared" si="4"/>
        <v>29.7</v>
      </c>
      <c r="L18" s="144">
        <v>26</v>
      </c>
      <c r="M18" s="140">
        <v>22</v>
      </c>
      <c r="N18" s="140">
        <v>254</v>
      </c>
      <c r="O18" s="140">
        <v>55</v>
      </c>
      <c r="P18" s="141">
        <f t="shared" si="0"/>
        <v>21.7</v>
      </c>
      <c r="Q18" s="144">
        <v>5</v>
      </c>
      <c r="R18" s="140">
        <v>4</v>
      </c>
      <c r="S18" s="140">
        <v>17</v>
      </c>
      <c r="T18" s="140">
        <v>6</v>
      </c>
      <c r="U18" s="141">
        <f t="shared" si="1"/>
        <v>35.3</v>
      </c>
      <c r="V18" s="145">
        <v>89</v>
      </c>
      <c r="W18" s="140">
        <v>9</v>
      </c>
      <c r="X18" s="142">
        <f t="shared" si="2"/>
        <v>10.1</v>
      </c>
      <c r="Y18" s="140">
        <v>78</v>
      </c>
      <c r="Z18" s="140">
        <v>7</v>
      </c>
      <c r="AA18" s="143">
        <f t="shared" si="3"/>
        <v>9</v>
      </c>
    </row>
    <row r="19" spans="1:27" ht="27" customHeight="1">
      <c r="A19" s="70">
        <v>14</v>
      </c>
      <c r="B19" s="71">
        <v>209</v>
      </c>
      <c r="C19" s="72" t="s">
        <v>131</v>
      </c>
      <c r="D19" s="73" t="s">
        <v>25</v>
      </c>
      <c r="E19" s="135">
        <v>40</v>
      </c>
      <c r="F19" s="175" t="s">
        <v>219</v>
      </c>
      <c r="G19" s="140">
        <v>104</v>
      </c>
      <c r="H19" s="140">
        <v>91</v>
      </c>
      <c r="I19" s="140">
        <v>1823</v>
      </c>
      <c r="J19" s="140">
        <v>513</v>
      </c>
      <c r="K19" s="141">
        <f t="shared" si="4"/>
        <v>28.1</v>
      </c>
      <c r="L19" s="144">
        <v>68</v>
      </c>
      <c r="M19" s="140">
        <v>64</v>
      </c>
      <c r="N19" s="140">
        <v>1272</v>
      </c>
      <c r="O19" s="140">
        <v>402</v>
      </c>
      <c r="P19" s="141">
        <f t="shared" si="0"/>
        <v>31.6</v>
      </c>
      <c r="Q19" s="144">
        <v>6</v>
      </c>
      <c r="R19" s="140">
        <v>4</v>
      </c>
      <c r="S19" s="140">
        <v>65</v>
      </c>
      <c r="T19" s="140">
        <v>5</v>
      </c>
      <c r="U19" s="141">
        <f t="shared" si="1"/>
        <v>7.7</v>
      </c>
      <c r="V19" s="145">
        <v>656</v>
      </c>
      <c r="W19" s="140">
        <v>48</v>
      </c>
      <c r="X19" s="142">
        <f t="shared" si="2"/>
        <v>7.3</v>
      </c>
      <c r="Y19" s="140">
        <v>625</v>
      </c>
      <c r="Z19" s="140">
        <v>17</v>
      </c>
      <c r="AA19" s="143">
        <f t="shared" si="3"/>
        <v>2.7</v>
      </c>
    </row>
    <row r="20" spans="1:27" ht="12.75" customHeight="1">
      <c r="A20" s="70">
        <v>14</v>
      </c>
      <c r="B20" s="71">
        <v>210</v>
      </c>
      <c r="C20" s="72" t="s">
        <v>131</v>
      </c>
      <c r="D20" s="73" t="s">
        <v>28</v>
      </c>
      <c r="E20" s="135">
        <v>30</v>
      </c>
      <c r="F20" s="140" t="s">
        <v>198</v>
      </c>
      <c r="G20" s="140">
        <v>28</v>
      </c>
      <c r="H20" s="140">
        <v>23</v>
      </c>
      <c r="I20" s="140">
        <v>499</v>
      </c>
      <c r="J20" s="140">
        <v>225</v>
      </c>
      <c r="K20" s="141">
        <f t="shared" si="4"/>
        <v>45.1</v>
      </c>
      <c r="L20" s="144">
        <v>16</v>
      </c>
      <c r="M20" s="140">
        <v>10</v>
      </c>
      <c r="N20" s="140">
        <v>200</v>
      </c>
      <c r="O20" s="140">
        <v>27</v>
      </c>
      <c r="P20" s="141">
        <f t="shared" si="0"/>
        <v>13.5</v>
      </c>
      <c r="Q20" s="144">
        <v>6</v>
      </c>
      <c r="R20" s="140">
        <v>5</v>
      </c>
      <c r="S20" s="140">
        <v>39</v>
      </c>
      <c r="T20" s="140">
        <v>5</v>
      </c>
      <c r="U20" s="141">
        <f t="shared" si="1"/>
        <v>12.8</v>
      </c>
      <c r="V20" s="145">
        <v>88</v>
      </c>
      <c r="W20" s="140">
        <v>8</v>
      </c>
      <c r="X20" s="142">
        <f t="shared" si="2"/>
        <v>9.1</v>
      </c>
      <c r="Y20" s="140">
        <v>81</v>
      </c>
      <c r="Z20" s="140">
        <v>5</v>
      </c>
      <c r="AA20" s="143">
        <f t="shared" si="3"/>
        <v>6.2</v>
      </c>
    </row>
    <row r="21" spans="1:27" ht="12.75" customHeight="1">
      <c r="A21" s="70">
        <v>14</v>
      </c>
      <c r="B21" s="71">
        <v>211</v>
      </c>
      <c r="C21" s="72" t="s">
        <v>131</v>
      </c>
      <c r="D21" s="73" t="s">
        <v>31</v>
      </c>
      <c r="E21" s="135">
        <v>40</v>
      </c>
      <c r="F21" s="140" t="s">
        <v>199</v>
      </c>
      <c r="G21" s="140">
        <v>33</v>
      </c>
      <c r="H21" s="140">
        <v>32</v>
      </c>
      <c r="I21" s="140">
        <v>451</v>
      </c>
      <c r="J21" s="140">
        <v>114</v>
      </c>
      <c r="K21" s="141">
        <f t="shared" si="4"/>
        <v>25.3</v>
      </c>
      <c r="L21" s="144">
        <v>33</v>
      </c>
      <c r="M21" s="140">
        <v>32</v>
      </c>
      <c r="N21" s="140">
        <v>451</v>
      </c>
      <c r="O21" s="140">
        <v>114</v>
      </c>
      <c r="P21" s="141">
        <f t="shared" si="0"/>
        <v>25.3</v>
      </c>
      <c r="Q21" s="144">
        <v>6</v>
      </c>
      <c r="R21" s="140">
        <v>2</v>
      </c>
      <c r="S21" s="140">
        <v>43</v>
      </c>
      <c r="T21" s="140">
        <v>2</v>
      </c>
      <c r="U21" s="141">
        <f t="shared" si="1"/>
        <v>4.7</v>
      </c>
      <c r="V21" s="145">
        <v>106</v>
      </c>
      <c r="W21" s="140">
        <v>5</v>
      </c>
      <c r="X21" s="142">
        <f t="shared" si="2"/>
        <v>4.7</v>
      </c>
      <c r="Y21" s="140">
        <v>83</v>
      </c>
      <c r="Z21" s="140">
        <v>3</v>
      </c>
      <c r="AA21" s="143">
        <f t="shared" si="3"/>
        <v>3.6</v>
      </c>
    </row>
    <row r="22" spans="1:27" ht="12.75" customHeight="1">
      <c r="A22" s="70">
        <v>14</v>
      </c>
      <c r="B22" s="71">
        <v>212</v>
      </c>
      <c r="C22" s="72" t="s">
        <v>131</v>
      </c>
      <c r="D22" s="73" t="s">
        <v>34</v>
      </c>
      <c r="E22" s="135">
        <v>40</v>
      </c>
      <c r="F22" s="140" t="s">
        <v>200</v>
      </c>
      <c r="G22" s="140">
        <v>64</v>
      </c>
      <c r="H22" s="140">
        <v>50</v>
      </c>
      <c r="I22" s="140">
        <v>682</v>
      </c>
      <c r="J22" s="140">
        <v>189</v>
      </c>
      <c r="K22" s="141">
        <f t="shared" si="4"/>
        <v>27.7</v>
      </c>
      <c r="L22" s="144">
        <v>41</v>
      </c>
      <c r="M22" s="140">
        <v>33</v>
      </c>
      <c r="N22" s="140">
        <v>460</v>
      </c>
      <c r="O22" s="140">
        <v>107</v>
      </c>
      <c r="P22" s="141">
        <f t="shared" si="0"/>
        <v>23.3</v>
      </c>
      <c r="Q22" s="144">
        <v>6</v>
      </c>
      <c r="R22" s="140">
        <v>3</v>
      </c>
      <c r="S22" s="140">
        <v>36</v>
      </c>
      <c r="T22" s="140">
        <v>3</v>
      </c>
      <c r="U22" s="141">
        <f t="shared" si="1"/>
        <v>8.3</v>
      </c>
      <c r="V22" s="145">
        <v>375</v>
      </c>
      <c r="W22" s="140">
        <v>39</v>
      </c>
      <c r="X22" s="142">
        <f t="shared" si="2"/>
        <v>10.4</v>
      </c>
      <c r="Y22" s="140">
        <v>296</v>
      </c>
      <c r="Z22" s="140">
        <v>26</v>
      </c>
      <c r="AA22" s="143">
        <f t="shared" si="3"/>
        <v>8.8</v>
      </c>
    </row>
    <row r="23" spans="1:27" ht="12.75" customHeight="1">
      <c r="A23" s="70">
        <v>14</v>
      </c>
      <c r="B23" s="71">
        <v>213</v>
      </c>
      <c r="C23" s="72" t="s">
        <v>131</v>
      </c>
      <c r="D23" s="73" t="s">
        <v>36</v>
      </c>
      <c r="E23" s="135">
        <v>50</v>
      </c>
      <c r="F23" s="140" t="s">
        <v>105</v>
      </c>
      <c r="G23" s="140">
        <v>37</v>
      </c>
      <c r="H23" s="140">
        <v>29</v>
      </c>
      <c r="I23" s="140">
        <v>413</v>
      </c>
      <c r="J23" s="140">
        <v>99</v>
      </c>
      <c r="K23" s="141">
        <f t="shared" si="4"/>
        <v>24</v>
      </c>
      <c r="L23" s="144">
        <v>31</v>
      </c>
      <c r="M23" s="140">
        <v>28</v>
      </c>
      <c r="N23" s="140">
        <v>380</v>
      </c>
      <c r="O23" s="140">
        <v>97</v>
      </c>
      <c r="P23" s="141">
        <f t="shared" si="0"/>
        <v>25.5</v>
      </c>
      <c r="Q23" s="144">
        <v>6</v>
      </c>
      <c r="R23" s="140">
        <v>1</v>
      </c>
      <c r="S23" s="140">
        <v>33</v>
      </c>
      <c r="T23" s="140">
        <v>2</v>
      </c>
      <c r="U23" s="141">
        <f t="shared" si="1"/>
        <v>6.1</v>
      </c>
      <c r="V23" s="145">
        <v>265</v>
      </c>
      <c r="W23" s="140">
        <v>27</v>
      </c>
      <c r="X23" s="142">
        <f t="shared" si="2"/>
        <v>10.2</v>
      </c>
      <c r="Y23" s="140">
        <v>214</v>
      </c>
      <c r="Z23" s="140">
        <v>13</v>
      </c>
      <c r="AA23" s="143">
        <f t="shared" si="3"/>
        <v>6.1</v>
      </c>
    </row>
    <row r="24" spans="1:27" ht="14.25" customHeight="1">
      <c r="A24" s="70">
        <v>14</v>
      </c>
      <c r="B24" s="71">
        <v>214</v>
      </c>
      <c r="C24" s="72" t="s">
        <v>131</v>
      </c>
      <c r="D24" s="73" t="s">
        <v>39</v>
      </c>
      <c r="E24" s="135">
        <v>40</v>
      </c>
      <c r="F24" s="140" t="s">
        <v>104</v>
      </c>
      <c r="G24" s="140">
        <v>35</v>
      </c>
      <c r="H24" s="140">
        <v>33</v>
      </c>
      <c r="I24" s="140">
        <v>648</v>
      </c>
      <c r="J24" s="140">
        <v>205</v>
      </c>
      <c r="K24" s="141">
        <f t="shared" si="4"/>
        <v>31.6</v>
      </c>
      <c r="L24" s="144">
        <v>27</v>
      </c>
      <c r="M24" s="140">
        <v>26</v>
      </c>
      <c r="N24" s="140">
        <v>448</v>
      </c>
      <c r="O24" s="140">
        <v>111</v>
      </c>
      <c r="P24" s="141">
        <f t="shared" si="0"/>
        <v>24.8</v>
      </c>
      <c r="Q24" s="144">
        <v>5</v>
      </c>
      <c r="R24" s="140">
        <v>1</v>
      </c>
      <c r="S24" s="140">
        <v>36</v>
      </c>
      <c r="T24" s="140">
        <v>1</v>
      </c>
      <c r="U24" s="141">
        <f t="shared" si="1"/>
        <v>2.8</v>
      </c>
      <c r="V24" s="145">
        <v>240</v>
      </c>
      <c r="W24" s="140">
        <v>20</v>
      </c>
      <c r="X24" s="142">
        <f t="shared" si="2"/>
        <v>8.3</v>
      </c>
      <c r="Y24" s="140">
        <v>180</v>
      </c>
      <c r="Z24" s="140">
        <v>13</v>
      </c>
      <c r="AA24" s="143">
        <f t="shared" si="3"/>
        <v>7.2</v>
      </c>
    </row>
    <row r="25" spans="1:27" ht="12.75" customHeight="1">
      <c r="A25" s="70">
        <v>14</v>
      </c>
      <c r="B25" s="71">
        <v>215</v>
      </c>
      <c r="C25" s="72" t="s">
        <v>131</v>
      </c>
      <c r="D25" s="73" t="s">
        <v>41</v>
      </c>
      <c r="E25" s="135">
        <v>30</v>
      </c>
      <c r="F25" s="140" t="s">
        <v>106</v>
      </c>
      <c r="G25" s="140">
        <v>47</v>
      </c>
      <c r="H25" s="140">
        <v>37</v>
      </c>
      <c r="I25" s="140">
        <v>518</v>
      </c>
      <c r="J25" s="140">
        <v>117</v>
      </c>
      <c r="K25" s="141">
        <f t="shared" si="4"/>
        <v>22.6</v>
      </c>
      <c r="L25" s="144">
        <v>31</v>
      </c>
      <c r="M25" s="140">
        <v>26</v>
      </c>
      <c r="N25" s="140">
        <v>351</v>
      </c>
      <c r="O25" s="140">
        <v>73</v>
      </c>
      <c r="P25" s="141">
        <f t="shared" si="0"/>
        <v>20.8</v>
      </c>
      <c r="Q25" s="144">
        <v>5</v>
      </c>
      <c r="R25" s="140">
        <v>1</v>
      </c>
      <c r="S25" s="140">
        <v>34</v>
      </c>
      <c r="T25" s="140">
        <v>2</v>
      </c>
      <c r="U25" s="141">
        <f t="shared" si="1"/>
        <v>5.9</v>
      </c>
      <c r="V25" s="145">
        <v>183</v>
      </c>
      <c r="W25" s="140">
        <v>18</v>
      </c>
      <c r="X25" s="142">
        <f t="shared" si="2"/>
        <v>9.8</v>
      </c>
      <c r="Y25" s="140">
        <v>183</v>
      </c>
      <c r="Z25" s="140">
        <v>18</v>
      </c>
      <c r="AA25" s="143">
        <f t="shared" si="3"/>
        <v>9.8</v>
      </c>
    </row>
    <row r="26" spans="1:27" ht="12.75" customHeight="1">
      <c r="A26" s="70">
        <v>14</v>
      </c>
      <c r="B26" s="71">
        <v>216</v>
      </c>
      <c r="C26" s="72" t="s">
        <v>131</v>
      </c>
      <c r="D26" s="73" t="s">
        <v>45</v>
      </c>
      <c r="E26" s="135">
        <v>50</v>
      </c>
      <c r="F26" s="140" t="s">
        <v>107</v>
      </c>
      <c r="G26" s="140">
        <v>35</v>
      </c>
      <c r="H26" s="140">
        <v>23</v>
      </c>
      <c r="I26" s="140">
        <v>322</v>
      </c>
      <c r="J26" s="140">
        <v>76</v>
      </c>
      <c r="K26" s="141">
        <f t="shared" si="4"/>
        <v>23.6</v>
      </c>
      <c r="L26" s="144">
        <v>30</v>
      </c>
      <c r="M26" s="140">
        <v>21</v>
      </c>
      <c r="N26" s="140">
        <v>291</v>
      </c>
      <c r="O26" s="140">
        <v>73</v>
      </c>
      <c r="P26" s="141">
        <f t="shared" si="0"/>
        <v>25.1</v>
      </c>
      <c r="Q26" s="144">
        <v>5</v>
      </c>
      <c r="R26" s="140">
        <v>2</v>
      </c>
      <c r="S26" s="140">
        <v>31</v>
      </c>
      <c r="T26" s="140">
        <v>3</v>
      </c>
      <c r="U26" s="141">
        <f t="shared" si="1"/>
        <v>9.7</v>
      </c>
      <c r="V26" s="145">
        <v>154</v>
      </c>
      <c r="W26" s="140">
        <v>14</v>
      </c>
      <c r="X26" s="142">
        <f t="shared" si="2"/>
        <v>9.1</v>
      </c>
      <c r="Y26" s="140">
        <v>135</v>
      </c>
      <c r="Z26" s="140">
        <v>14</v>
      </c>
      <c r="AA26" s="143">
        <f t="shared" si="3"/>
        <v>10.4</v>
      </c>
    </row>
    <row r="27" spans="1:27" ht="12.75" customHeight="1">
      <c r="A27" s="70">
        <v>14</v>
      </c>
      <c r="B27" s="71">
        <v>217</v>
      </c>
      <c r="C27" s="72" t="s">
        <v>131</v>
      </c>
      <c r="D27" s="73" t="s">
        <v>49</v>
      </c>
      <c r="E27" s="135">
        <v>40</v>
      </c>
      <c r="F27" s="140" t="s">
        <v>198</v>
      </c>
      <c r="G27" s="140">
        <v>35</v>
      </c>
      <c r="H27" s="140">
        <v>30</v>
      </c>
      <c r="I27" s="140">
        <v>405</v>
      </c>
      <c r="J27" s="140">
        <v>110</v>
      </c>
      <c r="K27" s="141">
        <f t="shared" si="4"/>
        <v>27.2</v>
      </c>
      <c r="L27" s="144">
        <v>28</v>
      </c>
      <c r="M27" s="140">
        <v>23</v>
      </c>
      <c r="N27" s="140">
        <v>305</v>
      </c>
      <c r="O27" s="140">
        <v>75</v>
      </c>
      <c r="P27" s="141">
        <f t="shared" si="0"/>
        <v>24.6</v>
      </c>
      <c r="Q27" s="144">
        <v>5</v>
      </c>
      <c r="R27" s="140">
        <v>2</v>
      </c>
      <c r="S27" s="140">
        <v>30</v>
      </c>
      <c r="T27" s="140">
        <v>3</v>
      </c>
      <c r="U27" s="141">
        <f t="shared" si="1"/>
        <v>10</v>
      </c>
      <c r="V27" s="145">
        <v>47</v>
      </c>
      <c r="W27" s="140">
        <v>4</v>
      </c>
      <c r="X27" s="142">
        <f t="shared" si="2"/>
        <v>8.5</v>
      </c>
      <c r="Y27" s="140">
        <v>39</v>
      </c>
      <c r="Z27" s="140">
        <v>2</v>
      </c>
      <c r="AA27" s="143">
        <f t="shared" si="3"/>
        <v>5.1</v>
      </c>
    </row>
    <row r="28" spans="1:27" ht="12.75" customHeight="1">
      <c r="A28" s="70">
        <v>14</v>
      </c>
      <c r="B28" s="71">
        <v>218</v>
      </c>
      <c r="C28" s="72" t="s">
        <v>131</v>
      </c>
      <c r="D28" s="73" t="s">
        <v>52</v>
      </c>
      <c r="E28" s="135">
        <v>30</v>
      </c>
      <c r="F28" s="140" t="s">
        <v>104</v>
      </c>
      <c r="G28" s="140">
        <v>31</v>
      </c>
      <c r="H28" s="140">
        <v>24</v>
      </c>
      <c r="I28" s="140">
        <v>300</v>
      </c>
      <c r="J28" s="140">
        <v>65</v>
      </c>
      <c r="K28" s="141">
        <f t="shared" si="4"/>
        <v>21.7</v>
      </c>
      <c r="L28" s="144">
        <v>31</v>
      </c>
      <c r="M28" s="140">
        <v>24</v>
      </c>
      <c r="N28" s="140">
        <v>300</v>
      </c>
      <c r="O28" s="140">
        <v>65</v>
      </c>
      <c r="P28" s="141">
        <f t="shared" si="0"/>
        <v>21.7</v>
      </c>
      <c r="Q28" s="144">
        <v>5</v>
      </c>
      <c r="R28" s="140">
        <v>3</v>
      </c>
      <c r="S28" s="140">
        <v>30</v>
      </c>
      <c r="T28" s="140">
        <v>4</v>
      </c>
      <c r="U28" s="141">
        <f t="shared" si="1"/>
        <v>13.3</v>
      </c>
      <c r="V28" s="145">
        <v>108</v>
      </c>
      <c r="W28" s="140">
        <v>10</v>
      </c>
      <c r="X28" s="142">
        <f t="shared" si="2"/>
        <v>9.3</v>
      </c>
      <c r="Y28" s="140">
        <v>94</v>
      </c>
      <c r="Z28" s="140">
        <v>10</v>
      </c>
      <c r="AA28" s="143">
        <f t="shared" si="3"/>
        <v>10.6</v>
      </c>
    </row>
    <row r="29" spans="1:27" ht="12.75" customHeight="1">
      <c r="A29" s="70">
        <v>14</v>
      </c>
      <c r="B29" s="71">
        <v>301</v>
      </c>
      <c r="C29" s="72" t="s">
        <v>131</v>
      </c>
      <c r="D29" s="73" t="s">
        <v>55</v>
      </c>
      <c r="E29" s="135">
        <v>30</v>
      </c>
      <c r="F29" s="140" t="s">
        <v>201</v>
      </c>
      <c r="G29" s="140">
        <v>25</v>
      </c>
      <c r="H29" s="140">
        <v>24</v>
      </c>
      <c r="I29" s="140">
        <v>221</v>
      </c>
      <c r="J29" s="140">
        <v>55</v>
      </c>
      <c r="K29" s="141">
        <f t="shared" si="4"/>
        <v>24.9</v>
      </c>
      <c r="L29" s="144">
        <v>20</v>
      </c>
      <c r="M29" s="140">
        <v>19</v>
      </c>
      <c r="N29" s="140">
        <v>198</v>
      </c>
      <c r="O29" s="140">
        <v>50</v>
      </c>
      <c r="P29" s="141">
        <f t="shared" si="0"/>
        <v>25.3</v>
      </c>
      <c r="Q29" s="144">
        <v>5</v>
      </c>
      <c r="R29" s="140">
        <v>5</v>
      </c>
      <c r="S29" s="140">
        <v>23</v>
      </c>
      <c r="T29" s="140">
        <v>5</v>
      </c>
      <c r="U29" s="141">
        <f t="shared" si="1"/>
        <v>21.7</v>
      </c>
      <c r="V29" s="145">
        <v>26</v>
      </c>
      <c r="W29" s="140">
        <v>2</v>
      </c>
      <c r="X29" s="142">
        <f t="shared" si="2"/>
        <v>7.7</v>
      </c>
      <c r="Y29" s="140">
        <v>22</v>
      </c>
      <c r="Z29" s="140">
        <v>2</v>
      </c>
      <c r="AA29" s="143">
        <f t="shared" si="3"/>
        <v>9.1</v>
      </c>
    </row>
    <row r="30" spans="1:27" ht="12.75" customHeight="1">
      <c r="A30" s="70">
        <v>14</v>
      </c>
      <c r="B30" s="71">
        <v>321</v>
      </c>
      <c r="C30" s="72" t="s">
        <v>131</v>
      </c>
      <c r="D30" s="73" t="s">
        <v>58</v>
      </c>
      <c r="E30" s="135">
        <v>35</v>
      </c>
      <c r="F30" s="140" t="s">
        <v>223</v>
      </c>
      <c r="G30" s="140">
        <v>28</v>
      </c>
      <c r="H30" s="140">
        <v>23</v>
      </c>
      <c r="I30" s="140">
        <v>256</v>
      </c>
      <c r="J30" s="140">
        <v>49</v>
      </c>
      <c r="K30" s="141">
        <f t="shared" si="4"/>
        <v>19.1</v>
      </c>
      <c r="L30" s="144">
        <v>26</v>
      </c>
      <c r="M30" s="140">
        <v>21</v>
      </c>
      <c r="N30" s="140">
        <v>256</v>
      </c>
      <c r="O30" s="140">
        <v>49</v>
      </c>
      <c r="P30" s="141">
        <f t="shared" si="0"/>
        <v>19.1</v>
      </c>
      <c r="Q30" s="144">
        <v>5</v>
      </c>
      <c r="R30" s="140">
        <v>1</v>
      </c>
      <c r="S30" s="140">
        <v>22</v>
      </c>
      <c r="T30" s="140">
        <v>1</v>
      </c>
      <c r="U30" s="141">
        <f t="shared" si="1"/>
        <v>4.5</v>
      </c>
      <c r="V30" s="145">
        <v>64</v>
      </c>
      <c r="W30" s="140">
        <v>4</v>
      </c>
      <c r="X30" s="142">
        <f t="shared" si="2"/>
        <v>6.3</v>
      </c>
      <c r="Y30" s="140">
        <v>49</v>
      </c>
      <c r="Z30" s="140">
        <v>4</v>
      </c>
      <c r="AA30" s="143">
        <f t="shared" si="3"/>
        <v>8.2</v>
      </c>
    </row>
    <row r="31" spans="1:27" ht="14.25" customHeight="1">
      <c r="A31" s="70">
        <v>14</v>
      </c>
      <c r="B31" s="71">
        <v>341</v>
      </c>
      <c r="C31" s="72" t="s">
        <v>131</v>
      </c>
      <c r="D31" s="73" t="s">
        <v>61</v>
      </c>
      <c r="E31" s="135">
        <v>40</v>
      </c>
      <c r="F31" s="176" t="s">
        <v>222</v>
      </c>
      <c r="G31" s="140">
        <v>30</v>
      </c>
      <c r="H31" s="140">
        <v>22</v>
      </c>
      <c r="I31" s="140">
        <v>297</v>
      </c>
      <c r="J31" s="140">
        <v>89</v>
      </c>
      <c r="K31" s="141">
        <f t="shared" si="4"/>
        <v>30</v>
      </c>
      <c r="L31" s="144">
        <v>17</v>
      </c>
      <c r="M31" s="140">
        <v>15</v>
      </c>
      <c r="N31" s="140">
        <v>193</v>
      </c>
      <c r="O31" s="140">
        <v>66</v>
      </c>
      <c r="P31" s="141">
        <f t="shared" si="0"/>
        <v>34.2</v>
      </c>
      <c r="Q31" s="144">
        <v>5</v>
      </c>
      <c r="R31" s="140">
        <v>3</v>
      </c>
      <c r="S31" s="140">
        <v>32</v>
      </c>
      <c r="T31" s="140">
        <v>2</v>
      </c>
      <c r="U31" s="141">
        <f t="shared" si="1"/>
        <v>6.3</v>
      </c>
      <c r="V31" s="145">
        <v>83</v>
      </c>
      <c r="W31" s="140">
        <v>9</v>
      </c>
      <c r="X31" s="142">
        <f t="shared" si="2"/>
        <v>10.8</v>
      </c>
      <c r="Y31" s="140">
        <v>80</v>
      </c>
      <c r="Z31" s="140">
        <v>7</v>
      </c>
      <c r="AA31" s="143">
        <f t="shared" si="3"/>
        <v>8.8</v>
      </c>
    </row>
    <row r="32" spans="1:27" ht="12.75" customHeight="1">
      <c r="A32" s="70">
        <v>14</v>
      </c>
      <c r="B32" s="71">
        <v>342</v>
      </c>
      <c r="C32" s="72" t="s">
        <v>131</v>
      </c>
      <c r="D32" s="73" t="s">
        <v>64</v>
      </c>
      <c r="E32" s="135">
        <v>30</v>
      </c>
      <c r="F32" s="140" t="s">
        <v>202</v>
      </c>
      <c r="G32" s="140">
        <v>18</v>
      </c>
      <c r="H32" s="140">
        <v>15</v>
      </c>
      <c r="I32" s="140">
        <v>167</v>
      </c>
      <c r="J32" s="140">
        <v>38</v>
      </c>
      <c r="K32" s="141">
        <f t="shared" si="4"/>
        <v>22.8</v>
      </c>
      <c r="L32" s="144">
        <v>18</v>
      </c>
      <c r="M32" s="140">
        <v>15</v>
      </c>
      <c r="N32" s="140">
        <v>176</v>
      </c>
      <c r="O32" s="140">
        <v>41</v>
      </c>
      <c r="P32" s="141">
        <f t="shared" si="0"/>
        <v>23.3</v>
      </c>
      <c r="Q32" s="144">
        <v>5</v>
      </c>
      <c r="R32" s="140">
        <v>2</v>
      </c>
      <c r="S32" s="140">
        <v>28</v>
      </c>
      <c r="T32" s="140">
        <v>2</v>
      </c>
      <c r="U32" s="141">
        <f t="shared" si="1"/>
        <v>7.1</v>
      </c>
      <c r="V32" s="145">
        <v>44</v>
      </c>
      <c r="W32" s="140">
        <v>4</v>
      </c>
      <c r="X32" s="142">
        <f t="shared" si="2"/>
        <v>9.1</v>
      </c>
      <c r="Y32" s="140">
        <v>35</v>
      </c>
      <c r="Z32" s="140">
        <v>4</v>
      </c>
      <c r="AA32" s="143">
        <f t="shared" si="3"/>
        <v>11.4</v>
      </c>
    </row>
    <row r="33" spans="1:27" ht="12.75" customHeight="1">
      <c r="A33" s="70">
        <v>14</v>
      </c>
      <c r="B33" s="71">
        <v>361</v>
      </c>
      <c r="C33" s="72" t="s">
        <v>131</v>
      </c>
      <c r="D33" s="73" t="s">
        <v>67</v>
      </c>
      <c r="E33" s="136" t="s">
        <v>3</v>
      </c>
      <c r="F33" s="146" t="s">
        <v>3</v>
      </c>
      <c r="G33" s="146" t="s">
        <v>3</v>
      </c>
      <c r="H33" s="146" t="s">
        <v>3</v>
      </c>
      <c r="I33" s="146" t="s">
        <v>3</v>
      </c>
      <c r="J33" s="146" t="s">
        <v>3</v>
      </c>
      <c r="K33" s="177"/>
      <c r="L33" s="144">
        <v>15</v>
      </c>
      <c r="M33" s="140">
        <v>11</v>
      </c>
      <c r="N33" s="140">
        <v>157</v>
      </c>
      <c r="O33" s="140">
        <v>20</v>
      </c>
      <c r="P33" s="141">
        <f t="shared" si="0"/>
        <v>12.7</v>
      </c>
      <c r="Q33" s="144">
        <v>5</v>
      </c>
      <c r="R33" s="140">
        <v>1</v>
      </c>
      <c r="S33" s="140">
        <v>28</v>
      </c>
      <c r="T33" s="140">
        <v>1</v>
      </c>
      <c r="U33" s="141">
        <f t="shared" si="1"/>
        <v>3.6</v>
      </c>
      <c r="V33" s="145">
        <v>15</v>
      </c>
      <c r="W33" s="140">
        <v>0</v>
      </c>
      <c r="X33" s="142">
        <f t="shared" si="2"/>
        <v>0</v>
      </c>
      <c r="Y33" s="140">
        <v>15</v>
      </c>
      <c r="Z33" s="140">
        <v>0</v>
      </c>
      <c r="AA33" s="143">
        <f t="shared" si="3"/>
        <v>0</v>
      </c>
    </row>
    <row r="34" spans="1:27" ht="12.75" customHeight="1">
      <c r="A34" s="70">
        <v>14</v>
      </c>
      <c r="B34" s="71">
        <v>362</v>
      </c>
      <c r="C34" s="72" t="s">
        <v>131</v>
      </c>
      <c r="D34" s="73" t="s">
        <v>71</v>
      </c>
      <c r="E34" s="136" t="s">
        <v>3</v>
      </c>
      <c r="F34" s="146" t="s">
        <v>3</v>
      </c>
      <c r="G34" s="146" t="s">
        <v>3</v>
      </c>
      <c r="H34" s="146" t="s">
        <v>3</v>
      </c>
      <c r="I34" s="146" t="s">
        <v>3</v>
      </c>
      <c r="J34" s="146" t="s">
        <v>3</v>
      </c>
      <c r="K34" s="177"/>
      <c r="L34" s="144">
        <v>15</v>
      </c>
      <c r="M34" s="140">
        <v>13</v>
      </c>
      <c r="N34" s="140">
        <v>135</v>
      </c>
      <c r="O34" s="140">
        <v>41</v>
      </c>
      <c r="P34" s="141">
        <f t="shared" si="0"/>
        <v>30.4</v>
      </c>
      <c r="Q34" s="144">
        <v>5</v>
      </c>
      <c r="R34" s="140">
        <v>1</v>
      </c>
      <c r="S34" s="140">
        <v>31</v>
      </c>
      <c r="T34" s="140">
        <v>1</v>
      </c>
      <c r="U34" s="141">
        <f t="shared" si="1"/>
        <v>3.2</v>
      </c>
      <c r="V34" s="145">
        <v>25</v>
      </c>
      <c r="W34" s="140">
        <v>1</v>
      </c>
      <c r="X34" s="142">
        <f t="shared" si="2"/>
        <v>4</v>
      </c>
      <c r="Y34" s="140">
        <v>25</v>
      </c>
      <c r="Z34" s="140">
        <v>1</v>
      </c>
      <c r="AA34" s="143">
        <f t="shared" si="3"/>
        <v>4</v>
      </c>
    </row>
    <row r="35" spans="1:27" ht="12.75" customHeight="1">
      <c r="A35" s="70">
        <v>14</v>
      </c>
      <c r="B35" s="71">
        <v>363</v>
      </c>
      <c r="C35" s="72" t="s">
        <v>131</v>
      </c>
      <c r="D35" s="73" t="s">
        <v>73</v>
      </c>
      <c r="E35" s="135">
        <v>50</v>
      </c>
      <c r="F35" s="140" t="s">
        <v>104</v>
      </c>
      <c r="G35" s="140">
        <v>14</v>
      </c>
      <c r="H35" s="140">
        <v>8</v>
      </c>
      <c r="I35" s="140">
        <v>139</v>
      </c>
      <c r="J35" s="140">
        <v>15</v>
      </c>
      <c r="K35" s="177">
        <f>IF(G35=""," ",ROUND(J35/I35*100,1))</f>
        <v>10.8</v>
      </c>
      <c r="L35" s="144">
        <v>15</v>
      </c>
      <c r="M35" s="140">
        <v>8</v>
      </c>
      <c r="N35" s="140">
        <v>139</v>
      </c>
      <c r="O35" s="140">
        <v>15</v>
      </c>
      <c r="P35" s="141">
        <f t="shared" si="0"/>
        <v>10.8</v>
      </c>
      <c r="Q35" s="144">
        <v>5</v>
      </c>
      <c r="R35" s="140">
        <v>1</v>
      </c>
      <c r="S35" s="140">
        <v>22</v>
      </c>
      <c r="T35" s="140">
        <v>1</v>
      </c>
      <c r="U35" s="141">
        <f t="shared" si="1"/>
        <v>4.5</v>
      </c>
      <c r="V35" s="145">
        <v>16</v>
      </c>
      <c r="W35" s="140">
        <v>1</v>
      </c>
      <c r="X35" s="142">
        <f t="shared" si="2"/>
        <v>6.3</v>
      </c>
      <c r="Y35" s="140">
        <v>13</v>
      </c>
      <c r="Z35" s="140">
        <v>1</v>
      </c>
      <c r="AA35" s="143">
        <f t="shared" si="3"/>
        <v>7.7</v>
      </c>
    </row>
    <row r="36" spans="1:27" ht="14.25" customHeight="1">
      <c r="A36" s="70">
        <v>14</v>
      </c>
      <c r="B36" s="71">
        <v>364</v>
      </c>
      <c r="C36" s="72" t="s">
        <v>131</v>
      </c>
      <c r="D36" s="73" t="s">
        <v>77</v>
      </c>
      <c r="E36" s="135">
        <v>30</v>
      </c>
      <c r="F36" s="140" t="s">
        <v>104</v>
      </c>
      <c r="G36" s="140">
        <v>44</v>
      </c>
      <c r="H36" s="140">
        <v>29</v>
      </c>
      <c r="I36" s="140">
        <v>554</v>
      </c>
      <c r="J36" s="140">
        <v>151</v>
      </c>
      <c r="K36" s="177">
        <f>IF(G36=""," ",ROUND(J36/I36*100,1))</f>
        <v>27.3</v>
      </c>
      <c r="L36" s="144">
        <v>12</v>
      </c>
      <c r="M36" s="140">
        <v>7</v>
      </c>
      <c r="N36" s="140">
        <v>128</v>
      </c>
      <c r="O36" s="140">
        <v>17</v>
      </c>
      <c r="P36" s="141">
        <f t="shared" si="0"/>
        <v>13.3</v>
      </c>
      <c r="Q36" s="144">
        <v>5</v>
      </c>
      <c r="R36" s="140">
        <v>3</v>
      </c>
      <c r="S36" s="140">
        <v>26</v>
      </c>
      <c r="T36" s="140">
        <v>4</v>
      </c>
      <c r="U36" s="141">
        <f t="shared" si="1"/>
        <v>15.4</v>
      </c>
      <c r="V36" s="145">
        <v>13</v>
      </c>
      <c r="W36" s="140">
        <v>0</v>
      </c>
      <c r="X36" s="142">
        <f t="shared" si="2"/>
        <v>0</v>
      </c>
      <c r="Y36" s="140">
        <v>11</v>
      </c>
      <c r="Z36" s="140">
        <v>0</v>
      </c>
      <c r="AA36" s="143">
        <f t="shared" si="3"/>
        <v>0</v>
      </c>
    </row>
    <row r="37" spans="1:27" ht="14.25" customHeight="1">
      <c r="A37" s="70">
        <v>14</v>
      </c>
      <c r="B37" s="71">
        <v>366</v>
      </c>
      <c r="C37" s="72" t="s">
        <v>131</v>
      </c>
      <c r="D37" s="73" t="s">
        <v>80</v>
      </c>
      <c r="E37" s="135">
        <v>40</v>
      </c>
      <c r="F37" s="140" t="s">
        <v>108</v>
      </c>
      <c r="G37" s="140">
        <v>18</v>
      </c>
      <c r="H37" s="140">
        <v>14</v>
      </c>
      <c r="I37" s="140">
        <v>172</v>
      </c>
      <c r="J37" s="140">
        <v>47</v>
      </c>
      <c r="K37" s="177">
        <f>IF(G37=""," ",ROUND(J37/I37*100,1))</f>
        <v>27.3</v>
      </c>
      <c r="L37" s="144">
        <v>18</v>
      </c>
      <c r="M37" s="140">
        <v>15</v>
      </c>
      <c r="N37" s="140">
        <v>175</v>
      </c>
      <c r="O37" s="140">
        <v>41</v>
      </c>
      <c r="P37" s="141">
        <f t="shared" si="0"/>
        <v>23.4</v>
      </c>
      <c r="Q37" s="144">
        <v>5</v>
      </c>
      <c r="R37" s="140">
        <v>2</v>
      </c>
      <c r="S37" s="140">
        <v>31</v>
      </c>
      <c r="T37" s="140">
        <v>3</v>
      </c>
      <c r="U37" s="141">
        <f t="shared" si="1"/>
        <v>9.7</v>
      </c>
      <c r="V37" s="145">
        <v>19</v>
      </c>
      <c r="W37" s="140">
        <v>0</v>
      </c>
      <c r="X37" s="142">
        <f t="shared" si="2"/>
        <v>0</v>
      </c>
      <c r="Y37" s="140">
        <v>18</v>
      </c>
      <c r="Z37" s="140">
        <v>0</v>
      </c>
      <c r="AA37" s="143">
        <f t="shared" si="3"/>
        <v>0</v>
      </c>
    </row>
    <row r="38" spans="1:27" ht="14.25" customHeight="1">
      <c r="A38" s="70">
        <v>14</v>
      </c>
      <c r="B38" s="71">
        <v>382</v>
      </c>
      <c r="C38" s="72" t="s">
        <v>131</v>
      </c>
      <c r="D38" s="73" t="s">
        <v>84</v>
      </c>
      <c r="E38" s="135">
        <v>30</v>
      </c>
      <c r="F38" s="140" t="s">
        <v>221</v>
      </c>
      <c r="G38" s="140">
        <v>24</v>
      </c>
      <c r="H38" s="140">
        <v>11</v>
      </c>
      <c r="I38" s="140">
        <v>173</v>
      </c>
      <c r="J38" s="140">
        <v>22</v>
      </c>
      <c r="K38" s="177">
        <f>IF(G38=""," ",ROUND(J38/I38*100,1))</f>
        <v>12.7</v>
      </c>
      <c r="L38" s="144">
        <v>19</v>
      </c>
      <c r="M38" s="140">
        <v>11</v>
      </c>
      <c r="N38" s="140">
        <v>168</v>
      </c>
      <c r="O38" s="140">
        <v>23</v>
      </c>
      <c r="P38" s="141">
        <f t="shared" si="0"/>
        <v>13.7</v>
      </c>
      <c r="Q38" s="144">
        <v>4</v>
      </c>
      <c r="R38" s="140">
        <v>1</v>
      </c>
      <c r="S38" s="140">
        <v>14</v>
      </c>
      <c r="T38" s="140">
        <v>1</v>
      </c>
      <c r="U38" s="141">
        <f t="shared" si="1"/>
        <v>7.1</v>
      </c>
      <c r="V38" s="145">
        <v>83</v>
      </c>
      <c r="W38" s="140">
        <v>4</v>
      </c>
      <c r="X38" s="142">
        <f t="shared" si="2"/>
        <v>4.8</v>
      </c>
      <c r="Y38" s="140">
        <v>62</v>
      </c>
      <c r="Z38" s="140">
        <v>2</v>
      </c>
      <c r="AA38" s="143">
        <f t="shared" si="3"/>
        <v>3.2</v>
      </c>
    </row>
    <row r="39" spans="1:27" ht="14.25" customHeight="1">
      <c r="A39" s="70">
        <v>14</v>
      </c>
      <c r="B39" s="71">
        <v>383</v>
      </c>
      <c r="C39" s="72" t="s">
        <v>131</v>
      </c>
      <c r="D39" s="73" t="s">
        <v>86</v>
      </c>
      <c r="E39" s="136" t="s">
        <v>3</v>
      </c>
      <c r="F39" s="146" t="s">
        <v>3</v>
      </c>
      <c r="G39" s="146" t="s">
        <v>3</v>
      </c>
      <c r="H39" s="146" t="s">
        <v>3</v>
      </c>
      <c r="I39" s="146" t="s">
        <v>3</v>
      </c>
      <c r="J39" s="146" t="s">
        <v>3</v>
      </c>
      <c r="K39" s="177"/>
      <c r="L39" s="144">
        <v>16</v>
      </c>
      <c r="M39" s="140">
        <v>12</v>
      </c>
      <c r="N39" s="140">
        <v>148</v>
      </c>
      <c r="O39" s="140">
        <v>26</v>
      </c>
      <c r="P39" s="141">
        <f t="shared" si="0"/>
        <v>17.6</v>
      </c>
      <c r="Q39" s="144">
        <v>5</v>
      </c>
      <c r="R39" s="140">
        <v>2</v>
      </c>
      <c r="S39" s="140">
        <v>23</v>
      </c>
      <c r="T39" s="140">
        <v>2</v>
      </c>
      <c r="U39" s="141">
        <f t="shared" si="1"/>
        <v>8.7</v>
      </c>
      <c r="V39" s="145">
        <v>15</v>
      </c>
      <c r="W39" s="140">
        <v>0</v>
      </c>
      <c r="X39" s="142">
        <f t="shared" si="2"/>
        <v>0</v>
      </c>
      <c r="Y39" s="140">
        <v>9</v>
      </c>
      <c r="Z39" s="140">
        <v>0</v>
      </c>
      <c r="AA39" s="143">
        <f t="shared" si="3"/>
        <v>0</v>
      </c>
    </row>
    <row r="40" spans="1:27" ht="12.75" customHeight="1">
      <c r="A40" s="70">
        <v>14</v>
      </c>
      <c r="B40" s="71">
        <v>384</v>
      </c>
      <c r="C40" s="72" t="s">
        <v>131</v>
      </c>
      <c r="D40" s="73" t="s">
        <v>88</v>
      </c>
      <c r="E40" s="135">
        <v>30</v>
      </c>
      <c r="F40" s="140" t="s">
        <v>104</v>
      </c>
      <c r="G40" s="140">
        <v>15</v>
      </c>
      <c r="H40" s="140">
        <v>10</v>
      </c>
      <c r="I40" s="140">
        <v>184</v>
      </c>
      <c r="J40" s="140">
        <v>30</v>
      </c>
      <c r="K40" s="177">
        <f>IF(G40=""," ",ROUND(J40/I40*100,1))</f>
        <v>16.3</v>
      </c>
      <c r="L40" s="144">
        <v>15</v>
      </c>
      <c r="M40" s="140">
        <v>10</v>
      </c>
      <c r="N40" s="140">
        <v>184</v>
      </c>
      <c r="O40" s="140">
        <v>30</v>
      </c>
      <c r="P40" s="141">
        <f t="shared" si="0"/>
        <v>16.3</v>
      </c>
      <c r="Q40" s="144">
        <v>5</v>
      </c>
      <c r="R40" s="140">
        <v>1</v>
      </c>
      <c r="S40" s="140">
        <v>28</v>
      </c>
      <c r="T40" s="140">
        <v>1</v>
      </c>
      <c r="U40" s="141">
        <f t="shared" si="1"/>
        <v>3.6</v>
      </c>
      <c r="V40" s="145">
        <v>31</v>
      </c>
      <c r="W40" s="140">
        <v>0</v>
      </c>
      <c r="X40" s="142">
        <f t="shared" si="2"/>
        <v>0</v>
      </c>
      <c r="Y40" s="140">
        <v>27</v>
      </c>
      <c r="Z40" s="140">
        <v>0</v>
      </c>
      <c r="AA40" s="143">
        <f t="shared" si="3"/>
        <v>0</v>
      </c>
    </row>
    <row r="41" spans="1:27" ht="14.25" customHeight="1">
      <c r="A41" s="70">
        <v>14</v>
      </c>
      <c r="B41" s="71">
        <v>401</v>
      </c>
      <c r="C41" s="72" t="s">
        <v>131</v>
      </c>
      <c r="D41" s="73" t="s">
        <v>90</v>
      </c>
      <c r="E41" s="135">
        <v>30</v>
      </c>
      <c r="F41" s="140" t="s">
        <v>104</v>
      </c>
      <c r="G41" s="140">
        <v>40</v>
      </c>
      <c r="H41" s="140">
        <v>36</v>
      </c>
      <c r="I41" s="140">
        <v>490</v>
      </c>
      <c r="J41" s="140">
        <v>94</v>
      </c>
      <c r="K41" s="177">
        <f>IF(G41=""," ",ROUND(J41/I41*100,1))</f>
        <v>19.2</v>
      </c>
      <c r="L41" s="144">
        <v>15</v>
      </c>
      <c r="M41" s="140">
        <v>12</v>
      </c>
      <c r="N41" s="140">
        <v>198</v>
      </c>
      <c r="O41" s="140">
        <v>28</v>
      </c>
      <c r="P41" s="141">
        <f t="shared" si="0"/>
        <v>14.1</v>
      </c>
      <c r="Q41" s="144">
        <v>5</v>
      </c>
      <c r="R41" s="140">
        <v>3</v>
      </c>
      <c r="S41" s="140">
        <v>33</v>
      </c>
      <c r="T41" s="140">
        <v>2</v>
      </c>
      <c r="U41" s="141">
        <f t="shared" si="1"/>
        <v>6.1</v>
      </c>
      <c r="V41" s="145">
        <v>36</v>
      </c>
      <c r="W41" s="140">
        <v>1</v>
      </c>
      <c r="X41" s="142">
        <f t="shared" si="2"/>
        <v>2.8</v>
      </c>
      <c r="Y41" s="140">
        <v>30</v>
      </c>
      <c r="Z41" s="140">
        <v>1</v>
      </c>
      <c r="AA41" s="143">
        <f t="shared" si="3"/>
        <v>3.3</v>
      </c>
    </row>
    <row r="42" spans="1:27" ht="12.75" customHeight="1" thickBot="1">
      <c r="A42" s="70">
        <v>14</v>
      </c>
      <c r="B42" s="71">
        <v>402</v>
      </c>
      <c r="C42" s="72" t="s">
        <v>131</v>
      </c>
      <c r="D42" s="137" t="s">
        <v>93</v>
      </c>
      <c r="E42" s="138" t="s">
        <v>3</v>
      </c>
      <c r="F42" s="147" t="s">
        <v>3</v>
      </c>
      <c r="G42" s="147" t="s">
        <v>3</v>
      </c>
      <c r="H42" s="146" t="s">
        <v>3</v>
      </c>
      <c r="I42" s="147" t="s">
        <v>3</v>
      </c>
      <c r="J42" s="146" t="s">
        <v>3</v>
      </c>
      <c r="K42" s="177"/>
      <c r="L42" s="148">
        <v>13</v>
      </c>
      <c r="M42" s="140">
        <v>7</v>
      </c>
      <c r="N42" s="149">
        <v>108</v>
      </c>
      <c r="O42" s="140">
        <v>27</v>
      </c>
      <c r="P42" s="141">
        <f t="shared" si="0"/>
        <v>25</v>
      </c>
      <c r="Q42" s="148">
        <v>5</v>
      </c>
      <c r="R42" s="140">
        <v>1</v>
      </c>
      <c r="S42" s="149">
        <v>24</v>
      </c>
      <c r="T42" s="140">
        <v>2</v>
      </c>
      <c r="U42" s="141">
        <f t="shared" si="1"/>
        <v>8.3</v>
      </c>
      <c r="V42" s="150">
        <v>12</v>
      </c>
      <c r="W42" s="140">
        <v>0</v>
      </c>
      <c r="X42" s="142">
        <f t="shared" si="2"/>
        <v>0</v>
      </c>
      <c r="Y42" s="140">
        <v>12</v>
      </c>
      <c r="Z42" s="140">
        <v>0</v>
      </c>
      <c r="AA42" s="143">
        <f t="shared" si="3"/>
        <v>0</v>
      </c>
    </row>
    <row r="43" spans="1:27" ht="12.75" customHeight="1" thickBot="1">
      <c r="A43" s="74"/>
      <c r="B43" s="75">
        <v>900</v>
      </c>
      <c r="C43" s="76"/>
      <c r="D43" s="77" t="s">
        <v>172</v>
      </c>
      <c r="E43" s="62"/>
      <c r="F43" s="151"/>
      <c r="G43" s="151"/>
      <c r="H43" s="151"/>
      <c r="I43" s="151"/>
      <c r="J43" s="151"/>
      <c r="K43" s="152"/>
      <c r="L43" s="153">
        <f>SUM(L10:L42)</f>
        <v>915</v>
      </c>
      <c r="M43" s="153">
        <f>SUM(M10:M42)</f>
        <v>767</v>
      </c>
      <c r="N43" s="153">
        <f>SUM(N10:N42)</f>
        <v>12560</v>
      </c>
      <c r="O43" s="153">
        <f>SUM(O10:O42)</f>
        <v>3234</v>
      </c>
      <c r="P43" s="154">
        <f>IF(L43=" "," ",ROUND(O43/N43*100,1))</f>
        <v>25.7</v>
      </c>
      <c r="Q43" s="153">
        <f>SUM(Q10:Q42)</f>
        <v>177</v>
      </c>
      <c r="R43" s="153">
        <f>SUM(R10:R42)</f>
        <v>83</v>
      </c>
      <c r="S43" s="153">
        <f>SUM(S10:S42)</f>
        <v>1205</v>
      </c>
      <c r="T43" s="153">
        <f>SUM(T10:T42)</f>
        <v>114</v>
      </c>
      <c r="U43" s="154">
        <f t="shared" si="1"/>
        <v>9.5</v>
      </c>
      <c r="V43" s="155"/>
      <c r="W43" s="151"/>
      <c r="X43" s="156"/>
      <c r="Y43" s="151"/>
      <c r="Z43" s="151"/>
      <c r="AA43" s="157"/>
    </row>
    <row r="44" spans="1:27" ht="12.75" customHeight="1">
      <c r="A44" s="78"/>
      <c r="B44" s="79"/>
      <c r="C44" s="80"/>
      <c r="D44" s="81"/>
      <c r="E44" s="82"/>
      <c r="F44" s="158"/>
      <c r="G44" s="158"/>
      <c r="H44" s="158"/>
      <c r="I44" s="158"/>
      <c r="J44" s="158"/>
      <c r="K44" s="159"/>
      <c r="L44" s="148">
        <v>1</v>
      </c>
      <c r="M44" s="140">
        <v>1</v>
      </c>
      <c r="N44" s="149">
        <v>15</v>
      </c>
      <c r="O44" s="140">
        <v>2</v>
      </c>
      <c r="P44" s="160">
        <f>IF(L44=""," ",ROUND(O44/N44*100,1))</f>
        <v>13.3</v>
      </c>
      <c r="Q44" s="148"/>
      <c r="R44" s="140"/>
      <c r="S44" s="149"/>
      <c r="T44" s="140"/>
      <c r="U44" s="160" t="str">
        <f t="shared" si="1"/>
        <v> </v>
      </c>
      <c r="V44" s="161"/>
      <c r="W44" s="158"/>
      <c r="X44" s="162"/>
      <c r="Y44" s="158"/>
      <c r="Z44" s="158"/>
      <c r="AA44" s="163"/>
    </row>
    <row r="45" spans="1:27" ht="14.25" customHeight="1">
      <c r="A45" s="83"/>
      <c r="B45" s="84"/>
      <c r="C45" s="72"/>
      <c r="D45" s="73"/>
      <c r="E45" s="85"/>
      <c r="F45" s="164"/>
      <c r="G45" s="164"/>
      <c r="H45" s="164"/>
      <c r="I45" s="164"/>
      <c r="J45" s="164"/>
      <c r="K45" s="165"/>
      <c r="L45" s="148">
        <v>1</v>
      </c>
      <c r="M45" s="140">
        <v>1</v>
      </c>
      <c r="N45" s="149">
        <v>30</v>
      </c>
      <c r="O45" s="140">
        <v>7</v>
      </c>
      <c r="P45" s="141">
        <f>IF(L45=""," ",ROUND(O45/N45*100,1))</f>
        <v>23.3</v>
      </c>
      <c r="Q45" s="148"/>
      <c r="R45" s="140"/>
      <c r="S45" s="149"/>
      <c r="T45" s="140"/>
      <c r="U45" s="141" t="str">
        <f t="shared" si="1"/>
        <v> </v>
      </c>
      <c r="V45" s="166"/>
      <c r="W45" s="164"/>
      <c r="X45" s="167"/>
      <c r="Y45" s="164"/>
      <c r="Z45" s="164"/>
      <c r="AA45" s="168"/>
    </row>
    <row r="46" spans="1:27" ht="16.5" customHeight="1" thickBot="1">
      <c r="A46" s="86"/>
      <c r="B46" s="87"/>
      <c r="C46" s="88"/>
      <c r="D46" s="89"/>
      <c r="E46" s="90"/>
      <c r="F46" s="169"/>
      <c r="G46" s="169"/>
      <c r="H46" s="169"/>
      <c r="I46" s="169"/>
      <c r="J46" s="169"/>
      <c r="K46" s="170"/>
      <c r="L46" s="148"/>
      <c r="M46" s="140"/>
      <c r="N46" s="149"/>
      <c r="O46" s="140"/>
      <c r="P46" s="171" t="str">
        <f>IF(L46=""," ",ROUND(O46/N46*100,1))</f>
        <v> </v>
      </c>
      <c r="Q46" s="148"/>
      <c r="R46" s="140"/>
      <c r="S46" s="149"/>
      <c r="T46" s="140"/>
      <c r="U46" s="171" t="str">
        <f t="shared" si="1"/>
        <v> </v>
      </c>
      <c r="V46" s="172"/>
      <c r="W46" s="169"/>
      <c r="X46" s="173"/>
      <c r="Y46" s="169"/>
      <c r="Z46" s="169"/>
      <c r="AA46" s="174"/>
    </row>
    <row r="47" spans="1:27" ht="12.75" thickBot="1">
      <c r="A47" s="74"/>
      <c r="B47" s="75">
        <v>999</v>
      </c>
      <c r="C47" s="76"/>
      <c r="D47" s="77" t="s">
        <v>173</v>
      </c>
      <c r="E47" s="62"/>
      <c r="F47" s="151"/>
      <c r="G47" s="151"/>
      <c r="H47" s="151"/>
      <c r="I47" s="151"/>
      <c r="J47" s="151"/>
      <c r="K47" s="152"/>
      <c r="L47" s="153">
        <f>SUM(L44:L46)</f>
        <v>2</v>
      </c>
      <c r="M47" s="153">
        <f>SUM(M44:M46)</f>
        <v>2</v>
      </c>
      <c r="N47" s="153">
        <f>SUM(N44:N46)</f>
        <v>45</v>
      </c>
      <c r="O47" s="153">
        <f>SUM(O44:O46)</f>
        <v>9</v>
      </c>
      <c r="P47" s="154">
        <f>IF(L47=0,"",ROUND(O47/N47*100,1))</f>
        <v>20</v>
      </c>
      <c r="Q47" s="153">
        <f>SUM(Q44:Q46)</f>
        <v>0</v>
      </c>
      <c r="R47" s="153">
        <f>SUM(R44:R46)</f>
        <v>0</v>
      </c>
      <c r="S47" s="153">
        <f>SUM(S44:S46)</f>
        <v>0</v>
      </c>
      <c r="T47" s="153">
        <f>SUM(T44:T46)</f>
        <v>0</v>
      </c>
      <c r="U47" s="154" t="str">
        <f>IF(Q47=0," ",ROUND(T47/S47*100,1))</f>
        <v> </v>
      </c>
      <c r="V47" s="155"/>
      <c r="W47" s="151"/>
      <c r="X47" s="156"/>
      <c r="Y47" s="151"/>
      <c r="Z47" s="151"/>
      <c r="AA47" s="157"/>
    </row>
    <row r="48" spans="1:27" ht="12.75" thickBot="1">
      <c r="A48" s="74"/>
      <c r="B48" s="91">
        <v>1000</v>
      </c>
      <c r="C48" s="271" t="s">
        <v>174</v>
      </c>
      <c r="D48" s="272"/>
      <c r="E48" s="62"/>
      <c r="F48" s="63"/>
      <c r="G48" s="65">
        <f>SUM(G10:G42)</f>
        <v>1461</v>
      </c>
      <c r="H48" s="65">
        <f>SUM(H10:H42)</f>
        <v>1166</v>
      </c>
      <c r="I48" s="65">
        <f>SUM(I10:I42)</f>
        <v>19385</v>
      </c>
      <c r="J48" s="65">
        <f>SUM(J10:J42)</f>
        <v>5299</v>
      </c>
      <c r="K48" s="67">
        <f>IF(G48=" "," ",ROUND(J48/I48*100,1))</f>
        <v>27.3</v>
      </c>
      <c r="L48" s="66">
        <f>L43+L47</f>
        <v>917</v>
      </c>
      <c r="M48" s="65">
        <f>M43+M47</f>
        <v>769</v>
      </c>
      <c r="N48" s="65">
        <f>N43+N47</f>
        <v>12605</v>
      </c>
      <c r="O48" s="65">
        <f>O43+O47</f>
        <v>3243</v>
      </c>
      <c r="P48" s="67">
        <f>IF(L48=""," ",ROUND(O48/N48*100,1))</f>
        <v>25.7</v>
      </c>
      <c r="Q48" s="66">
        <f>Q43+Q47</f>
        <v>177</v>
      </c>
      <c r="R48" s="65">
        <f>R43+R47</f>
        <v>83</v>
      </c>
      <c r="S48" s="65">
        <f>S43+S47</f>
        <v>1205</v>
      </c>
      <c r="T48" s="65">
        <f>T43+T47</f>
        <v>114</v>
      </c>
      <c r="U48" s="67">
        <f>IF(Q48=""," ",ROUND(T48/S48*100,1))</f>
        <v>9.5</v>
      </c>
      <c r="V48" s="64">
        <f>SUM(V10:V42)</f>
        <v>6741</v>
      </c>
      <c r="W48" s="65">
        <f>SUM(W10:W42)</f>
        <v>602</v>
      </c>
      <c r="X48" s="203">
        <f>IF(V48=0," ",ROUND(W48/V48*100,1))</f>
        <v>8.9</v>
      </c>
      <c r="Y48" s="66">
        <f>SUM(Y10:Y42)</f>
        <v>5410</v>
      </c>
      <c r="Z48" s="65">
        <f>SUM(Z10:Z42)</f>
        <v>347</v>
      </c>
      <c r="AA48" s="92">
        <f>IF(Y48=0," ",ROUND(Z48/Y48*100,1))</f>
        <v>6.4</v>
      </c>
    </row>
  </sheetData>
  <sheetProtection/>
  <mergeCells count="25">
    <mergeCell ref="Q7:U7"/>
    <mergeCell ref="V7:AA7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C4:E4"/>
    <mergeCell ref="G4:I4"/>
    <mergeCell ref="C48:D48"/>
    <mergeCell ref="E7:K7"/>
    <mergeCell ref="I8:I9"/>
    <mergeCell ref="K8:K9"/>
    <mergeCell ref="L7:P7"/>
    <mergeCell ref="P8:P9"/>
    <mergeCell ref="E8:E9"/>
    <mergeCell ref="G8:G9"/>
    <mergeCell ref="F8:F9"/>
    <mergeCell ref="N8:N9"/>
    <mergeCell ref="L8:L9"/>
  </mergeCells>
  <conditionalFormatting sqref="T44:T46 R44:R46 O44:O46 M44:M46 J10:J42 H10:H42 W10:W42 M10:M42 T10:T42 O10:O42 R10:R42 Z10:Z4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1 Y13:Y42">
    <cfRule type="cellIs" priority="3" dxfId="0" operator="lessThanOrEqual" stopIfTrue="1">
      <formula>V11</formula>
    </cfRule>
    <cfRule type="cellIs" priority="4" dxfId="1" operator="greaterThan" stopIfTrue="1">
      <formula>V11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企画調整課情報システム室</cp:lastModifiedBy>
  <cp:lastPrinted>2007-09-21T00:23:09Z</cp:lastPrinted>
  <dcterms:created xsi:type="dcterms:W3CDTF">2007-07-31T09:00:46Z</dcterms:created>
  <dcterms:modified xsi:type="dcterms:W3CDTF">2007-09-21T00:45:21Z</dcterms:modified>
  <cp:category/>
  <cp:version/>
  <cp:contentType/>
  <cp:contentStatus/>
</cp:coreProperties>
</file>