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'4-1'!$A$1:$X$56</definedName>
    <definedName name="_xlnm.Print_Area" localSheetId="1">'4-2'!$A$1:$AA$56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<sst xmlns="http://schemas.openxmlformats.org/spreadsheetml/2006/main" count="411" uniqueCount="219">
  <si>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</si>
  <si>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</si>
  <si>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</si>
  <si>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</si>
  <si>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</si>
  <si>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</si>
  <si>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</si>
  <si>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</si>
  <si>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</si>
  <si>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</si>
  <si>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</si>
  <si>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</si>
  <si>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</si>
  <si>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</si>
  <si>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</si>
  <si>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</si>
  <si>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</si>
  <si>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</si>
  <si>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</si>
  <si>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</si>
  <si>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</si>
  <si>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</si>
  <si>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</si>
  <si>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</si>
  <si>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</si>
  <si>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</si>
  <si>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</si>
  <si>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</si>
  <si>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</si>
  <si>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</si>
  <si>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</si>
  <si>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</si>
  <si>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</si>
  <si>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</si>
  <si>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</si>
  <si>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</si>
  <si>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</si>
  <si>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</si>
  <si>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</si>
  <si>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</si>
  <si>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</si>
  <si>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</si>
  <si>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</si>
  <si>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</si>
  <si>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</si>
  <si>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</si>
  <si>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</si>
  <si>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</si>
  <si>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</si>
  <si>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</si>
  <si>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</si>
  <si>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</si>
  <si>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</si>
  <si>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</si>
  <si>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</si>
  <si>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</si>
  <si>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</si>
  <si>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</si>
  <si>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</si>
  <si>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</si>
  <si>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</si>
  <si>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</si>
  <si>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</si>
  <si>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</si>
  <si>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</si>
  <si>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</si>
  <si>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</si>
  <si>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</si>
  <si>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</si>
  <si>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</si>
  <si>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</si>
  <si>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</si>
  <si>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</si>
  <si>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</si>
  <si>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</si>
  <si>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</si>
  <si>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</si>
  <si>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</si>
  <si>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</si>
  <si>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</si>
  <si>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</si>
  <si>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</si>
  <si>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</si>
  <si>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</si>
  <si>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</si>
  <si>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平成１５年３月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</si>
  <si>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</si>
  <si>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</si>
  <si>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</si>
  <si>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</si>
  <si>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</si>
  <si>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</si>
  <si>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</si>
  <si>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</si>
  <si>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</si>
  <si>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沖縄県</t>
  </si>
  <si>
    <t>那覇市</t>
  </si>
  <si>
    <t>男女共同参画室</t>
  </si>
  <si>
    <t>那覇市男女共同参画推進条例</t>
  </si>
  <si>
    <t>第２次那覇市男女共同参画計画</t>
  </si>
  <si>
    <t>平成１０年９月</t>
  </si>
  <si>
    <t>なは女性センター</t>
  </si>
  <si>
    <t>なは男女共同参画都市宣言</t>
  </si>
  <si>
    <t>宜野湾市</t>
  </si>
  <si>
    <t>企画政策課</t>
  </si>
  <si>
    <t>平成１６年１０月</t>
  </si>
  <si>
    <t>宜野湾市人材育成交流センター　めぶき</t>
  </si>
  <si>
    <t>平良市</t>
  </si>
  <si>
    <t>企画室</t>
  </si>
  <si>
    <t>平良市男女共同参画行動計画</t>
  </si>
  <si>
    <t>平成１１年３月</t>
  </si>
  <si>
    <t>石垣市</t>
  </si>
  <si>
    <t>広報広聴課</t>
  </si>
  <si>
    <t>平成８年２月</t>
  </si>
  <si>
    <t>浦添市</t>
  </si>
  <si>
    <t>企画課</t>
  </si>
  <si>
    <t>浦添市ハーモニーセンター</t>
  </si>
  <si>
    <t>名護市</t>
  </si>
  <si>
    <t>社会教育課</t>
  </si>
  <si>
    <t>名護市男女共同計画あい・愛プラン</t>
  </si>
  <si>
    <t>平成１６年３月</t>
  </si>
  <si>
    <t>糸満市</t>
  </si>
  <si>
    <t>秘書広報・男女参画課</t>
  </si>
  <si>
    <t>糸満市男女共同参画計画いちまんVIVOプラン</t>
  </si>
  <si>
    <t>平成１２年３月</t>
  </si>
  <si>
    <t>沖縄市</t>
  </si>
  <si>
    <t>平和・男女共同課</t>
  </si>
  <si>
    <t>沖縄市男女共同参画計画ひと・きらめきプラン</t>
  </si>
  <si>
    <t>平成１２年１２月</t>
  </si>
  <si>
    <t>豊見城市</t>
  </si>
  <si>
    <t>企画情報室</t>
  </si>
  <si>
    <t>とみぐすく男女共同参画プラン</t>
  </si>
  <si>
    <t>うるま市</t>
  </si>
  <si>
    <t>男女共同参画・交流課</t>
  </si>
  <si>
    <t>国頭村</t>
  </si>
  <si>
    <t>大宜味村</t>
  </si>
  <si>
    <t>東村</t>
  </si>
  <si>
    <t>総務財政課</t>
  </si>
  <si>
    <t>今帰仁村</t>
  </si>
  <si>
    <t>本部町</t>
  </si>
  <si>
    <t>恩納村</t>
  </si>
  <si>
    <t>宜野座村</t>
  </si>
  <si>
    <t>金武町</t>
  </si>
  <si>
    <t>伊江村</t>
  </si>
  <si>
    <t>企画総務課</t>
  </si>
  <si>
    <t>読谷村</t>
  </si>
  <si>
    <t>企画財政課</t>
  </si>
  <si>
    <t>男女共同参画社会を創る読谷村行動計画「あやとりプラン２１」</t>
  </si>
  <si>
    <t>嘉手納町</t>
  </si>
  <si>
    <t>北谷町</t>
  </si>
  <si>
    <t>北谷町ニライのまちづくり男女共同参画推進計画</t>
  </si>
  <si>
    <t>平成１３年３月</t>
  </si>
  <si>
    <t>北中城村</t>
  </si>
  <si>
    <t>平和文化課</t>
  </si>
  <si>
    <t>中城村</t>
  </si>
  <si>
    <t>西原町</t>
  </si>
  <si>
    <t>西原町男女共同参画計画</t>
  </si>
  <si>
    <t>東風平町</t>
  </si>
  <si>
    <t>具志頭村</t>
  </si>
  <si>
    <t>玉城村</t>
  </si>
  <si>
    <t>知念村</t>
  </si>
  <si>
    <t>佐敷町</t>
  </si>
  <si>
    <t>佐敷町男女共同参画行動計画</t>
  </si>
  <si>
    <t>与那原町</t>
  </si>
  <si>
    <t>大里村</t>
  </si>
  <si>
    <t>南風原町</t>
  </si>
  <si>
    <t>南風原町男女共同参画計画まじゅんプラン</t>
  </si>
  <si>
    <t>平成１４年３月</t>
  </si>
  <si>
    <t>渡嘉敷村</t>
  </si>
  <si>
    <t>座間味村</t>
  </si>
  <si>
    <t>粟国村</t>
  </si>
  <si>
    <t>渡名喜村</t>
  </si>
  <si>
    <t>南大東村</t>
  </si>
  <si>
    <t>伊平屋村</t>
  </si>
  <si>
    <t>伊是名村</t>
  </si>
  <si>
    <t>久米島町</t>
  </si>
  <si>
    <t>城辺町</t>
  </si>
  <si>
    <t>企画振興課</t>
  </si>
  <si>
    <t>下地町</t>
  </si>
  <si>
    <t>上野村</t>
  </si>
  <si>
    <t>伊良部町</t>
  </si>
  <si>
    <t>多良間村</t>
  </si>
  <si>
    <t>竹富町</t>
  </si>
  <si>
    <t>長寿福祉課</t>
  </si>
  <si>
    <t>平成１９年度</t>
  </si>
  <si>
    <t>平成２０年度</t>
  </si>
  <si>
    <t>平成２２年度</t>
  </si>
  <si>
    <t>平成１８年度</t>
  </si>
  <si>
    <t>中城村</t>
  </si>
  <si>
    <t>平成２４年度</t>
  </si>
  <si>
    <t>平成２３年度</t>
  </si>
  <si>
    <t>与那国町</t>
  </si>
  <si>
    <t>いしがきプラン</t>
  </si>
  <si>
    <t>平成16年10月～平成25年3月</t>
  </si>
  <si>
    <t>北大東村</t>
  </si>
  <si>
    <t>平成11年4月～平成17年9月</t>
  </si>
  <si>
    <t>平成8年度～平成17年度</t>
  </si>
  <si>
    <t>平成16年度～平成25年度</t>
  </si>
  <si>
    <t>平成12年度～平成22年度</t>
  </si>
  <si>
    <t>平成13年度～平成22年度</t>
  </si>
  <si>
    <t>平成16年度～平成20年度</t>
  </si>
  <si>
    <t>平成12年度～平成21年度</t>
  </si>
  <si>
    <t>平成14年度～平成23年度</t>
  </si>
  <si>
    <t>平成15年度～平成24年度</t>
  </si>
  <si>
    <t>平成10年度～平成19年度</t>
  </si>
  <si>
    <t>第２次宜野湾市男女共同参画計画～はごろもぷらん～</t>
  </si>
  <si>
    <t>平成２７年度</t>
  </si>
  <si>
    <t>平成２１年度</t>
  </si>
  <si>
    <t>宮古島市</t>
  </si>
  <si>
    <t>平成１９年３月</t>
  </si>
  <si>
    <t>南城市</t>
  </si>
  <si>
    <t>北中城村</t>
  </si>
  <si>
    <t>南大東村</t>
  </si>
  <si>
    <t>北大東村</t>
  </si>
  <si>
    <t>八重瀬町</t>
  </si>
  <si>
    <t>与那国町</t>
  </si>
  <si>
    <t>市（区）町村コード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</si>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</sst>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5" xfId="0" applyFont="1" applyBorder="1" applyAlignment="1">
      <alignment/>
    </xf>
    <xf numFmtId="58" fontId="10" fillId="0" borderId="16" xfId="0" applyNumberFormat="1" applyFont="1" applyBorder="1" applyAlignment="1">
      <alignment vertical="center"/>
    </xf>
    <xf numFmtId="58" fontId="10" fillId="0" borderId="17" xfId="0" applyNumberFormat="1" applyFont="1" applyBorder="1" applyAlignment="1">
      <alignment vertical="center"/>
    </xf>
    <xf numFmtId="58" fontId="10" fillId="0" borderId="1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57" fontId="2" fillId="2" borderId="19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58" fontId="2" fillId="2" borderId="1" xfId="0" applyNumberFormat="1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9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4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7" xfId="0" applyFont="1" applyFill="1" applyBorder="1" applyAlignment="1">
      <alignment vertical="center" textRotation="255" wrapText="1"/>
    </xf>
    <xf numFmtId="0" fontId="2" fillId="0" borderId="19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38" fontId="2" fillId="0" borderId="19" xfId="17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179" fontId="2" fillId="3" borderId="7" xfId="0" applyNumberFormat="1" applyFont="1" applyFill="1" applyBorder="1" applyAlignment="1">
      <alignment shrinkToFit="1"/>
    </xf>
    <xf numFmtId="0" fontId="2" fillId="0" borderId="9" xfId="0" applyFont="1" applyFill="1" applyBorder="1" applyAlignment="1">
      <alignment shrinkToFit="1"/>
    </xf>
    <xf numFmtId="180" fontId="2" fillId="3" borderId="20" xfId="0" applyNumberFormat="1" applyFont="1" applyFill="1" applyBorder="1" applyAlignment="1">
      <alignment shrinkToFit="1"/>
    </xf>
    <xf numFmtId="180" fontId="2" fillId="3" borderId="7" xfId="0" applyNumberFormat="1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86" fontId="2" fillId="0" borderId="19" xfId="0" applyNumberFormat="1" applyFont="1" applyFill="1" applyBorder="1" applyAlignment="1">
      <alignment shrinkToFit="1"/>
    </xf>
    <xf numFmtId="38" fontId="2" fillId="0" borderId="19" xfId="17" applyFont="1" applyFill="1" applyBorder="1" applyAlignment="1">
      <alignment horizontal="right" shrinkToFit="1"/>
    </xf>
    <xf numFmtId="0" fontId="2" fillId="0" borderId="27" xfId="0" applyFont="1" applyFill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2" borderId="30" xfId="0" applyFont="1" applyFill="1" applyBorder="1" applyAlignment="1">
      <alignment shrinkToFit="1"/>
    </xf>
    <xf numFmtId="0" fontId="2" fillId="0" borderId="31" xfId="0" applyFont="1" applyFill="1" applyBorder="1" applyAlignment="1">
      <alignment shrinkToFit="1"/>
    </xf>
    <xf numFmtId="0" fontId="2" fillId="2" borderId="32" xfId="0" applyFont="1" applyFill="1" applyBorder="1" applyAlignment="1">
      <alignment shrinkToFit="1"/>
    </xf>
    <xf numFmtId="0" fontId="2" fillId="2" borderId="35" xfId="0" applyFont="1" applyFill="1" applyBorder="1" applyAlignment="1">
      <alignment shrinkToFit="1"/>
    </xf>
    <xf numFmtId="179" fontId="2" fillId="3" borderId="34" xfId="0" applyNumberFormat="1" applyFont="1" applyFill="1" applyBorder="1" applyAlignment="1">
      <alignment shrinkToFit="1"/>
    </xf>
    <xf numFmtId="0" fontId="2" fillId="2" borderId="40" xfId="0" applyFont="1" applyFill="1" applyBorder="1" applyAlignment="1">
      <alignment shrinkToFit="1"/>
    </xf>
    <xf numFmtId="38" fontId="2" fillId="2" borderId="40" xfId="17" applyFont="1" applyFill="1" applyBorder="1" applyAlignment="1">
      <alignment shrinkToFit="1"/>
    </xf>
    <xf numFmtId="179" fontId="2" fillId="3" borderId="31" xfId="0" applyNumberFormat="1" applyFont="1" applyFill="1" applyBorder="1" applyAlignment="1">
      <alignment shrinkToFit="1"/>
    </xf>
    <xf numFmtId="180" fontId="2" fillId="3" borderId="33" xfId="0" applyNumberFormat="1" applyFont="1" applyFill="1" applyBorder="1" applyAlignment="1">
      <alignment shrinkToFit="1"/>
    </xf>
    <xf numFmtId="180" fontId="2" fillId="3" borderId="34" xfId="0" applyNumberFormat="1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2" borderId="5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2" borderId="41" xfId="0" applyFont="1" applyFill="1" applyBorder="1" applyAlignment="1">
      <alignment shrinkToFit="1"/>
    </xf>
    <xf numFmtId="0" fontId="2" fillId="2" borderId="42" xfId="0" applyFont="1" applyFill="1" applyBorder="1" applyAlignment="1">
      <alignment shrinkToFit="1"/>
    </xf>
    <xf numFmtId="179" fontId="2" fillId="3" borderId="43" xfId="0" applyNumberFormat="1" applyFont="1" applyFill="1" applyBorder="1" applyAlignment="1">
      <alignment shrinkToFit="1"/>
    </xf>
    <xf numFmtId="0" fontId="2" fillId="2" borderId="26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179" fontId="2" fillId="3" borderId="44" xfId="0" applyNumberFormat="1" applyFont="1" applyFill="1" applyBorder="1" applyAlignment="1">
      <alignment shrinkToFit="1"/>
    </xf>
    <xf numFmtId="180" fontId="2" fillId="3" borderId="45" xfId="0" applyNumberFormat="1" applyFont="1" applyFill="1" applyBorder="1" applyAlignment="1">
      <alignment shrinkToFit="1"/>
    </xf>
    <xf numFmtId="180" fontId="2" fillId="3" borderId="43" xfId="0" applyNumberFormat="1" applyFont="1" applyFill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2" borderId="19" xfId="0" applyFont="1" applyFill="1" applyBorder="1" applyAlignment="1">
      <alignment shrinkToFit="1"/>
    </xf>
    <xf numFmtId="0" fontId="2" fillId="2" borderId="46" xfId="0" applyFont="1" applyFill="1" applyBorder="1" applyAlignment="1">
      <alignment shrinkToFit="1"/>
    </xf>
    <xf numFmtId="0" fontId="2" fillId="2" borderId="47" xfId="0" applyFont="1" applyFill="1" applyBorder="1" applyAlignment="1">
      <alignment shrinkToFit="1"/>
    </xf>
    <xf numFmtId="179" fontId="2" fillId="3" borderId="48" xfId="0" applyNumberFormat="1" applyFont="1" applyFill="1" applyBorder="1" applyAlignment="1">
      <alignment shrinkToFit="1"/>
    </xf>
    <xf numFmtId="180" fontId="2" fillId="3" borderId="49" xfId="0" applyNumberFormat="1" applyFont="1" applyFill="1" applyBorder="1" applyAlignment="1">
      <alignment shrinkToFit="1"/>
    </xf>
    <xf numFmtId="180" fontId="2" fillId="3" borderId="48" xfId="0" applyNumberFormat="1" applyFont="1" applyFill="1" applyBorder="1" applyAlignment="1">
      <alignment shrinkToFit="1"/>
    </xf>
    <xf numFmtId="0" fontId="2" fillId="2" borderId="31" xfId="0" applyFont="1" applyFill="1" applyBorder="1" applyAlignment="1">
      <alignment horizontal="right" shrinkToFit="1"/>
    </xf>
    <xf numFmtId="38" fontId="2" fillId="3" borderId="37" xfId="17" applyFont="1" applyFill="1" applyBorder="1" applyAlignment="1">
      <alignment shrinkToFit="1"/>
    </xf>
    <xf numFmtId="0" fontId="2" fillId="3" borderId="40" xfId="0" applyFont="1" applyFill="1" applyBorder="1" applyAlignment="1">
      <alignment shrinkToFit="1"/>
    </xf>
    <xf numFmtId="38" fontId="2" fillId="3" borderId="40" xfId="17" applyFont="1" applyFill="1" applyBorder="1" applyAlignment="1">
      <alignment shrinkToFit="1"/>
    </xf>
    <xf numFmtId="38" fontId="2" fillId="3" borderId="30" xfId="17" applyFont="1" applyFill="1" applyBorder="1" applyAlignment="1">
      <alignment shrinkToFit="1"/>
    </xf>
    <xf numFmtId="180" fontId="2" fillId="3" borderId="39" xfId="0" applyNumberFormat="1" applyFont="1" applyFill="1" applyBorder="1" applyAlignment="1">
      <alignment shrinkToFit="1"/>
    </xf>
    <xf numFmtId="0" fontId="2" fillId="3" borderId="37" xfId="0" applyFont="1" applyFill="1" applyBorder="1" applyAlignment="1">
      <alignment shrinkToFit="1"/>
    </xf>
    <xf numFmtId="180" fontId="2" fillId="3" borderId="31" xfId="0" applyNumberFormat="1" applyFont="1" applyFill="1" applyBorder="1" applyAlignment="1">
      <alignment shrinkToFit="1"/>
    </xf>
    <xf numFmtId="0" fontId="2" fillId="2" borderId="5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4" fillId="2" borderId="56" xfId="0" applyFont="1" applyFill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2" borderId="53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2" borderId="7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vertical="center" textRotation="255" wrapText="1"/>
    </xf>
    <xf numFmtId="0" fontId="2" fillId="0" borderId="12" xfId="0" applyFont="1" applyBorder="1" applyAlignment="1">
      <alignment vertical="center" textRotation="255"/>
    </xf>
    <xf numFmtId="0" fontId="2" fillId="2" borderId="65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3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44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8" fontId="10" fillId="0" borderId="16" xfId="0" applyNumberFormat="1" applyFont="1" applyBorder="1" applyAlignment="1">
      <alignment horizontal="center" vertical="center"/>
    </xf>
    <xf numFmtId="58" fontId="10" fillId="0" borderId="17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20" xfId="0" applyFont="1" applyFill="1" applyBorder="1" applyAlignment="1">
      <alignment vertical="center" textRotation="255" wrapText="1"/>
    </xf>
    <xf numFmtId="0" fontId="2" fillId="2" borderId="19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2" borderId="2" xfId="0" applyFont="1" applyFill="1" applyBorder="1" applyAlignment="1">
      <alignment vertical="center" textRotation="255" wrapText="1"/>
    </xf>
    <xf numFmtId="0" fontId="2" fillId="2" borderId="2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SheetLayoutView="100" workbookViewId="0" topLeftCell="M1">
      <selection activeCell="T4" sqref="T4:T6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5.00390625" style="2" customWidth="1"/>
    <col min="11" max="13" width="9.625" style="2" customWidth="1"/>
    <col min="14" max="14" width="4.375" style="2" customWidth="1"/>
    <col min="15" max="15" width="25.875" style="2" customWidth="1"/>
    <col min="16" max="16" width="12.375" style="2" customWidth="1"/>
    <col min="17" max="17" width="22.50390625" style="2" customWidth="1"/>
    <col min="18" max="18" width="4.375" style="2" customWidth="1"/>
    <col min="19" max="19" width="18.875" style="2" customWidth="1"/>
    <col min="20" max="20" width="8.125" style="2" customWidth="1"/>
    <col min="21" max="21" width="8.50390625" style="2" customWidth="1"/>
    <col min="22" max="22" width="23.125" style="2" customWidth="1"/>
    <col min="23" max="23" width="4.50390625" style="2" customWidth="1"/>
    <col min="24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18" t="s">
        <v>60</v>
      </c>
      <c r="U2" s="38"/>
    </row>
    <row r="3" ht="12.75" thickBot="1"/>
    <row r="4" spans="1:24" s="1" customFormat="1" ht="31.5" customHeight="1">
      <c r="A4" s="163" t="s">
        <v>6</v>
      </c>
      <c r="B4" s="167" t="s">
        <v>57</v>
      </c>
      <c r="C4" s="164" t="s">
        <v>0</v>
      </c>
      <c r="D4" s="165" t="s">
        <v>58</v>
      </c>
      <c r="E4" s="174" t="s">
        <v>11</v>
      </c>
      <c r="F4" s="14"/>
      <c r="G4" s="146" t="s">
        <v>39</v>
      </c>
      <c r="H4" s="153" t="s">
        <v>7</v>
      </c>
      <c r="I4" s="170" t="s">
        <v>10</v>
      </c>
      <c r="J4" s="157" t="s">
        <v>82</v>
      </c>
      <c r="K4" s="172"/>
      <c r="L4" s="172"/>
      <c r="M4" s="172"/>
      <c r="N4" s="173"/>
      <c r="O4" s="157" t="s">
        <v>217</v>
      </c>
      <c r="P4" s="172"/>
      <c r="Q4" s="172"/>
      <c r="R4" s="173"/>
      <c r="S4" s="144" t="s">
        <v>218</v>
      </c>
      <c r="T4" s="159" t="s">
        <v>78</v>
      </c>
      <c r="U4" s="157" t="s">
        <v>22</v>
      </c>
      <c r="V4" s="158"/>
      <c r="W4" s="158"/>
      <c r="X4" s="7"/>
    </row>
    <row r="5" spans="1:24" s="1" customFormat="1" ht="15" customHeight="1">
      <c r="A5" s="151"/>
      <c r="B5" s="168"/>
      <c r="C5" s="156"/>
      <c r="D5" s="166"/>
      <c r="E5" s="175"/>
      <c r="F5" s="15"/>
      <c r="G5" s="147"/>
      <c r="H5" s="150"/>
      <c r="I5" s="171"/>
      <c r="J5" s="154" t="s">
        <v>30</v>
      </c>
      <c r="K5" s="155"/>
      <c r="L5" s="155"/>
      <c r="M5" s="156"/>
      <c r="N5" s="11" t="s">
        <v>31</v>
      </c>
      <c r="O5" s="154" t="s">
        <v>32</v>
      </c>
      <c r="P5" s="155"/>
      <c r="Q5" s="156"/>
      <c r="R5" s="11" t="s">
        <v>31</v>
      </c>
      <c r="S5" s="145"/>
      <c r="T5" s="160"/>
      <c r="U5" s="150" t="s">
        <v>26</v>
      </c>
      <c r="V5" s="152" t="s">
        <v>27</v>
      </c>
      <c r="W5" s="152" t="s">
        <v>28</v>
      </c>
      <c r="X5" s="149" t="s">
        <v>29</v>
      </c>
    </row>
    <row r="6" spans="1:24" s="1" customFormat="1" ht="38.25" customHeight="1">
      <c r="A6" s="151"/>
      <c r="B6" s="169"/>
      <c r="C6" s="156"/>
      <c r="D6" s="166"/>
      <c r="E6" s="176"/>
      <c r="F6" s="16" t="s">
        <v>38</v>
      </c>
      <c r="G6" s="148"/>
      <c r="H6" s="150"/>
      <c r="I6" s="171"/>
      <c r="J6" s="8" t="s">
        <v>19</v>
      </c>
      <c r="K6" s="6" t="s">
        <v>16</v>
      </c>
      <c r="L6" s="6" t="s">
        <v>17</v>
      </c>
      <c r="M6" s="6" t="s">
        <v>18</v>
      </c>
      <c r="N6" s="10" t="s">
        <v>40</v>
      </c>
      <c r="O6" s="9" t="s">
        <v>42</v>
      </c>
      <c r="P6" s="6" t="s">
        <v>25</v>
      </c>
      <c r="Q6" s="6" t="s">
        <v>21</v>
      </c>
      <c r="R6" s="10" t="s">
        <v>41</v>
      </c>
      <c r="S6" s="145"/>
      <c r="T6" s="161"/>
      <c r="U6" s="151"/>
      <c r="V6" s="152"/>
      <c r="W6" s="152"/>
      <c r="X6" s="149"/>
    </row>
    <row r="7" spans="1:24" ht="19.5" customHeight="1">
      <c r="A7" s="39">
        <v>47</v>
      </c>
      <c r="B7" s="40">
        <v>201</v>
      </c>
      <c r="C7" s="41" t="s">
        <v>95</v>
      </c>
      <c r="D7" s="42" t="s">
        <v>96</v>
      </c>
      <c r="E7" s="41" t="s">
        <v>97</v>
      </c>
      <c r="F7" s="43">
        <v>1</v>
      </c>
      <c r="G7" s="42">
        <v>1</v>
      </c>
      <c r="H7" s="41">
        <v>1</v>
      </c>
      <c r="I7" s="42">
        <v>1</v>
      </c>
      <c r="J7" s="41" t="s">
        <v>98</v>
      </c>
      <c r="K7" s="44">
        <v>38434</v>
      </c>
      <c r="L7" s="45">
        <v>38441</v>
      </c>
      <c r="M7" s="45">
        <v>38443</v>
      </c>
      <c r="N7" s="46"/>
      <c r="O7" s="84" t="s">
        <v>99</v>
      </c>
      <c r="P7" s="83" t="s">
        <v>100</v>
      </c>
      <c r="Q7" s="86" t="s">
        <v>204</v>
      </c>
      <c r="R7" s="42"/>
      <c r="S7" s="85" t="s">
        <v>101</v>
      </c>
      <c r="T7" s="49">
        <v>1</v>
      </c>
      <c r="U7" s="50">
        <v>36066</v>
      </c>
      <c r="V7" s="51" t="s">
        <v>102</v>
      </c>
      <c r="W7" s="52">
        <v>1</v>
      </c>
      <c r="X7" s="53">
        <v>1</v>
      </c>
    </row>
    <row r="8" spans="1:24" ht="30" customHeight="1">
      <c r="A8" s="39">
        <v>47</v>
      </c>
      <c r="B8" s="40">
        <v>205</v>
      </c>
      <c r="C8" s="41" t="s">
        <v>95</v>
      </c>
      <c r="D8" s="42" t="s">
        <v>103</v>
      </c>
      <c r="E8" s="41" t="s">
        <v>104</v>
      </c>
      <c r="F8" s="43">
        <v>1</v>
      </c>
      <c r="G8" s="42">
        <v>2</v>
      </c>
      <c r="H8" s="41">
        <v>1</v>
      </c>
      <c r="I8" s="42">
        <v>1</v>
      </c>
      <c r="J8" s="41"/>
      <c r="K8" s="44"/>
      <c r="L8" s="45"/>
      <c r="M8" s="45"/>
      <c r="N8" s="46">
        <v>6</v>
      </c>
      <c r="O8" s="79" t="s">
        <v>205</v>
      </c>
      <c r="P8" s="83" t="s">
        <v>105</v>
      </c>
      <c r="Q8" s="47" t="s">
        <v>193</v>
      </c>
      <c r="R8" s="42"/>
      <c r="S8" s="48" t="s">
        <v>106</v>
      </c>
      <c r="T8" s="49">
        <v>0</v>
      </c>
      <c r="U8" s="50"/>
      <c r="V8" s="51"/>
      <c r="W8" s="52"/>
      <c r="X8" s="53">
        <v>0</v>
      </c>
    </row>
    <row r="9" spans="1:24" ht="19.5" customHeight="1">
      <c r="A9" s="39">
        <v>47</v>
      </c>
      <c r="B9" s="40">
        <v>206</v>
      </c>
      <c r="C9" s="54" t="s">
        <v>95</v>
      </c>
      <c r="D9" s="43" t="s">
        <v>107</v>
      </c>
      <c r="E9" s="41" t="s">
        <v>108</v>
      </c>
      <c r="F9" s="43">
        <v>1</v>
      </c>
      <c r="G9" s="42">
        <v>2</v>
      </c>
      <c r="H9" s="41">
        <v>1</v>
      </c>
      <c r="I9" s="42">
        <v>0</v>
      </c>
      <c r="J9" s="41"/>
      <c r="K9" s="51"/>
      <c r="L9" s="51"/>
      <c r="M9" s="51"/>
      <c r="N9" s="42">
        <v>5</v>
      </c>
      <c r="O9" s="82" t="s">
        <v>109</v>
      </c>
      <c r="P9" s="80" t="s">
        <v>110</v>
      </c>
      <c r="Q9" s="51" t="s">
        <v>195</v>
      </c>
      <c r="R9" s="42"/>
      <c r="S9" s="48"/>
      <c r="T9" s="55">
        <v>0</v>
      </c>
      <c r="U9" s="41"/>
      <c r="V9" s="56"/>
      <c r="W9" s="56"/>
      <c r="X9" s="40">
        <v>0</v>
      </c>
    </row>
    <row r="10" spans="1:24" ht="19.5" customHeight="1">
      <c r="A10" s="39">
        <v>47</v>
      </c>
      <c r="B10" s="40">
        <v>207</v>
      </c>
      <c r="C10" s="54" t="s">
        <v>95</v>
      </c>
      <c r="D10" s="43" t="s">
        <v>111</v>
      </c>
      <c r="E10" s="41" t="s">
        <v>112</v>
      </c>
      <c r="F10" s="43">
        <v>1</v>
      </c>
      <c r="G10" s="42">
        <v>2</v>
      </c>
      <c r="H10" s="41">
        <v>1</v>
      </c>
      <c r="I10" s="42">
        <v>1</v>
      </c>
      <c r="J10" s="41"/>
      <c r="K10" s="51"/>
      <c r="L10" s="51"/>
      <c r="M10" s="51"/>
      <c r="N10" s="42">
        <v>6</v>
      </c>
      <c r="O10" s="41" t="s">
        <v>192</v>
      </c>
      <c r="P10" s="51" t="s">
        <v>113</v>
      </c>
      <c r="Q10" s="80" t="s">
        <v>196</v>
      </c>
      <c r="R10" s="42"/>
      <c r="S10" s="48"/>
      <c r="T10" s="55">
        <v>0</v>
      </c>
      <c r="U10" s="41"/>
      <c r="V10" s="56"/>
      <c r="W10" s="56"/>
      <c r="X10" s="40">
        <v>0</v>
      </c>
    </row>
    <row r="11" spans="1:24" ht="27" customHeight="1">
      <c r="A11" s="39">
        <v>47</v>
      </c>
      <c r="B11" s="40">
        <v>208</v>
      </c>
      <c r="C11" s="54" t="s">
        <v>95</v>
      </c>
      <c r="D11" s="43" t="s">
        <v>114</v>
      </c>
      <c r="E11" s="41" t="s">
        <v>115</v>
      </c>
      <c r="F11" s="43">
        <v>1</v>
      </c>
      <c r="G11" s="42">
        <v>2</v>
      </c>
      <c r="H11" s="41">
        <v>1</v>
      </c>
      <c r="I11" s="42">
        <v>1</v>
      </c>
      <c r="J11" s="41"/>
      <c r="K11" s="51"/>
      <c r="L11" s="51"/>
      <c r="M11" s="51"/>
      <c r="N11" s="42">
        <v>5</v>
      </c>
      <c r="O11" s="41"/>
      <c r="P11" s="51"/>
      <c r="Q11" s="51"/>
      <c r="R11" s="42">
        <v>1</v>
      </c>
      <c r="S11" s="48" t="s">
        <v>116</v>
      </c>
      <c r="T11" s="55">
        <v>0</v>
      </c>
      <c r="U11" s="41"/>
      <c r="V11" s="56"/>
      <c r="W11" s="56"/>
      <c r="X11" s="40">
        <v>0</v>
      </c>
    </row>
    <row r="12" spans="1:24" ht="26.25" customHeight="1">
      <c r="A12" s="39">
        <v>47</v>
      </c>
      <c r="B12" s="40">
        <v>209</v>
      </c>
      <c r="C12" s="54" t="s">
        <v>95</v>
      </c>
      <c r="D12" s="43" t="s">
        <v>117</v>
      </c>
      <c r="E12" s="41" t="s">
        <v>118</v>
      </c>
      <c r="F12" s="43">
        <v>2</v>
      </c>
      <c r="G12" s="42">
        <v>2</v>
      </c>
      <c r="H12" s="41">
        <v>1</v>
      </c>
      <c r="I12" s="42">
        <v>1</v>
      </c>
      <c r="J12" s="41"/>
      <c r="K12" s="51"/>
      <c r="L12" s="51"/>
      <c r="M12" s="51"/>
      <c r="N12" s="42">
        <v>6</v>
      </c>
      <c r="O12" s="41" t="s">
        <v>119</v>
      </c>
      <c r="P12" s="51" t="s">
        <v>120</v>
      </c>
      <c r="Q12" s="80" t="s">
        <v>197</v>
      </c>
      <c r="R12" s="42"/>
      <c r="S12" s="48"/>
      <c r="T12" s="55">
        <v>0</v>
      </c>
      <c r="U12" s="41"/>
      <c r="V12" s="56"/>
      <c r="W12" s="56"/>
      <c r="X12" s="40">
        <v>0</v>
      </c>
    </row>
    <row r="13" spans="1:24" ht="30" customHeight="1">
      <c r="A13" s="39">
        <v>47</v>
      </c>
      <c r="B13" s="40">
        <v>210</v>
      </c>
      <c r="C13" s="54" t="s">
        <v>95</v>
      </c>
      <c r="D13" s="43" t="s">
        <v>121</v>
      </c>
      <c r="E13" s="41" t="s">
        <v>122</v>
      </c>
      <c r="F13" s="43">
        <v>1</v>
      </c>
      <c r="G13" s="42">
        <v>2</v>
      </c>
      <c r="H13" s="41">
        <v>1</v>
      </c>
      <c r="I13" s="42">
        <v>1</v>
      </c>
      <c r="J13" s="41"/>
      <c r="K13" s="51"/>
      <c r="L13" s="51"/>
      <c r="M13" s="51"/>
      <c r="N13" s="42">
        <v>5</v>
      </c>
      <c r="O13" s="41" t="s">
        <v>123</v>
      </c>
      <c r="P13" s="80" t="s">
        <v>124</v>
      </c>
      <c r="Q13" s="80" t="s">
        <v>198</v>
      </c>
      <c r="R13" s="42"/>
      <c r="S13" s="48"/>
      <c r="T13" s="55">
        <v>0</v>
      </c>
      <c r="U13" s="41"/>
      <c r="V13" s="56"/>
      <c r="W13" s="56"/>
      <c r="X13" s="40">
        <v>0</v>
      </c>
    </row>
    <row r="14" spans="1:24" ht="30.75" customHeight="1">
      <c r="A14" s="39">
        <v>47</v>
      </c>
      <c r="B14" s="40">
        <v>211</v>
      </c>
      <c r="C14" s="54" t="s">
        <v>95</v>
      </c>
      <c r="D14" s="43" t="s">
        <v>125</v>
      </c>
      <c r="E14" s="41" t="s">
        <v>126</v>
      </c>
      <c r="F14" s="43">
        <v>1</v>
      </c>
      <c r="G14" s="42">
        <v>1</v>
      </c>
      <c r="H14" s="41">
        <v>1</v>
      </c>
      <c r="I14" s="42">
        <v>1</v>
      </c>
      <c r="J14" s="41"/>
      <c r="K14" s="51"/>
      <c r="L14" s="51"/>
      <c r="M14" s="51"/>
      <c r="N14" s="42">
        <v>6</v>
      </c>
      <c r="O14" s="41" t="s">
        <v>127</v>
      </c>
      <c r="P14" s="80" t="s">
        <v>128</v>
      </c>
      <c r="Q14" s="80" t="s">
        <v>199</v>
      </c>
      <c r="R14" s="42"/>
      <c r="S14" s="48"/>
      <c r="T14" s="55">
        <v>0</v>
      </c>
      <c r="U14" s="41"/>
      <c r="V14" s="56"/>
      <c r="W14" s="56"/>
      <c r="X14" s="40">
        <v>0</v>
      </c>
    </row>
    <row r="15" spans="1:24" ht="19.5" customHeight="1">
      <c r="A15" s="39">
        <v>47</v>
      </c>
      <c r="B15" s="40">
        <v>212</v>
      </c>
      <c r="C15" s="54" t="s">
        <v>95</v>
      </c>
      <c r="D15" s="43" t="s">
        <v>129</v>
      </c>
      <c r="E15" s="41" t="s">
        <v>130</v>
      </c>
      <c r="F15" s="43">
        <v>1</v>
      </c>
      <c r="G15" s="42">
        <v>2</v>
      </c>
      <c r="H15" s="41">
        <v>1</v>
      </c>
      <c r="I15" s="42">
        <v>1</v>
      </c>
      <c r="J15" s="41"/>
      <c r="K15" s="51"/>
      <c r="L15" s="51"/>
      <c r="M15" s="51"/>
      <c r="N15" s="42">
        <v>6</v>
      </c>
      <c r="O15" s="82" t="s">
        <v>131</v>
      </c>
      <c r="P15" s="80" t="s">
        <v>120</v>
      </c>
      <c r="Q15" s="80" t="s">
        <v>200</v>
      </c>
      <c r="R15" s="42"/>
      <c r="S15" s="48"/>
      <c r="T15" s="55">
        <v>0</v>
      </c>
      <c r="U15" s="41"/>
      <c r="V15" s="56"/>
      <c r="W15" s="56"/>
      <c r="X15" s="40">
        <v>0</v>
      </c>
    </row>
    <row r="16" spans="1:24" ht="27" customHeight="1">
      <c r="A16" s="39">
        <v>47</v>
      </c>
      <c r="B16" s="40">
        <v>213</v>
      </c>
      <c r="C16" s="54" t="s">
        <v>95</v>
      </c>
      <c r="D16" s="43" t="s">
        <v>132</v>
      </c>
      <c r="E16" s="41" t="s">
        <v>133</v>
      </c>
      <c r="F16" s="43">
        <v>1</v>
      </c>
      <c r="G16" s="42">
        <v>1</v>
      </c>
      <c r="H16" s="41">
        <v>1</v>
      </c>
      <c r="I16" s="42">
        <v>1</v>
      </c>
      <c r="J16" s="41"/>
      <c r="K16" s="51"/>
      <c r="L16" s="51"/>
      <c r="M16" s="51"/>
      <c r="N16" s="42">
        <v>6</v>
      </c>
      <c r="O16" s="41"/>
      <c r="P16" s="51"/>
      <c r="Q16" s="51"/>
      <c r="R16" s="42">
        <v>1</v>
      </c>
      <c r="S16" s="48"/>
      <c r="T16" s="55">
        <v>0</v>
      </c>
      <c r="U16" s="41"/>
      <c r="V16" s="56"/>
      <c r="W16" s="56"/>
      <c r="X16" s="40">
        <v>0</v>
      </c>
    </row>
    <row r="17" spans="1:24" ht="19.5" customHeight="1">
      <c r="A17" s="39">
        <v>47</v>
      </c>
      <c r="B17" s="40">
        <v>301</v>
      </c>
      <c r="C17" s="54" t="s">
        <v>95</v>
      </c>
      <c r="D17" s="43" t="s">
        <v>134</v>
      </c>
      <c r="E17" s="41" t="s">
        <v>87</v>
      </c>
      <c r="F17" s="43">
        <v>1</v>
      </c>
      <c r="G17" s="42">
        <v>2</v>
      </c>
      <c r="H17" s="41">
        <v>0</v>
      </c>
      <c r="I17" s="42">
        <v>0</v>
      </c>
      <c r="J17" s="41"/>
      <c r="K17" s="51"/>
      <c r="L17" s="51"/>
      <c r="M17" s="51"/>
      <c r="N17" s="42">
        <v>0</v>
      </c>
      <c r="O17" s="41"/>
      <c r="P17" s="51"/>
      <c r="Q17" s="51"/>
      <c r="R17" s="42">
        <v>0</v>
      </c>
      <c r="S17" s="48"/>
      <c r="T17" s="55">
        <v>0</v>
      </c>
      <c r="U17" s="41"/>
      <c r="V17" s="56"/>
      <c r="W17" s="56"/>
      <c r="X17" s="40">
        <v>0</v>
      </c>
    </row>
    <row r="18" spans="1:24" ht="19.5" customHeight="1">
      <c r="A18" s="39">
        <v>47</v>
      </c>
      <c r="B18" s="40">
        <v>302</v>
      </c>
      <c r="C18" s="54" t="s">
        <v>95</v>
      </c>
      <c r="D18" s="43" t="s">
        <v>135</v>
      </c>
      <c r="E18" s="41" t="s">
        <v>87</v>
      </c>
      <c r="F18" s="43">
        <v>1</v>
      </c>
      <c r="G18" s="42">
        <v>2</v>
      </c>
      <c r="H18" s="41">
        <v>0</v>
      </c>
      <c r="I18" s="42">
        <v>0</v>
      </c>
      <c r="J18" s="41"/>
      <c r="K18" s="51"/>
      <c r="L18" s="51"/>
      <c r="M18" s="51"/>
      <c r="N18" s="42">
        <v>0</v>
      </c>
      <c r="O18" s="41"/>
      <c r="P18" s="51"/>
      <c r="Q18" s="51"/>
      <c r="R18" s="42">
        <v>0</v>
      </c>
      <c r="S18" s="48"/>
      <c r="T18" s="55">
        <v>0</v>
      </c>
      <c r="U18" s="41"/>
      <c r="V18" s="56"/>
      <c r="W18" s="56"/>
      <c r="X18" s="40">
        <v>0</v>
      </c>
    </row>
    <row r="19" spans="1:24" ht="19.5" customHeight="1">
      <c r="A19" s="39">
        <v>47</v>
      </c>
      <c r="B19" s="40">
        <v>303</v>
      </c>
      <c r="C19" s="54" t="s">
        <v>95</v>
      </c>
      <c r="D19" s="43" t="s">
        <v>136</v>
      </c>
      <c r="E19" s="41" t="s">
        <v>137</v>
      </c>
      <c r="F19" s="43">
        <v>1</v>
      </c>
      <c r="G19" s="42">
        <v>2</v>
      </c>
      <c r="H19" s="41">
        <v>0</v>
      </c>
      <c r="I19" s="42">
        <v>0</v>
      </c>
      <c r="J19" s="41"/>
      <c r="K19" s="51"/>
      <c r="L19" s="51"/>
      <c r="M19" s="51"/>
      <c r="N19" s="42">
        <v>6</v>
      </c>
      <c r="O19" s="41"/>
      <c r="P19" s="51"/>
      <c r="Q19" s="51"/>
      <c r="R19" s="42">
        <v>0</v>
      </c>
      <c r="S19" s="48"/>
      <c r="T19" s="55">
        <v>0</v>
      </c>
      <c r="U19" s="41"/>
      <c r="V19" s="56"/>
      <c r="W19" s="56"/>
      <c r="X19" s="40">
        <v>0</v>
      </c>
    </row>
    <row r="20" spans="1:24" ht="19.5" customHeight="1">
      <c r="A20" s="39">
        <v>47</v>
      </c>
      <c r="B20" s="40">
        <v>306</v>
      </c>
      <c r="C20" s="54" t="s">
        <v>95</v>
      </c>
      <c r="D20" s="43" t="s">
        <v>138</v>
      </c>
      <c r="E20" s="41" t="s">
        <v>87</v>
      </c>
      <c r="F20" s="43">
        <v>1</v>
      </c>
      <c r="G20" s="42">
        <v>2</v>
      </c>
      <c r="H20" s="41">
        <v>0</v>
      </c>
      <c r="I20" s="42">
        <v>0</v>
      </c>
      <c r="J20" s="41"/>
      <c r="K20" s="51"/>
      <c r="L20" s="51"/>
      <c r="M20" s="51"/>
      <c r="N20" s="42">
        <v>0</v>
      </c>
      <c r="O20" s="41"/>
      <c r="P20" s="51"/>
      <c r="Q20" s="51"/>
      <c r="R20" s="42">
        <v>0</v>
      </c>
      <c r="S20" s="48"/>
      <c r="T20" s="55">
        <v>0</v>
      </c>
      <c r="U20" s="41"/>
      <c r="V20" s="56"/>
      <c r="W20" s="56"/>
      <c r="X20" s="40">
        <v>0</v>
      </c>
    </row>
    <row r="21" spans="1:24" ht="19.5" customHeight="1">
      <c r="A21" s="39">
        <v>47</v>
      </c>
      <c r="B21" s="40">
        <v>308</v>
      </c>
      <c r="C21" s="54" t="s">
        <v>95</v>
      </c>
      <c r="D21" s="43" t="s">
        <v>139</v>
      </c>
      <c r="E21" s="41" t="s">
        <v>87</v>
      </c>
      <c r="F21" s="43">
        <v>1</v>
      </c>
      <c r="G21" s="42">
        <v>2</v>
      </c>
      <c r="H21" s="41">
        <v>0</v>
      </c>
      <c r="I21" s="42">
        <v>0</v>
      </c>
      <c r="J21" s="41"/>
      <c r="K21" s="51"/>
      <c r="L21" s="51"/>
      <c r="M21" s="51"/>
      <c r="N21" s="42">
        <v>0</v>
      </c>
      <c r="O21" s="41"/>
      <c r="P21" s="51"/>
      <c r="Q21" s="51"/>
      <c r="R21" s="42">
        <v>0</v>
      </c>
      <c r="S21" s="48"/>
      <c r="T21" s="55">
        <v>0</v>
      </c>
      <c r="U21" s="41"/>
      <c r="V21" s="56"/>
      <c r="W21" s="56"/>
      <c r="X21" s="40">
        <v>0</v>
      </c>
    </row>
    <row r="22" spans="1:24" ht="19.5" customHeight="1">
      <c r="A22" s="39">
        <v>47</v>
      </c>
      <c r="B22" s="40">
        <v>311</v>
      </c>
      <c r="C22" s="54" t="s">
        <v>95</v>
      </c>
      <c r="D22" s="43" t="s">
        <v>140</v>
      </c>
      <c r="E22" s="41" t="s">
        <v>87</v>
      </c>
      <c r="F22" s="43">
        <v>1</v>
      </c>
      <c r="G22" s="42">
        <v>2</v>
      </c>
      <c r="H22" s="41">
        <v>1</v>
      </c>
      <c r="I22" s="42">
        <v>0</v>
      </c>
      <c r="J22" s="41"/>
      <c r="K22" s="51"/>
      <c r="L22" s="51"/>
      <c r="M22" s="51"/>
      <c r="N22" s="42">
        <v>0</v>
      </c>
      <c r="O22" s="41"/>
      <c r="P22" s="51"/>
      <c r="Q22" s="51"/>
      <c r="R22" s="42">
        <v>1</v>
      </c>
      <c r="S22" s="48"/>
      <c r="T22" s="55">
        <v>0</v>
      </c>
      <c r="U22" s="41"/>
      <c r="V22" s="56"/>
      <c r="W22" s="56"/>
      <c r="X22" s="40">
        <v>0</v>
      </c>
    </row>
    <row r="23" spans="1:24" ht="19.5" customHeight="1">
      <c r="A23" s="39">
        <v>47</v>
      </c>
      <c r="B23" s="40">
        <v>313</v>
      </c>
      <c r="C23" s="54" t="s">
        <v>95</v>
      </c>
      <c r="D23" s="43" t="s">
        <v>141</v>
      </c>
      <c r="E23" s="41" t="s">
        <v>87</v>
      </c>
      <c r="F23" s="43">
        <v>1</v>
      </c>
      <c r="G23" s="42">
        <v>2</v>
      </c>
      <c r="H23" s="41">
        <v>0</v>
      </c>
      <c r="I23" s="42">
        <v>0</v>
      </c>
      <c r="J23" s="41"/>
      <c r="K23" s="51"/>
      <c r="L23" s="51"/>
      <c r="M23" s="51"/>
      <c r="N23" s="42">
        <v>5</v>
      </c>
      <c r="O23" s="41"/>
      <c r="P23" s="51"/>
      <c r="Q23" s="51"/>
      <c r="R23" s="42">
        <v>1</v>
      </c>
      <c r="S23" s="48"/>
      <c r="T23" s="55">
        <v>0</v>
      </c>
      <c r="U23" s="41"/>
      <c r="V23" s="56"/>
      <c r="W23" s="56"/>
      <c r="X23" s="40">
        <v>0</v>
      </c>
    </row>
    <row r="24" spans="1:24" ht="19.5" customHeight="1">
      <c r="A24" s="39">
        <v>47</v>
      </c>
      <c r="B24" s="40">
        <v>314</v>
      </c>
      <c r="C24" s="54" t="s">
        <v>95</v>
      </c>
      <c r="D24" s="43" t="s">
        <v>142</v>
      </c>
      <c r="E24" s="41" t="s">
        <v>87</v>
      </c>
      <c r="F24" s="43">
        <v>1</v>
      </c>
      <c r="G24" s="42">
        <v>2</v>
      </c>
      <c r="H24" s="41">
        <v>0</v>
      </c>
      <c r="I24" s="42">
        <v>0</v>
      </c>
      <c r="J24" s="41"/>
      <c r="K24" s="51"/>
      <c r="L24" s="51"/>
      <c r="M24" s="51"/>
      <c r="N24" s="42">
        <v>0</v>
      </c>
      <c r="O24" s="41"/>
      <c r="P24" s="51"/>
      <c r="Q24" s="51"/>
      <c r="R24" s="42">
        <v>0</v>
      </c>
      <c r="S24" s="48"/>
      <c r="T24" s="55">
        <v>0</v>
      </c>
      <c r="U24" s="41"/>
      <c r="V24" s="56"/>
      <c r="W24" s="56"/>
      <c r="X24" s="40">
        <v>0</v>
      </c>
    </row>
    <row r="25" spans="1:24" ht="19.5" customHeight="1">
      <c r="A25" s="39">
        <v>47</v>
      </c>
      <c r="B25" s="40">
        <v>315</v>
      </c>
      <c r="C25" s="54" t="s">
        <v>95</v>
      </c>
      <c r="D25" s="43" t="s">
        <v>143</v>
      </c>
      <c r="E25" s="41" t="s">
        <v>144</v>
      </c>
      <c r="F25" s="43">
        <v>1</v>
      </c>
      <c r="G25" s="42">
        <v>2</v>
      </c>
      <c r="H25" s="41">
        <v>0</v>
      </c>
      <c r="I25" s="42">
        <v>0</v>
      </c>
      <c r="J25" s="41"/>
      <c r="K25" s="51"/>
      <c r="L25" s="51"/>
      <c r="M25" s="51"/>
      <c r="N25" s="42">
        <v>0</v>
      </c>
      <c r="O25" s="41"/>
      <c r="P25" s="51"/>
      <c r="Q25" s="51"/>
      <c r="R25" s="42">
        <v>0</v>
      </c>
      <c r="S25" s="48"/>
      <c r="T25" s="55">
        <v>0</v>
      </c>
      <c r="U25" s="41"/>
      <c r="V25" s="56"/>
      <c r="W25" s="56"/>
      <c r="X25" s="40">
        <v>0</v>
      </c>
    </row>
    <row r="26" spans="1:24" ht="27.75" customHeight="1">
      <c r="A26" s="39">
        <v>47</v>
      </c>
      <c r="B26" s="40">
        <v>324</v>
      </c>
      <c r="C26" s="54" t="s">
        <v>95</v>
      </c>
      <c r="D26" s="43" t="s">
        <v>145</v>
      </c>
      <c r="E26" s="41" t="s">
        <v>146</v>
      </c>
      <c r="F26" s="43">
        <v>1</v>
      </c>
      <c r="G26" s="42">
        <v>2</v>
      </c>
      <c r="H26" s="41">
        <v>1</v>
      </c>
      <c r="I26" s="42">
        <v>1</v>
      </c>
      <c r="J26" s="41"/>
      <c r="K26" s="51"/>
      <c r="L26" s="51"/>
      <c r="M26" s="51"/>
      <c r="N26" s="42">
        <v>0</v>
      </c>
      <c r="O26" s="41" t="s">
        <v>147</v>
      </c>
      <c r="P26" s="80" t="s">
        <v>124</v>
      </c>
      <c r="Q26" s="80" t="s">
        <v>201</v>
      </c>
      <c r="R26" s="42"/>
      <c r="S26" s="48"/>
      <c r="T26" s="55">
        <v>0</v>
      </c>
      <c r="U26" s="41"/>
      <c r="V26" s="56"/>
      <c r="W26" s="56"/>
      <c r="X26" s="40">
        <v>0</v>
      </c>
    </row>
    <row r="27" spans="1:24" ht="19.5" customHeight="1">
      <c r="A27" s="39">
        <v>47</v>
      </c>
      <c r="B27" s="40">
        <v>325</v>
      </c>
      <c r="C27" s="54" t="s">
        <v>95</v>
      </c>
      <c r="D27" s="43" t="s">
        <v>148</v>
      </c>
      <c r="E27" s="41" t="s">
        <v>146</v>
      </c>
      <c r="F27" s="43">
        <v>1</v>
      </c>
      <c r="G27" s="42">
        <v>2</v>
      </c>
      <c r="H27" s="41">
        <v>0</v>
      </c>
      <c r="I27" s="42">
        <v>1</v>
      </c>
      <c r="J27" s="41"/>
      <c r="K27" s="51"/>
      <c r="L27" s="51"/>
      <c r="M27" s="51"/>
      <c r="N27" s="42">
        <v>6</v>
      </c>
      <c r="O27" s="41"/>
      <c r="P27" s="51"/>
      <c r="Q27" s="51"/>
      <c r="R27" s="42">
        <v>1</v>
      </c>
      <c r="S27" s="48"/>
      <c r="T27" s="55">
        <v>0</v>
      </c>
      <c r="U27" s="41"/>
      <c r="V27" s="56"/>
      <c r="W27" s="56"/>
      <c r="X27" s="40">
        <v>0</v>
      </c>
    </row>
    <row r="28" spans="1:24" ht="27.75" customHeight="1">
      <c r="A28" s="39">
        <v>47</v>
      </c>
      <c r="B28" s="40">
        <v>326</v>
      </c>
      <c r="C28" s="54" t="s">
        <v>95</v>
      </c>
      <c r="D28" s="43" t="s">
        <v>149</v>
      </c>
      <c r="E28" s="41" t="s">
        <v>87</v>
      </c>
      <c r="F28" s="43">
        <v>1</v>
      </c>
      <c r="G28" s="42">
        <v>2</v>
      </c>
      <c r="H28" s="41">
        <v>1</v>
      </c>
      <c r="I28" s="42">
        <v>1</v>
      </c>
      <c r="J28" s="41"/>
      <c r="K28" s="51"/>
      <c r="L28" s="51"/>
      <c r="M28" s="51"/>
      <c r="N28" s="42">
        <v>0</v>
      </c>
      <c r="O28" s="41" t="s">
        <v>150</v>
      </c>
      <c r="P28" s="80" t="s">
        <v>151</v>
      </c>
      <c r="Q28" s="80" t="s">
        <v>202</v>
      </c>
      <c r="R28" s="42"/>
      <c r="S28" s="48"/>
      <c r="T28" s="55">
        <v>0</v>
      </c>
      <c r="U28" s="41"/>
      <c r="V28" s="56"/>
      <c r="W28" s="56"/>
      <c r="X28" s="40">
        <v>0</v>
      </c>
    </row>
    <row r="29" spans="1:24" ht="19.5" customHeight="1">
      <c r="A29" s="39">
        <v>47</v>
      </c>
      <c r="B29" s="40">
        <v>327</v>
      </c>
      <c r="C29" s="54" t="s">
        <v>95</v>
      </c>
      <c r="D29" s="43" t="s">
        <v>152</v>
      </c>
      <c r="E29" s="41" t="s">
        <v>153</v>
      </c>
      <c r="F29" s="43">
        <v>1</v>
      </c>
      <c r="G29" s="42">
        <v>2</v>
      </c>
      <c r="H29" s="41">
        <v>0</v>
      </c>
      <c r="I29" s="42">
        <v>0</v>
      </c>
      <c r="J29" s="41"/>
      <c r="K29" s="51"/>
      <c r="L29" s="51"/>
      <c r="M29" s="51"/>
      <c r="N29" s="42">
        <v>0</v>
      </c>
      <c r="O29" s="41"/>
      <c r="P29" s="51"/>
      <c r="Q29" s="51"/>
      <c r="R29" s="42">
        <v>0</v>
      </c>
      <c r="S29" s="48"/>
      <c r="T29" s="55">
        <v>0</v>
      </c>
      <c r="U29" s="41"/>
      <c r="V29" s="56"/>
      <c r="W29" s="56"/>
      <c r="X29" s="40">
        <v>0</v>
      </c>
    </row>
    <row r="30" spans="1:24" ht="19.5" customHeight="1">
      <c r="A30" s="39">
        <v>47</v>
      </c>
      <c r="B30" s="40">
        <v>328</v>
      </c>
      <c r="C30" s="54" t="s">
        <v>95</v>
      </c>
      <c r="D30" s="43" t="s">
        <v>154</v>
      </c>
      <c r="E30" s="41" t="s">
        <v>87</v>
      </c>
      <c r="F30" s="43">
        <v>1</v>
      </c>
      <c r="G30" s="42">
        <v>2</v>
      </c>
      <c r="H30" s="41">
        <v>0</v>
      </c>
      <c r="I30" s="42">
        <v>1</v>
      </c>
      <c r="J30" s="41"/>
      <c r="K30" s="51"/>
      <c r="L30" s="51"/>
      <c r="M30" s="51"/>
      <c r="N30" s="42">
        <v>6</v>
      </c>
      <c r="O30" s="41"/>
      <c r="P30" s="51"/>
      <c r="Q30" s="51"/>
      <c r="R30" s="42">
        <v>1</v>
      </c>
      <c r="S30" s="48"/>
      <c r="T30" s="55">
        <v>0</v>
      </c>
      <c r="U30" s="41"/>
      <c r="V30" s="56"/>
      <c r="W30" s="56"/>
      <c r="X30" s="40">
        <v>0</v>
      </c>
    </row>
    <row r="31" spans="1:24" ht="19.5" customHeight="1">
      <c r="A31" s="39">
        <v>47</v>
      </c>
      <c r="B31" s="40">
        <v>329</v>
      </c>
      <c r="C31" s="54" t="s">
        <v>95</v>
      </c>
      <c r="D31" s="43" t="s">
        <v>155</v>
      </c>
      <c r="E31" s="41" t="s">
        <v>146</v>
      </c>
      <c r="F31" s="43">
        <v>1</v>
      </c>
      <c r="G31" s="42">
        <v>2</v>
      </c>
      <c r="H31" s="41">
        <v>1</v>
      </c>
      <c r="I31" s="42">
        <v>1</v>
      </c>
      <c r="J31" s="41"/>
      <c r="K31" s="51"/>
      <c r="L31" s="51"/>
      <c r="M31" s="51"/>
      <c r="N31" s="42">
        <v>5</v>
      </c>
      <c r="O31" s="41" t="s">
        <v>156</v>
      </c>
      <c r="P31" s="80" t="s">
        <v>85</v>
      </c>
      <c r="Q31" s="80" t="s">
        <v>203</v>
      </c>
      <c r="R31" s="42"/>
      <c r="S31" s="48"/>
      <c r="T31" s="55">
        <v>0</v>
      </c>
      <c r="U31" s="41"/>
      <c r="V31" s="56"/>
      <c r="W31" s="56"/>
      <c r="X31" s="40">
        <v>0</v>
      </c>
    </row>
    <row r="32" spans="1:24" ht="19.5" customHeight="1">
      <c r="A32" s="39">
        <v>47</v>
      </c>
      <c r="B32" s="40">
        <v>343</v>
      </c>
      <c r="C32" s="54" t="s">
        <v>95</v>
      </c>
      <c r="D32" s="43" t="s">
        <v>157</v>
      </c>
      <c r="E32" s="41" t="s">
        <v>87</v>
      </c>
      <c r="F32" s="43">
        <v>1</v>
      </c>
      <c r="G32" s="42">
        <v>2</v>
      </c>
      <c r="H32" s="41">
        <v>0</v>
      </c>
      <c r="I32" s="42">
        <v>0</v>
      </c>
      <c r="J32" s="41"/>
      <c r="K32" s="51"/>
      <c r="L32" s="51"/>
      <c r="M32" s="51"/>
      <c r="N32" s="42">
        <v>0</v>
      </c>
      <c r="O32" s="41"/>
      <c r="P32" s="51"/>
      <c r="Q32" s="51"/>
      <c r="R32" s="42">
        <v>0</v>
      </c>
      <c r="S32" s="48"/>
      <c r="T32" s="55">
        <v>0</v>
      </c>
      <c r="U32" s="41"/>
      <c r="V32" s="56"/>
      <c r="W32" s="56"/>
      <c r="X32" s="40">
        <v>0</v>
      </c>
    </row>
    <row r="33" spans="1:24" ht="19.5" customHeight="1">
      <c r="A33" s="39">
        <v>47</v>
      </c>
      <c r="B33" s="40">
        <v>344</v>
      </c>
      <c r="C33" s="54" t="s">
        <v>95</v>
      </c>
      <c r="D33" s="43" t="s">
        <v>158</v>
      </c>
      <c r="E33" s="41" t="s">
        <v>87</v>
      </c>
      <c r="F33" s="43">
        <v>1</v>
      </c>
      <c r="G33" s="42">
        <v>2</v>
      </c>
      <c r="H33" s="41">
        <v>0</v>
      </c>
      <c r="I33" s="42">
        <v>0</v>
      </c>
      <c r="J33" s="41"/>
      <c r="K33" s="51"/>
      <c r="L33" s="51"/>
      <c r="M33" s="51"/>
      <c r="N33" s="42">
        <v>0</v>
      </c>
      <c r="O33" s="41"/>
      <c r="P33" s="51"/>
      <c r="Q33" s="51"/>
      <c r="R33" s="42">
        <v>0</v>
      </c>
      <c r="S33" s="48"/>
      <c r="T33" s="55">
        <v>0</v>
      </c>
      <c r="U33" s="41"/>
      <c r="V33" s="56"/>
      <c r="W33" s="56"/>
      <c r="X33" s="40">
        <v>0</v>
      </c>
    </row>
    <row r="34" spans="1:24" ht="19.5" customHeight="1">
      <c r="A34" s="39">
        <v>47</v>
      </c>
      <c r="B34" s="40">
        <v>345</v>
      </c>
      <c r="C34" s="54" t="s">
        <v>95</v>
      </c>
      <c r="D34" s="43" t="s">
        <v>159</v>
      </c>
      <c r="E34" s="41" t="s">
        <v>87</v>
      </c>
      <c r="F34" s="43">
        <v>1</v>
      </c>
      <c r="G34" s="42">
        <v>2</v>
      </c>
      <c r="H34" s="41">
        <v>0</v>
      </c>
      <c r="I34" s="42">
        <v>0</v>
      </c>
      <c r="J34" s="41"/>
      <c r="K34" s="51"/>
      <c r="L34" s="51"/>
      <c r="M34" s="51"/>
      <c r="N34" s="42">
        <v>0</v>
      </c>
      <c r="O34" s="41"/>
      <c r="P34" s="51"/>
      <c r="Q34" s="51"/>
      <c r="R34" s="42">
        <v>0</v>
      </c>
      <c r="S34" s="48"/>
      <c r="T34" s="55">
        <v>0</v>
      </c>
      <c r="U34" s="41"/>
      <c r="V34" s="56"/>
      <c r="W34" s="56"/>
      <c r="X34" s="40">
        <v>0</v>
      </c>
    </row>
    <row r="35" spans="1:24" ht="19.5" customHeight="1">
      <c r="A35" s="39">
        <v>47</v>
      </c>
      <c r="B35" s="40">
        <v>346</v>
      </c>
      <c r="C35" s="54" t="s">
        <v>95</v>
      </c>
      <c r="D35" s="43" t="s">
        <v>160</v>
      </c>
      <c r="E35" s="41" t="s">
        <v>87</v>
      </c>
      <c r="F35" s="43">
        <v>1</v>
      </c>
      <c r="G35" s="42">
        <v>2</v>
      </c>
      <c r="H35" s="41">
        <v>0</v>
      </c>
      <c r="I35" s="42">
        <v>0</v>
      </c>
      <c r="J35" s="41"/>
      <c r="K35" s="51"/>
      <c r="L35" s="51"/>
      <c r="M35" s="51"/>
      <c r="N35" s="42">
        <v>0</v>
      </c>
      <c r="O35" s="41"/>
      <c r="P35" s="51"/>
      <c r="Q35" s="51"/>
      <c r="R35" s="42">
        <v>0</v>
      </c>
      <c r="S35" s="48"/>
      <c r="T35" s="55">
        <v>0</v>
      </c>
      <c r="U35" s="41"/>
      <c r="V35" s="56"/>
      <c r="W35" s="56"/>
      <c r="X35" s="40">
        <v>0</v>
      </c>
    </row>
    <row r="36" spans="1:24" ht="19.5" customHeight="1">
      <c r="A36" s="39">
        <v>47</v>
      </c>
      <c r="B36" s="40">
        <v>347</v>
      </c>
      <c r="C36" s="54" t="s">
        <v>95</v>
      </c>
      <c r="D36" s="43" t="s">
        <v>161</v>
      </c>
      <c r="E36" s="41" t="s">
        <v>146</v>
      </c>
      <c r="F36" s="43">
        <v>1</v>
      </c>
      <c r="G36" s="42">
        <v>2</v>
      </c>
      <c r="H36" s="41">
        <v>1</v>
      </c>
      <c r="I36" s="42">
        <v>1</v>
      </c>
      <c r="J36" s="41"/>
      <c r="K36" s="51"/>
      <c r="L36" s="51"/>
      <c r="M36" s="51"/>
      <c r="N36" s="42">
        <v>0</v>
      </c>
      <c r="O36" s="82" t="s">
        <v>162</v>
      </c>
      <c r="P36" s="80" t="s">
        <v>120</v>
      </c>
      <c r="Q36" s="81" t="s">
        <v>200</v>
      </c>
      <c r="R36" s="42"/>
      <c r="S36" s="48"/>
      <c r="T36" s="55">
        <v>0</v>
      </c>
      <c r="U36" s="41"/>
      <c r="V36" s="56"/>
      <c r="W36" s="56"/>
      <c r="X36" s="40">
        <v>0</v>
      </c>
    </row>
    <row r="37" spans="1:24" ht="19.5" customHeight="1">
      <c r="A37" s="39">
        <v>47</v>
      </c>
      <c r="B37" s="40">
        <v>348</v>
      </c>
      <c r="C37" s="54" t="s">
        <v>95</v>
      </c>
      <c r="D37" s="43" t="s">
        <v>163</v>
      </c>
      <c r="E37" s="41" t="s">
        <v>87</v>
      </c>
      <c r="F37" s="43">
        <v>1</v>
      </c>
      <c r="G37" s="42">
        <v>2</v>
      </c>
      <c r="H37" s="41">
        <v>0</v>
      </c>
      <c r="I37" s="42">
        <v>0</v>
      </c>
      <c r="J37" s="41"/>
      <c r="K37" s="51"/>
      <c r="L37" s="51"/>
      <c r="M37" s="51"/>
      <c r="N37" s="42">
        <v>0</v>
      </c>
      <c r="O37" s="41"/>
      <c r="P37" s="51"/>
      <c r="Q37" s="51"/>
      <c r="R37" s="42">
        <v>0</v>
      </c>
      <c r="S37" s="48"/>
      <c r="T37" s="55">
        <v>0</v>
      </c>
      <c r="U37" s="41"/>
      <c r="V37" s="56"/>
      <c r="W37" s="56"/>
      <c r="X37" s="40">
        <v>0</v>
      </c>
    </row>
    <row r="38" spans="1:24" ht="19.5" customHeight="1">
      <c r="A38" s="39">
        <v>47</v>
      </c>
      <c r="B38" s="40">
        <v>349</v>
      </c>
      <c r="C38" s="54" t="s">
        <v>95</v>
      </c>
      <c r="D38" s="43" t="s">
        <v>164</v>
      </c>
      <c r="E38" s="41" t="s">
        <v>87</v>
      </c>
      <c r="F38" s="43">
        <v>1</v>
      </c>
      <c r="G38" s="42">
        <v>2</v>
      </c>
      <c r="H38" s="41">
        <v>1</v>
      </c>
      <c r="I38" s="42">
        <v>0</v>
      </c>
      <c r="J38" s="41"/>
      <c r="K38" s="51"/>
      <c r="L38" s="51"/>
      <c r="M38" s="51"/>
      <c r="N38" s="42">
        <v>3</v>
      </c>
      <c r="O38" s="41"/>
      <c r="P38" s="51"/>
      <c r="Q38" s="51"/>
      <c r="R38" s="42">
        <v>1</v>
      </c>
      <c r="S38" s="48"/>
      <c r="T38" s="55">
        <v>0</v>
      </c>
      <c r="U38" s="41"/>
      <c r="V38" s="56"/>
      <c r="W38" s="56"/>
      <c r="X38" s="40">
        <v>0</v>
      </c>
    </row>
    <row r="39" spans="1:24" ht="27" customHeight="1">
      <c r="A39" s="39">
        <v>47</v>
      </c>
      <c r="B39" s="40">
        <v>350</v>
      </c>
      <c r="C39" s="54" t="s">
        <v>95</v>
      </c>
      <c r="D39" s="43" t="s">
        <v>165</v>
      </c>
      <c r="E39" s="41" t="s">
        <v>87</v>
      </c>
      <c r="F39" s="43">
        <v>1</v>
      </c>
      <c r="G39" s="42">
        <v>2</v>
      </c>
      <c r="H39" s="41">
        <v>1</v>
      </c>
      <c r="I39" s="42">
        <v>1</v>
      </c>
      <c r="J39" s="41"/>
      <c r="K39" s="51"/>
      <c r="L39" s="51"/>
      <c r="M39" s="51"/>
      <c r="N39" s="42">
        <v>0</v>
      </c>
      <c r="O39" s="41" t="s">
        <v>166</v>
      </c>
      <c r="P39" s="80" t="s">
        <v>167</v>
      </c>
      <c r="Q39" s="80" t="s">
        <v>202</v>
      </c>
      <c r="R39" s="42"/>
      <c r="S39" s="48"/>
      <c r="T39" s="55">
        <v>0</v>
      </c>
      <c r="U39" s="41"/>
      <c r="V39" s="56"/>
      <c r="W39" s="56"/>
      <c r="X39" s="40">
        <v>0</v>
      </c>
    </row>
    <row r="40" spans="1:24" ht="19.5" customHeight="1">
      <c r="A40" s="39">
        <v>47</v>
      </c>
      <c r="B40" s="40">
        <v>353</v>
      </c>
      <c r="C40" s="54" t="s">
        <v>95</v>
      </c>
      <c r="D40" s="43" t="s">
        <v>168</v>
      </c>
      <c r="E40" s="41" t="s">
        <v>87</v>
      </c>
      <c r="F40" s="43">
        <v>1</v>
      </c>
      <c r="G40" s="42">
        <v>2</v>
      </c>
      <c r="H40" s="41">
        <v>0</v>
      </c>
      <c r="I40" s="42">
        <v>0</v>
      </c>
      <c r="J40" s="41"/>
      <c r="K40" s="51"/>
      <c r="L40" s="51"/>
      <c r="M40" s="51"/>
      <c r="N40" s="42">
        <v>0</v>
      </c>
      <c r="O40" s="41"/>
      <c r="P40" s="51"/>
      <c r="Q40" s="51"/>
      <c r="R40" s="42">
        <v>0</v>
      </c>
      <c r="S40" s="48"/>
      <c r="T40" s="55">
        <v>0</v>
      </c>
      <c r="U40" s="41"/>
      <c r="V40" s="56"/>
      <c r="W40" s="56"/>
      <c r="X40" s="40">
        <v>0</v>
      </c>
    </row>
    <row r="41" spans="1:24" ht="19.5" customHeight="1">
      <c r="A41" s="39">
        <v>47</v>
      </c>
      <c r="B41" s="40">
        <v>354</v>
      </c>
      <c r="C41" s="54" t="s">
        <v>95</v>
      </c>
      <c r="D41" s="43" t="s">
        <v>169</v>
      </c>
      <c r="E41" s="41" t="s">
        <v>87</v>
      </c>
      <c r="F41" s="43">
        <v>1</v>
      </c>
      <c r="G41" s="42">
        <v>2</v>
      </c>
      <c r="H41" s="41">
        <v>0</v>
      </c>
      <c r="I41" s="42">
        <v>0</v>
      </c>
      <c r="J41" s="41"/>
      <c r="K41" s="51"/>
      <c r="L41" s="51"/>
      <c r="M41" s="51"/>
      <c r="N41" s="42">
        <v>0</v>
      </c>
      <c r="O41" s="41"/>
      <c r="P41" s="51"/>
      <c r="Q41" s="51"/>
      <c r="R41" s="42">
        <v>0</v>
      </c>
      <c r="S41" s="48"/>
      <c r="T41" s="55">
        <v>0</v>
      </c>
      <c r="U41" s="41"/>
      <c r="V41" s="56"/>
      <c r="W41" s="56"/>
      <c r="X41" s="40">
        <v>0</v>
      </c>
    </row>
    <row r="42" spans="1:24" ht="19.5" customHeight="1">
      <c r="A42" s="39">
        <v>47</v>
      </c>
      <c r="B42" s="40">
        <v>355</v>
      </c>
      <c r="C42" s="54" t="s">
        <v>95</v>
      </c>
      <c r="D42" s="43" t="s">
        <v>170</v>
      </c>
      <c r="E42" s="41" t="s">
        <v>87</v>
      </c>
      <c r="F42" s="43">
        <v>1</v>
      </c>
      <c r="G42" s="42">
        <v>2</v>
      </c>
      <c r="H42" s="41">
        <v>0</v>
      </c>
      <c r="I42" s="42">
        <v>0</v>
      </c>
      <c r="J42" s="41"/>
      <c r="K42" s="51"/>
      <c r="L42" s="51"/>
      <c r="M42" s="51"/>
      <c r="N42" s="42">
        <v>0</v>
      </c>
      <c r="O42" s="41"/>
      <c r="P42" s="51"/>
      <c r="Q42" s="51"/>
      <c r="R42" s="42">
        <v>0</v>
      </c>
      <c r="S42" s="48"/>
      <c r="T42" s="55">
        <v>0</v>
      </c>
      <c r="U42" s="41"/>
      <c r="V42" s="56"/>
      <c r="W42" s="56"/>
      <c r="X42" s="40">
        <v>0</v>
      </c>
    </row>
    <row r="43" spans="1:24" ht="19.5" customHeight="1">
      <c r="A43" s="39">
        <v>47</v>
      </c>
      <c r="B43" s="40">
        <v>356</v>
      </c>
      <c r="C43" s="54" t="s">
        <v>95</v>
      </c>
      <c r="D43" s="43" t="s">
        <v>171</v>
      </c>
      <c r="E43" s="41" t="s">
        <v>87</v>
      </c>
      <c r="F43" s="43">
        <v>1</v>
      </c>
      <c r="G43" s="42">
        <v>2</v>
      </c>
      <c r="H43" s="41">
        <v>0</v>
      </c>
      <c r="I43" s="42">
        <v>0</v>
      </c>
      <c r="J43" s="41"/>
      <c r="K43" s="51"/>
      <c r="L43" s="51"/>
      <c r="M43" s="51"/>
      <c r="N43" s="42">
        <v>0</v>
      </c>
      <c r="O43" s="41"/>
      <c r="P43" s="51"/>
      <c r="Q43" s="51"/>
      <c r="R43" s="42">
        <v>0</v>
      </c>
      <c r="S43" s="48"/>
      <c r="T43" s="55">
        <v>0</v>
      </c>
      <c r="U43" s="41"/>
      <c r="V43" s="56"/>
      <c r="W43" s="56"/>
      <c r="X43" s="40">
        <v>0</v>
      </c>
    </row>
    <row r="44" spans="1:24" ht="19.5" customHeight="1">
      <c r="A44" s="39">
        <v>47</v>
      </c>
      <c r="B44" s="40">
        <v>357</v>
      </c>
      <c r="C44" s="54" t="s">
        <v>95</v>
      </c>
      <c r="D44" s="43" t="s">
        <v>172</v>
      </c>
      <c r="E44" s="41" t="s">
        <v>87</v>
      </c>
      <c r="F44" s="43">
        <v>1</v>
      </c>
      <c r="G44" s="42">
        <v>2</v>
      </c>
      <c r="H44" s="41">
        <v>0</v>
      </c>
      <c r="I44" s="42">
        <v>0</v>
      </c>
      <c r="J44" s="41"/>
      <c r="K44" s="51"/>
      <c r="L44" s="51"/>
      <c r="M44" s="51"/>
      <c r="N44" s="42">
        <v>0</v>
      </c>
      <c r="O44" s="41"/>
      <c r="P44" s="51"/>
      <c r="Q44" s="51"/>
      <c r="R44" s="42">
        <v>0</v>
      </c>
      <c r="S44" s="48"/>
      <c r="T44" s="55">
        <v>0</v>
      </c>
      <c r="U44" s="41"/>
      <c r="V44" s="56"/>
      <c r="W44" s="56"/>
      <c r="X44" s="40">
        <v>0</v>
      </c>
    </row>
    <row r="45" spans="1:24" ht="19.5" customHeight="1">
      <c r="A45" s="39">
        <v>47</v>
      </c>
      <c r="B45" s="40">
        <v>358</v>
      </c>
      <c r="C45" s="54" t="s">
        <v>95</v>
      </c>
      <c r="D45" s="43" t="s">
        <v>194</v>
      </c>
      <c r="E45" s="41" t="s">
        <v>87</v>
      </c>
      <c r="F45" s="43">
        <v>1</v>
      </c>
      <c r="G45" s="42">
        <v>2</v>
      </c>
      <c r="H45" s="41">
        <v>0</v>
      </c>
      <c r="I45" s="42">
        <v>0</v>
      </c>
      <c r="J45" s="41"/>
      <c r="K45" s="51"/>
      <c r="L45" s="51"/>
      <c r="M45" s="51"/>
      <c r="N45" s="42">
        <v>0</v>
      </c>
      <c r="O45" s="41"/>
      <c r="P45" s="51"/>
      <c r="Q45" s="51"/>
      <c r="R45" s="42">
        <v>0</v>
      </c>
      <c r="S45" s="48"/>
      <c r="T45" s="55">
        <v>0</v>
      </c>
      <c r="U45" s="41"/>
      <c r="V45" s="56"/>
      <c r="W45" s="56"/>
      <c r="X45" s="40">
        <v>0</v>
      </c>
    </row>
    <row r="46" spans="1:24" ht="19.5" customHeight="1">
      <c r="A46" s="39">
        <v>47</v>
      </c>
      <c r="B46" s="40">
        <v>359</v>
      </c>
      <c r="C46" s="54" t="s">
        <v>95</v>
      </c>
      <c r="D46" s="43" t="s">
        <v>173</v>
      </c>
      <c r="E46" s="41" t="s">
        <v>87</v>
      </c>
      <c r="F46" s="43">
        <v>1</v>
      </c>
      <c r="G46" s="42">
        <v>2</v>
      </c>
      <c r="H46" s="41">
        <v>0</v>
      </c>
      <c r="I46" s="42">
        <v>0</v>
      </c>
      <c r="J46" s="41"/>
      <c r="K46" s="51"/>
      <c r="L46" s="51"/>
      <c r="M46" s="51"/>
      <c r="N46" s="42">
        <v>0</v>
      </c>
      <c r="O46" s="41"/>
      <c r="P46" s="51"/>
      <c r="Q46" s="51"/>
      <c r="R46" s="42">
        <v>0</v>
      </c>
      <c r="S46" s="48"/>
      <c r="T46" s="55">
        <v>0</v>
      </c>
      <c r="U46" s="41"/>
      <c r="V46" s="56"/>
      <c r="W46" s="56"/>
      <c r="X46" s="40">
        <v>0</v>
      </c>
    </row>
    <row r="47" spans="1:24" ht="19.5" customHeight="1">
      <c r="A47" s="39">
        <v>47</v>
      </c>
      <c r="B47" s="40">
        <v>360</v>
      </c>
      <c r="C47" s="54" t="s">
        <v>95</v>
      </c>
      <c r="D47" s="43" t="s">
        <v>174</v>
      </c>
      <c r="E47" s="41" t="s">
        <v>87</v>
      </c>
      <c r="F47" s="43">
        <v>1</v>
      </c>
      <c r="G47" s="42">
        <v>2</v>
      </c>
      <c r="H47" s="41">
        <v>0</v>
      </c>
      <c r="I47" s="42">
        <v>0</v>
      </c>
      <c r="J47" s="41"/>
      <c r="K47" s="51"/>
      <c r="L47" s="51"/>
      <c r="M47" s="51"/>
      <c r="N47" s="42">
        <v>0</v>
      </c>
      <c r="O47" s="41"/>
      <c r="P47" s="51"/>
      <c r="Q47" s="51"/>
      <c r="R47" s="42">
        <v>0</v>
      </c>
      <c r="S47" s="48"/>
      <c r="T47" s="55">
        <v>0</v>
      </c>
      <c r="U47" s="41"/>
      <c r="V47" s="56"/>
      <c r="W47" s="56"/>
      <c r="X47" s="40">
        <v>0</v>
      </c>
    </row>
    <row r="48" spans="1:24" ht="19.5" customHeight="1">
      <c r="A48" s="39">
        <v>47</v>
      </c>
      <c r="B48" s="40">
        <v>361</v>
      </c>
      <c r="C48" s="54" t="s">
        <v>95</v>
      </c>
      <c r="D48" s="43" t="s">
        <v>175</v>
      </c>
      <c r="E48" s="41" t="s">
        <v>87</v>
      </c>
      <c r="F48" s="43">
        <v>1</v>
      </c>
      <c r="G48" s="42">
        <v>2</v>
      </c>
      <c r="H48" s="41">
        <v>0</v>
      </c>
      <c r="I48" s="42">
        <v>0</v>
      </c>
      <c r="J48" s="41"/>
      <c r="K48" s="51"/>
      <c r="L48" s="51"/>
      <c r="M48" s="51"/>
      <c r="N48" s="42">
        <v>5</v>
      </c>
      <c r="O48" s="41"/>
      <c r="P48" s="51"/>
      <c r="Q48" s="51"/>
      <c r="R48" s="42">
        <v>0</v>
      </c>
      <c r="S48" s="48"/>
      <c r="T48" s="55">
        <v>0</v>
      </c>
      <c r="U48" s="41"/>
      <c r="V48" s="56"/>
      <c r="W48" s="56"/>
      <c r="X48" s="40">
        <v>0</v>
      </c>
    </row>
    <row r="49" spans="1:24" ht="19.5" customHeight="1">
      <c r="A49" s="39">
        <v>47</v>
      </c>
      <c r="B49" s="40">
        <v>371</v>
      </c>
      <c r="C49" s="54" t="s">
        <v>95</v>
      </c>
      <c r="D49" s="43" t="s">
        <v>176</v>
      </c>
      <c r="E49" s="41" t="s">
        <v>177</v>
      </c>
      <c r="F49" s="43">
        <v>1</v>
      </c>
      <c r="G49" s="42">
        <v>2</v>
      </c>
      <c r="H49" s="41">
        <v>0</v>
      </c>
      <c r="I49" s="42">
        <v>0</v>
      </c>
      <c r="J49" s="41"/>
      <c r="K49" s="51"/>
      <c r="L49" s="51"/>
      <c r="M49" s="51"/>
      <c r="N49" s="42">
        <v>0</v>
      </c>
      <c r="O49" s="41"/>
      <c r="P49" s="51"/>
      <c r="Q49" s="51"/>
      <c r="R49" s="42">
        <v>0</v>
      </c>
      <c r="S49" s="48"/>
      <c r="T49" s="55">
        <v>0</v>
      </c>
      <c r="U49" s="41"/>
      <c r="V49" s="56"/>
      <c r="W49" s="56"/>
      <c r="X49" s="40">
        <v>0</v>
      </c>
    </row>
    <row r="50" spans="1:24" ht="19.5" customHeight="1">
      <c r="A50" s="39">
        <v>47</v>
      </c>
      <c r="B50" s="40">
        <v>372</v>
      </c>
      <c r="C50" s="54" t="s">
        <v>95</v>
      </c>
      <c r="D50" s="43" t="s">
        <v>178</v>
      </c>
      <c r="E50" s="41" t="s">
        <v>87</v>
      </c>
      <c r="F50" s="43">
        <v>1</v>
      </c>
      <c r="G50" s="42">
        <v>2</v>
      </c>
      <c r="H50" s="41">
        <v>0</v>
      </c>
      <c r="I50" s="42">
        <v>0</v>
      </c>
      <c r="J50" s="41"/>
      <c r="K50" s="51"/>
      <c r="L50" s="51"/>
      <c r="M50" s="51"/>
      <c r="N50" s="42">
        <v>0</v>
      </c>
      <c r="O50" s="41"/>
      <c r="P50" s="51"/>
      <c r="Q50" s="51"/>
      <c r="R50" s="42">
        <v>0</v>
      </c>
      <c r="S50" s="48"/>
      <c r="T50" s="55">
        <v>0</v>
      </c>
      <c r="U50" s="41"/>
      <c r="V50" s="56"/>
      <c r="W50" s="56"/>
      <c r="X50" s="40">
        <v>0</v>
      </c>
    </row>
    <row r="51" spans="1:24" ht="19.5" customHeight="1">
      <c r="A51" s="39">
        <v>47</v>
      </c>
      <c r="B51" s="40">
        <v>373</v>
      </c>
      <c r="C51" s="54" t="s">
        <v>95</v>
      </c>
      <c r="D51" s="43" t="s">
        <v>179</v>
      </c>
      <c r="E51" s="41" t="s">
        <v>87</v>
      </c>
      <c r="F51" s="43">
        <v>1</v>
      </c>
      <c r="G51" s="42">
        <v>2</v>
      </c>
      <c r="H51" s="41">
        <v>0</v>
      </c>
      <c r="I51" s="42">
        <v>0</v>
      </c>
      <c r="J51" s="41"/>
      <c r="K51" s="51"/>
      <c r="L51" s="51"/>
      <c r="M51" s="51"/>
      <c r="N51" s="42">
        <v>0</v>
      </c>
      <c r="O51" s="41"/>
      <c r="P51" s="51"/>
      <c r="Q51" s="51"/>
      <c r="R51" s="42">
        <v>0</v>
      </c>
      <c r="S51" s="48"/>
      <c r="T51" s="55">
        <v>0</v>
      </c>
      <c r="U51" s="41"/>
      <c r="V51" s="56"/>
      <c r="W51" s="56"/>
      <c r="X51" s="40">
        <v>0</v>
      </c>
    </row>
    <row r="52" spans="1:24" ht="19.5" customHeight="1">
      <c r="A52" s="39">
        <v>47</v>
      </c>
      <c r="B52" s="40">
        <v>374</v>
      </c>
      <c r="C52" s="54" t="s">
        <v>95</v>
      </c>
      <c r="D52" s="43" t="s">
        <v>180</v>
      </c>
      <c r="E52" s="41" t="s">
        <v>87</v>
      </c>
      <c r="F52" s="43">
        <v>1</v>
      </c>
      <c r="G52" s="42">
        <v>2</v>
      </c>
      <c r="H52" s="41">
        <v>0</v>
      </c>
      <c r="I52" s="42">
        <v>0</v>
      </c>
      <c r="J52" s="41"/>
      <c r="K52" s="51"/>
      <c r="L52" s="51"/>
      <c r="M52" s="51"/>
      <c r="N52" s="42">
        <v>0</v>
      </c>
      <c r="O52" s="41"/>
      <c r="P52" s="51"/>
      <c r="Q52" s="51"/>
      <c r="R52" s="42">
        <v>0</v>
      </c>
      <c r="S52" s="48"/>
      <c r="T52" s="55">
        <v>0</v>
      </c>
      <c r="U52" s="41"/>
      <c r="V52" s="56"/>
      <c r="W52" s="56"/>
      <c r="X52" s="40">
        <v>0</v>
      </c>
    </row>
    <row r="53" spans="1:24" ht="19.5" customHeight="1">
      <c r="A53" s="39">
        <v>47</v>
      </c>
      <c r="B53" s="40">
        <v>375</v>
      </c>
      <c r="C53" s="54" t="s">
        <v>95</v>
      </c>
      <c r="D53" s="43" t="s">
        <v>181</v>
      </c>
      <c r="E53" s="41" t="s">
        <v>87</v>
      </c>
      <c r="F53" s="43">
        <v>1</v>
      </c>
      <c r="G53" s="42">
        <v>2</v>
      </c>
      <c r="H53" s="41">
        <v>0</v>
      </c>
      <c r="I53" s="42">
        <v>0</v>
      </c>
      <c r="J53" s="41"/>
      <c r="K53" s="51"/>
      <c r="L53" s="51"/>
      <c r="M53" s="51"/>
      <c r="N53" s="42">
        <v>0</v>
      </c>
      <c r="O53" s="41"/>
      <c r="P53" s="51"/>
      <c r="Q53" s="51"/>
      <c r="R53" s="42">
        <v>0</v>
      </c>
      <c r="S53" s="48"/>
      <c r="T53" s="55">
        <v>0</v>
      </c>
      <c r="U53" s="41"/>
      <c r="V53" s="56"/>
      <c r="W53" s="56"/>
      <c r="X53" s="40">
        <v>0</v>
      </c>
    </row>
    <row r="54" spans="1:24" ht="19.5" customHeight="1">
      <c r="A54" s="57">
        <v>47</v>
      </c>
      <c r="B54" s="58">
        <v>381</v>
      </c>
      <c r="C54" s="59" t="s">
        <v>95</v>
      </c>
      <c r="D54" s="60" t="s">
        <v>182</v>
      </c>
      <c r="E54" s="61" t="s">
        <v>115</v>
      </c>
      <c r="F54" s="60">
        <v>1</v>
      </c>
      <c r="G54" s="62">
        <v>2</v>
      </c>
      <c r="H54" s="61">
        <v>0</v>
      </c>
      <c r="I54" s="62">
        <v>0</v>
      </c>
      <c r="J54" s="61"/>
      <c r="K54" s="63"/>
      <c r="L54" s="63"/>
      <c r="M54" s="63"/>
      <c r="N54" s="62">
        <v>5</v>
      </c>
      <c r="O54" s="61"/>
      <c r="P54" s="63"/>
      <c r="Q54" s="63"/>
      <c r="R54" s="62">
        <v>1</v>
      </c>
      <c r="S54" s="64"/>
      <c r="T54" s="65">
        <v>0</v>
      </c>
      <c r="U54" s="61"/>
      <c r="V54" s="66"/>
      <c r="W54" s="66"/>
      <c r="X54" s="58">
        <v>0</v>
      </c>
    </row>
    <row r="55" spans="1:24" ht="19.5" customHeight="1" thickBot="1">
      <c r="A55" s="57">
        <v>47</v>
      </c>
      <c r="B55" s="58">
        <v>382</v>
      </c>
      <c r="C55" s="59" t="s">
        <v>95</v>
      </c>
      <c r="D55" s="60" t="s">
        <v>163</v>
      </c>
      <c r="E55" s="61" t="s">
        <v>183</v>
      </c>
      <c r="F55" s="60">
        <v>1</v>
      </c>
      <c r="G55" s="62">
        <v>2</v>
      </c>
      <c r="H55" s="61">
        <v>0</v>
      </c>
      <c r="I55" s="62">
        <v>0</v>
      </c>
      <c r="J55" s="61"/>
      <c r="K55" s="63"/>
      <c r="L55" s="63"/>
      <c r="M55" s="63"/>
      <c r="N55" s="62">
        <v>0</v>
      </c>
      <c r="O55" s="61"/>
      <c r="P55" s="63"/>
      <c r="Q55" s="63"/>
      <c r="R55" s="62">
        <v>0</v>
      </c>
      <c r="S55" s="64"/>
      <c r="T55" s="65">
        <v>0</v>
      </c>
      <c r="U55" s="61"/>
      <c r="V55" s="66"/>
      <c r="W55" s="66"/>
      <c r="X55" s="58">
        <v>0</v>
      </c>
    </row>
    <row r="56" spans="1:24" ht="19.5" customHeight="1" thickBot="1">
      <c r="A56" s="67"/>
      <c r="B56" s="68">
        <v>1000</v>
      </c>
      <c r="C56" s="162" t="s">
        <v>24</v>
      </c>
      <c r="D56" s="162"/>
      <c r="E56" s="69"/>
      <c r="F56" s="70"/>
      <c r="G56" s="71"/>
      <c r="H56" s="72">
        <f>SUM(H7:H55)</f>
        <v>17</v>
      </c>
      <c r="I56" s="73">
        <f>SUM(I7:I55)</f>
        <v>16</v>
      </c>
      <c r="J56" s="72"/>
      <c r="K56" s="74"/>
      <c r="L56" s="74"/>
      <c r="M56" s="74"/>
      <c r="N56" s="71"/>
      <c r="O56" s="72"/>
      <c r="P56" s="74"/>
      <c r="Q56" s="74"/>
      <c r="R56" s="71"/>
      <c r="S56" s="75"/>
      <c r="T56" s="76">
        <f>SUM(T7:T55)</f>
        <v>1</v>
      </c>
      <c r="U56" s="69"/>
      <c r="V56" s="77"/>
      <c r="W56" s="78"/>
      <c r="X56" s="73">
        <f>SUM(X7:X55)</f>
        <v>1</v>
      </c>
    </row>
    <row r="57" spans="1:10" ht="13.5">
      <c r="A57" s="19" t="s">
        <v>77</v>
      </c>
      <c r="B57" s="20"/>
      <c r="C57" s="21"/>
      <c r="D57" s="22"/>
      <c r="E57" s="23"/>
      <c r="F57" s="23"/>
      <c r="G57" s="23"/>
      <c r="H57" s="23"/>
      <c r="I57" s="23"/>
      <c r="J57" s="23"/>
    </row>
    <row r="58" spans="1:8" ht="13.5">
      <c r="A58" s="17" t="s">
        <v>89</v>
      </c>
      <c r="E58" s="25"/>
      <c r="F58" s="25" t="s">
        <v>88</v>
      </c>
      <c r="H58" s="25"/>
    </row>
    <row r="60" spans="1:3" ht="12">
      <c r="A60" s="24" t="s">
        <v>46</v>
      </c>
      <c r="C60" s="5"/>
    </row>
    <row r="61" spans="1:22" ht="12">
      <c r="A61" s="24" t="s">
        <v>47</v>
      </c>
      <c r="D61" s="24" t="s">
        <v>39</v>
      </c>
      <c r="J61" s="24" t="s">
        <v>48</v>
      </c>
      <c r="K61" s="24" t="s">
        <v>49</v>
      </c>
      <c r="L61" s="24" t="s">
        <v>62</v>
      </c>
      <c r="P61" s="24" t="s">
        <v>20</v>
      </c>
      <c r="S61" s="27" t="s">
        <v>79</v>
      </c>
      <c r="V61" s="24" t="s">
        <v>66</v>
      </c>
    </row>
    <row r="62" spans="1:22" ht="12">
      <c r="A62" s="2" t="s">
        <v>50</v>
      </c>
      <c r="D62" s="17" t="s">
        <v>51</v>
      </c>
      <c r="J62" s="2" t="s">
        <v>52</v>
      </c>
      <c r="K62" s="2" t="s">
        <v>52</v>
      </c>
      <c r="L62" s="24" t="s">
        <v>63</v>
      </c>
      <c r="P62" s="24" t="s">
        <v>41</v>
      </c>
      <c r="S62" s="27" t="s">
        <v>80</v>
      </c>
      <c r="V62" s="24" t="s">
        <v>67</v>
      </c>
    </row>
    <row r="63" spans="1:22" ht="12">
      <c r="A63" s="2" t="s">
        <v>53</v>
      </c>
      <c r="D63" s="17" t="s">
        <v>86</v>
      </c>
      <c r="J63" s="2" t="s">
        <v>54</v>
      </c>
      <c r="K63" s="2" t="s">
        <v>54</v>
      </c>
      <c r="L63" s="2" t="s">
        <v>92</v>
      </c>
      <c r="P63" s="2" t="s">
        <v>55</v>
      </c>
      <c r="T63" s="2" t="s">
        <v>75</v>
      </c>
      <c r="V63" s="2" t="s">
        <v>68</v>
      </c>
    </row>
    <row r="64" spans="12:22" ht="12">
      <c r="L64" s="2" t="s">
        <v>93</v>
      </c>
      <c r="P64" s="2" t="s">
        <v>61</v>
      </c>
      <c r="T64" s="2" t="s">
        <v>76</v>
      </c>
      <c r="V64" s="2" t="s">
        <v>69</v>
      </c>
    </row>
    <row r="65" spans="12:22" ht="12">
      <c r="L65" s="2" t="s">
        <v>94</v>
      </c>
      <c r="V65" s="2" t="s">
        <v>70</v>
      </c>
    </row>
    <row r="66" spans="12:22" ht="12">
      <c r="L66" s="2" t="s">
        <v>90</v>
      </c>
      <c r="V66" s="2" t="s">
        <v>71</v>
      </c>
    </row>
    <row r="67" ht="12">
      <c r="L67" s="2" t="s">
        <v>91</v>
      </c>
    </row>
    <row r="68" spans="12:22" ht="12">
      <c r="L68" s="2" t="s">
        <v>64</v>
      </c>
      <c r="V68" s="24" t="s">
        <v>72</v>
      </c>
    </row>
    <row r="69" spans="12:22" ht="12">
      <c r="L69" s="2" t="s">
        <v>65</v>
      </c>
      <c r="V69" s="2" t="s">
        <v>73</v>
      </c>
    </row>
    <row r="70" ht="12">
      <c r="V70" s="2" t="s">
        <v>74</v>
      </c>
    </row>
  </sheetData>
  <mergeCells count="20">
    <mergeCell ref="C56:D5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8" r:id="rId1" display="http://www.stat.go.jp/index/seido/9-5.htm"/>
  </hyperlinks>
  <printOptions/>
  <pageMargins left="0.2" right="0.15748031496062992" top="0.32" bottom="0.3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view="pageBreakPreview" zoomScaleSheetLayoutView="100" workbookViewId="0" topLeftCell="A5">
      <selection activeCell="AB55" sqref="AB55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18" t="s">
        <v>56</v>
      </c>
      <c r="B2" s="3"/>
    </row>
    <row r="3" spans="1:26" ht="25.5" customHeight="1" thickBot="1">
      <c r="A3" s="18"/>
      <c r="B3" s="209" t="s">
        <v>84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87"/>
      <c r="P3" s="87"/>
      <c r="Q3" s="87"/>
      <c r="R3" s="87"/>
      <c r="S3" s="87"/>
      <c r="T3" s="87"/>
      <c r="U3" s="87"/>
      <c r="W3" s="87"/>
      <c r="X3" s="87"/>
      <c r="Y3" s="87"/>
      <c r="Z3" s="87"/>
    </row>
    <row r="4" spans="1:26" ht="19.5" customHeight="1" thickBot="1">
      <c r="A4" s="18"/>
      <c r="B4" s="34">
        <v>1</v>
      </c>
      <c r="C4" s="207">
        <v>38808</v>
      </c>
      <c r="D4" s="208"/>
      <c r="E4" s="208"/>
      <c r="F4" s="34">
        <v>2</v>
      </c>
      <c r="G4" s="207">
        <v>38838</v>
      </c>
      <c r="H4" s="208"/>
      <c r="I4" s="208"/>
      <c r="J4" s="34">
        <v>3</v>
      </c>
      <c r="K4" s="35" t="s">
        <v>83</v>
      </c>
      <c r="L4" s="36"/>
      <c r="M4" s="36"/>
      <c r="N4" s="3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7" ht="27.75" customHeight="1" thickBot="1">
      <c r="A5" s="87"/>
      <c r="B5" s="28"/>
      <c r="C5" s="28"/>
      <c r="D5" s="28"/>
      <c r="E5" s="28"/>
      <c r="F5" s="28"/>
      <c r="G5" s="28"/>
      <c r="H5" s="28"/>
      <c r="I5" s="29"/>
      <c r="J5" s="30"/>
      <c r="K5" s="30"/>
      <c r="L5" s="28"/>
      <c r="M5" s="28"/>
      <c r="N5" s="28"/>
      <c r="O5" s="28"/>
      <c r="P5" s="28"/>
      <c r="Q5" s="28"/>
      <c r="R5" s="28"/>
      <c r="S5" s="29"/>
      <c r="T5" s="30"/>
      <c r="U5" s="30"/>
      <c r="V5" s="28"/>
      <c r="W5" s="28"/>
      <c r="X5" s="30"/>
      <c r="Y5" s="30"/>
      <c r="Z5" s="30"/>
      <c r="AA5" s="87"/>
    </row>
    <row r="6" spans="1:27" ht="13.5" customHeight="1" thickBot="1">
      <c r="A6" s="87"/>
      <c r="B6" s="28"/>
      <c r="C6" s="28"/>
      <c r="D6" s="28"/>
      <c r="E6" s="32" t="s">
        <v>81</v>
      </c>
      <c r="F6" s="33"/>
      <c r="G6" s="88">
        <v>1</v>
      </c>
      <c r="H6" s="31"/>
      <c r="I6" s="31"/>
      <c r="J6" s="31"/>
      <c r="K6" s="31"/>
      <c r="L6" s="32" t="s">
        <v>81</v>
      </c>
      <c r="M6" s="33"/>
      <c r="N6" s="88">
        <v>1</v>
      </c>
      <c r="O6" s="28"/>
      <c r="P6" s="28"/>
      <c r="Q6" s="32" t="s">
        <v>81</v>
      </c>
      <c r="R6" s="33"/>
      <c r="S6" s="88">
        <v>1</v>
      </c>
      <c r="T6" s="89"/>
      <c r="U6" s="30"/>
      <c r="V6" s="32" t="s">
        <v>81</v>
      </c>
      <c r="W6" s="33"/>
      <c r="X6" s="33"/>
      <c r="Y6" s="88">
        <v>1</v>
      </c>
      <c r="Z6" s="30"/>
      <c r="AA6" s="87"/>
    </row>
    <row r="7" spans="1:27" ht="26.25" customHeight="1">
      <c r="A7" s="198" t="s">
        <v>6</v>
      </c>
      <c r="B7" s="204" t="s">
        <v>216</v>
      </c>
      <c r="C7" s="200" t="s">
        <v>0</v>
      </c>
      <c r="D7" s="202" t="s">
        <v>58</v>
      </c>
      <c r="E7" s="179" t="s">
        <v>59</v>
      </c>
      <c r="F7" s="180"/>
      <c r="G7" s="180"/>
      <c r="H7" s="180"/>
      <c r="I7" s="180"/>
      <c r="J7" s="180"/>
      <c r="K7" s="181"/>
      <c r="L7" s="212" t="s">
        <v>14</v>
      </c>
      <c r="M7" s="180"/>
      <c r="N7" s="180"/>
      <c r="O7" s="180"/>
      <c r="P7" s="213"/>
      <c r="Q7" s="179" t="s">
        <v>4</v>
      </c>
      <c r="R7" s="180"/>
      <c r="S7" s="180"/>
      <c r="T7" s="180"/>
      <c r="U7" s="181"/>
      <c r="V7" s="182" t="s">
        <v>12</v>
      </c>
      <c r="W7" s="183"/>
      <c r="X7" s="183"/>
      <c r="Y7" s="184"/>
      <c r="Z7" s="184"/>
      <c r="AA7" s="185"/>
    </row>
    <row r="8" spans="1:27" ht="15.75" customHeight="1">
      <c r="A8" s="199"/>
      <c r="B8" s="205"/>
      <c r="C8" s="201"/>
      <c r="D8" s="203"/>
      <c r="E8" s="215" t="s">
        <v>8</v>
      </c>
      <c r="F8" s="216" t="s">
        <v>13</v>
      </c>
      <c r="G8" s="196" t="s">
        <v>3</v>
      </c>
      <c r="H8" s="13"/>
      <c r="I8" s="196" t="s">
        <v>2</v>
      </c>
      <c r="J8" s="13"/>
      <c r="K8" s="189" t="s">
        <v>9</v>
      </c>
      <c r="L8" s="218" t="s">
        <v>1</v>
      </c>
      <c r="M8" s="13"/>
      <c r="N8" s="196" t="s">
        <v>2</v>
      </c>
      <c r="O8" s="13"/>
      <c r="P8" s="214" t="s">
        <v>9</v>
      </c>
      <c r="Q8" s="194" t="s">
        <v>5</v>
      </c>
      <c r="R8" s="13"/>
      <c r="S8" s="196" t="s">
        <v>2</v>
      </c>
      <c r="T8" s="13"/>
      <c r="U8" s="189" t="s">
        <v>9</v>
      </c>
      <c r="V8" s="192" t="s">
        <v>33</v>
      </c>
      <c r="W8" s="13"/>
      <c r="X8" s="190" t="s">
        <v>9</v>
      </c>
      <c r="Y8" s="186" t="s">
        <v>35</v>
      </c>
      <c r="Z8" s="187"/>
      <c r="AA8" s="188"/>
    </row>
    <row r="9" spans="1:27" ht="51.75" customHeight="1">
      <c r="A9" s="199"/>
      <c r="B9" s="206"/>
      <c r="C9" s="201"/>
      <c r="D9" s="203"/>
      <c r="E9" s="215"/>
      <c r="F9" s="217"/>
      <c r="G9" s="196"/>
      <c r="H9" s="4" t="s">
        <v>43</v>
      </c>
      <c r="I9" s="196"/>
      <c r="J9" s="12" t="s">
        <v>15</v>
      </c>
      <c r="K9" s="189"/>
      <c r="L9" s="218"/>
      <c r="M9" s="4" t="s">
        <v>43</v>
      </c>
      <c r="N9" s="196"/>
      <c r="O9" s="12" t="s">
        <v>15</v>
      </c>
      <c r="P9" s="214"/>
      <c r="Q9" s="195"/>
      <c r="R9" s="4" t="s">
        <v>43</v>
      </c>
      <c r="S9" s="197"/>
      <c r="T9" s="12" t="s">
        <v>15</v>
      </c>
      <c r="U9" s="189"/>
      <c r="V9" s="193"/>
      <c r="W9" s="12" t="s">
        <v>34</v>
      </c>
      <c r="X9" s="191"/>
      <c r="Y9" s="4" t="s">
        <v>33</v>
      </c>
      <c r="Z9" s="4" t="s">
        <v>34</v>
      </c>
      <c r="AA9" s="90" t="s">
        <v>9</v>
      </c>
    </row>
    <row r="10" spans="1:27" ht="16.5" customHeight="1">
      <c r="A10" s="91">
        <v>47</v>
      </c>
      <c r="B10" s="92">
        <v>201</v>
      </c>
      <c r="C10" s="91" t="s">
        <v>95</v>
      </c>
      <c r="D10" s="92" t="s">
        <v>96</v>
      </c>
      <c r="E10" s="93">
        <v>40</v>
      </c>
      <c r="F10" s="94" t="s">
        <v>184</v>
      </c>
      <c r="G10" s="94">
        <v>49</v>
      </c>
      <c r="H10" s="94">
        <v>44</v>
      </c>
      <c r="I10" s="94">
        <v>570</v>
      </c>
      <c r="J10" s="94">
        <v>214</v>
      </c>
      <c r="K10" s="95">
        <f aca="true" t="shared" si="0" ref="K10:K50">IF(G10=""," ",ROUND(J10/I10*100,1))</f>
        <v>37.5</v>
      </c>
      <c r="L10" s="96">
        <v>41</v>
      </c>
      <c r="M10" s="94">
        <v>40</v>
      </c>
      <c r="N10" s="94">
        <v>524</v>
      </c>
      <c r="O10" s="94">
        <v>207</v>
      </c>
      <c r="P10" s="95">
        <f aca="true" t="shared" si="1" ref="P10:P50">IF(L10=""," ",ROUND(O10/N10*100,1))</f>
        <v>39.5</v>
      </c>
      <c r="Q10" s="96">
        <v>6</v>
      </c>
      <c r="R10" s="94">
        <v>2</v>
      </c>
      <c r="S10" s="94">
        <v>28</v>
      </c>
      <c r="T10" s="94">
        <v>3</v>
      </c>
      <c r="U10" s="95">
        <f aca="true" t="shared" si="2" ref="U10:U53">IF(Q10=""," ",ROUND(T10/S10*100,1))</f>
        <v>10.7</v>
      </c>
      <c r="V10" s="91">
        <v>354</v>
      </c>
      <c r="W10" s="94">
        <v>41</v>
      </c>
      <c r="X10" s="97">
        <f>IF(V10=""," ",ROUND(W10/V10*100,1))</f>
        <v>11.6</v>
      </c>
      <c r="Y10" s="94">
        <v>354</v>
      </c>
      <c r="Z10" s="94">
        <v>41</v>
      </c>
      <c r="AA10" s="98">
        <f>IF(Y10=""," ",ROUND(Z10/Y10*100,1))</f>
        <v>11.6</v>
      </c>
    </row>
    <row r="11" spans="1:27" ht="16.5" customHeight="1">
      <c r="A11" s="91">
        <v>47</v>
      </c>
      <c r="B11" s="92">
        <v>205</v>
      </c>
      <c r="C11" s="91" t="s">
        <v>95</v>
      </c>
      <c r="D11" s="92" t="s">
        <v>103</v>
      </c>
      <c r="E11" s="93">
        <v>40</v>
      </c>
      <c r="F11" s="94" t="s">
        <v>185</v>
      </c>
      <c r="G11" s="94">
        <v>40</v>
      </c>
      <c r="H11" s="94">
        <v>29</v>
      </c>
      <c r="I11" s="94">
        <v>451</v>
      </c>
      <c r="J11" s="94">
        <v>109</v>
      </c>
      <c r="K11" s="95">
        <f t="shared" si="0"/>
        <v>24.2</v>
      </c>
      <c r="L11" s="96">
        <v>34</v>
      </c>
      <c r="M11" s="94">
        <v>26</v>
      </c>
      <c r="N11" s="94">
        <v>404</v>
      </c>
      <c r="O11" s="94">
        <v>90</v>
      </c>
      <c r="P11" s="95">
        <f t="shared" si="1"/>
        <v>22.3</v>
      </c>
      <c r="Q11" s="96">
        <v>5</v>
      </c>
      <c r="R11" s="94">
        <v>2</v>
      </c>
      <c r="S11" s="94">
        <v>26</v>
      </c>
      <c r="T11" s="94">
        <v>5</v>
      </c>
      <c r="U11" s="95">
        <f t="shared" si="2"/>
        <v>19.2</v>
      </c>
      <c r="V11" s="91">
        <v>71</v>
      </c>
      <c r="W11" s="94">
        <v>6</v>
      </c>
      <c r="X11" s="97">
        <f>IF(V11=""," ",ROUND(W11/V11*100,1))</f>
        <v>8.5</v>
      </c>
      <c r="Y11" s="94">
        <v>71</v>
      </c>
      <c r="Z11" s="94">
        <v>6</v>
      </c>
      <c r="AA11" s="98">
        <f>IF(Y11=""," ",ROUND(Z11/Y11*100,1))</f>
        <v>8.5</v>
      </c>
    </row>
    <row r="12" spans="1:27" ht="16.5" customHeight="1">
      <c r="A12" s="91">
        <v>47</v>
      </c>
      <c r="B12" s="92">
        <v>207</v>
      </c>
      <c r="C12" s="91" t="s">
        <v>95</v>
      </c>
      <c r="D12" s="99" t="s">
        <v>111</v>
      </c>
      <c r="E12" s="93">
        <v>30</v>
      </c>
      <c r="F12" s="94" t="s">
        <v>206</v>
      </c>
      <c r="G12" s="94">
        <v>23</v>
      </c>
      <c r="H12" s="94">
        <v>19</v>
      </c>
      <c r="I12" s="94">
        <v>289</v>
      </c>
      <c r="J12" s="94">
        <v>60</v>
      </c>
      <c r="K12" s="95">
        <f t="shared" si="0"/>
        <v>20.8</v>
      </c>
      <c r="L12" s="96">
        <v>18</v>
      </c>
      <c r="M12" s="94">
        <v>17</v>
      </c>
      <c r="N12" s="94">
        <v>251</v>
      </c>
      <c r="O12" s="94">
        <v>55</v>
      </c>
      <c r="P12" s="95">
        <f t="shared" si="1"/>
        <v>21.9</v>
      </c>
      <c r="Q12" s="96">
        <v>5</v>
      </c>
      <c r="R12" s="94">
        <v>2</v>
      </c>
      <c r="S12" s="94">
        <v>38</v>
      </c>
      <c r="T12" s="94">
        <v>5</v>
      </c>
      <c r="U12" s="95">
        <f t="shared" si="2"/>
        <v>13.2</v>
      </c>
      <c r="V12" s="91">
        <v>64</v>
      </c>
      <c r="W12" s="94">
        <v>2</v>
      </c>
      <c r="X12" s="97">
        <f>IF(V12=""," ",ROUND(W12/V12*100,1))</f>
        <v>3.1</v>
      </c>
      <c r="Y12" s="94">
        <v>51</v>
      </c>
      <c r="Z12" s="94">
        <v>2</v>
      </c>
      <c r="AA12" s="98">
        <f>IF(Y12=""," ",ROUND(Z12/Y12*100,1))</f>
        <v>3.9</v>
      </c>
    </row>
    <row r="13" spans="1:27" ht="16.5" customHeight="1">
      <c r="A13" s="91">
        <v>47</v>
      </c>
      <c r="B13" s="92">
        <v>208</v>
      </c>
      <c r="C13" s="91" t="s">
        <v>95</v>
      </c>
      <c r="D13" s="99" t="s">
        <v>114</v>
      </c>
      <c r="E13" s="91">
        <v>40</v>
      </c>
      <c r="F13" s="94" t="s">
        <v>185</v>
      </c>
      <c r="G13" s="94"/>
      <c r="H13" s="94"/>
      <c r="I13" s="94"/>
      <c r="J13" s="94"/>
      <c r="K13" s="95" t="str">
        <f t="shared" si="0"/>
        <v> </v>
      </c>
      <c r="L13" s="96">
        <v>38</v>
      </c>
      <c r="M13" s="94">
        <v>34</v>
      </c>
      <c r="N13" s="94">
        <v>501</v>
      </c>
      <c r="O13" s="94">
        <v>139</v>
      </c>
      <c r="P13" s="95">
        <f t="shared" si="1"/>
        <v>27.7</v>
      </c>
      <c r="Q13" s="96">
        <v>4</v>
      </c>
      <c r="R13" s="94">
        <v>1</v>
      </c>
      <c r="S13" s="94">
        <v>14</v>
      </c>
      <c r="T13" s="94">
        <v>2</v>
      </c>
      <c r="U13" s="95">
        <f t="shared" si="2"/>
        <v>14.3</v>
      </c>
      <c r="V13" s="91">
        <v>82</v>
      </c>
      <c r="W13" s="94">
        <v>4</v>
      </c>
      <c r="X13" s="97">
        <f aca="true" t="shared" si="3" ref="X13:X22">IF(V13=0," ",ROUND(W13/V13*100,1))</f>
        <v>4.9</v>
      </c>
      <c r="Y13" s="94">
        <v>82</v>
      </c>
      <c r="Z13" s="94">
        <v>4</v>
      </c>
      <c r="AA13" s="98">
        <f aca="true" t="shared" si="4" ref="AA13:AA22">IF(Y13=0," ",ROUND(Z13/Y13*100,1))</f>
        <v>4.9</v>
      </c>
    </row>
    <row r="14" spans="1:27" ht="16.5" customHeight="1">
      <c r="A14" s="91">
        <v>47</v>
      </c>
      <c r="B14" s="92">
        <v>209</v>
      </c>
      <c r="C14" s="91" t="s">
        <v>95</v>
      </c>
      <c r="D14" s="99" t="s">
        <v>117</v>
      </c>
      <c r="E14" s="91">
        <v>30</v>
      </c>
      <c r="F14" s="94" t="s">
        <v>207</v>
      </c>
      <c r="G14" s="94">
        <v>33</v>
      </c>
      <c r="H14" s="94">
        <v>24</v>
      </c>
      <c r="I14" s="94">
        <v>399</v>
      </c>
      <c r="J14" s="94">
        <v>74</v>
      </c>
      <c r="K14" s="95">
        <f t="shared" si="0"/>
        <v>18.5</v>
      </c>
      <c r="L14" s="96">
        <v>20</v>
      </c>
      <c r="M14" s="94">
        <v>16</v>
      </c>
      <c r="N14" s="94">
        <v>244</v>
      </c>
      <c r="O14" s="94">
        <v>54</v>
      </c>
      <c r="P14" s="95">
        <f t="shared" si="1"/>
        <v>22.1</v>
      </c>
      <c r="Q14" s="96">
        <v>5</v>
      </c>
      <c r="R14" s="94">
        <v>2</v>
      </c>
      <c r="S14" s="94">
        <v>39</v>
      </c>
      <c r="T14" s="94">
        <v>3</v>
      </c>
      <c r="U14" s="95">
        <f t="shared" si="2"/>
        <v>7.7</v>
      </c>
      <c r="V14" s="91">
        <v>89</v>
      </c>
      <c r="W14" s="94">
        <v>7</v>
      </c>
      <c r="X14" s="97">
        <f t="shared" si="3"/>
        <v>7.9</v>
      </c>
      <c r="Y14" s="94">
        <v>85</v>
      </c>
      <c r="Z14" s="94">
        <v>7</v>
      </c>
      <c r="AA14" s="98">
        <f t="shared" si="4"/>
        <v>8.2</v>
      </c>
    </row>
    <row r="15" spans="1:27" ht="16.5" customHeight="1">
      <c r="A15" s="91">
        <v>47</v>
      </c>
      <c r="B15" s="92">
        <v>210</v>
      </c>
      <c r="C15" s="91" t="s">
        <v>95</v>
      </c>
      <c r="D15" s="99" t="s">
        <v>121</v>
      </c>
      <c r="E15" s="91">
        <v>30</v>
      </c>
      <c r="F15" s="94" t="s">
        <v>185</v>
      </c>
      <c r="G15" s="94">
        <v>43</v>
      </c>
      <c r="H15" s="94">
        <v>30</v>
      </c>
      <c r="I15" s="94">
        <v>559</v>
      </c>
      <c r="J15" s="94">
        <v>113</v>
      </c>
      <c r="K15" s="95">
        <f t="shared" si="0"/>
        <v>20.2</v>
      </c>
      <c r="L15" s="96">
        <v>13</v>
      </c>
      <c r="M15" s="94">
        <v>11</v>
      </c>
      <c r="N15" s="94">
        <v>153</v>
      </c>
      <c r="O15" s="94">
        <v>34</v>
      </c>
      <c r="P15" s="95">
        <f t="shared" si="1"/>
        <v>22.2</v>
      </c>
      <c r="Q15" s="96">
        <v>5</v>
      </c>
      <c r="R15" s="94">
        <v>3</v>
      </c>
      <c r="S15" s="94">
        <v>33</v>
      </c>
      <c r="T15" s="94">
        <v>4</v>
      </c>
      <c r="U15" s="95">
        <f t="shared" si="2"/>
        <v>12.1</v>
      </c>
      <c r="V15" s="91">
        <v>81</v>
      </c>
      <c r="W15" s="94">
        <v>6</v>
      </c>
      <c r="X15" s="97">
        <f t="shared" si="3"/>
        <v>7.4</v>
      </c>
      <c r="Y15" s="94">
        <v>81</v>
      </c>
      <c r="Z15" s="94">
        <v>6</v>
      </c>
      <c r="AA15" s="98">
        <f t="shared" si="4"/>
        <v>7.4</v>
      </c>
    </row>
    <row r="16" spans="1:27" ht="16.5" customHeight="1">
      <c r="A16" s="91">
        <v>47</v>
      </c>
      <c r="B16" s="92">
        <v>211</v>
      </c>
      <c r="C16" s="91" t="s">
        <v>95</v>
      </c>
      <c r="D16" s="99" t="s">
        <v>125</v>
      </c>
      <c r="E16" s="91">
        <v>30</v>
      </c>
      <c r="F16" s="94" t="s">
        <v>186</v>
      </c>
      <c r="G16" s="94">
        <v>56</v>
      </c>
      <c r="H16" s="94">
        <v>48</v>
      </c>
      <c r="I16" s="94">
        <v>682</v>
      </c>
      <c r="J16" s="94">
        <v>173</v>
      </c>
      <c r="K16" s="95">
        <f t="shared" si="0"/>
        <v>25.4</v>
      </c>
      <c r="L16" s="96">
        <v>38</v>
      </c>
      <c r="M16" s="94">
        <v>34</v>
      </c>
      <c r="N16" s="94">
        <v>488</v>
      </c>
      <c r="O16" s="94">
        <v>128</v>
      </c>
      <c r="P16" s="95">
        <f t="shared" si="1"/>
        <v>26.2</v>
      </c>
      <c r="Q16" s="96">
        <v>5</v>
      </c>
      <c r="R16" s="94">
        <v>3</v>
      </c>
      <c r="S16" s="94">
        <v>36</v>
      </c>
      <c r="T16" s="94">
        <v>5</v>
      </c>
      <c r="U16" s="95">
        <f t="shared" si="2"/>
        <v>13.9</v>
      </c>
      <c r="V16" s="91">
        <v>113</v>
      </c>
      <c r="W16" s="94">
        <v>4</v>
      </c>
      <c r="X16" s="97">
        <f t="shared" si="3"/>
        <v>3.5</v>
      </c>
      <c r="Y16" s="81">
        <v>108</v>
      </c>
      <c r="Z16" s="94">
        <v>4</v>
      </c>
      <c r="AA16" s="98">
        <f t="shared" si="4"/>
        <v>3.7</v>
      </c>
    </row>
    <row r="17" spans="1:27" ht="16.5" customHeight="1">
      <c r="A17" s="91">
        <v>47</v>
      </c>
      <c r="B17" s="92">
        <v>212</v>
      </c>
      <c r="C17" s="91" t="s">
        <v>95</v>
      </c>
      <c r="D17" s="99" t="s">
        <v>129</v>
      </c>
      <c r="E17" s="91">
        <v>30</v>
      </c>
      <c r="F17" s="94" t="s">
        <v>185</v>
      </c>
      <c r="G17" s="94">
        <v>29</v>
      </c>
      <c r="H17" s="94">
        <v>21</v>
      </c>
      <c r="I17" s="94">
        <v>291</v>
      </c>
      <c r="J17" s="94">
        <v>72</v>
      </c>
      <c r="K17" s="95">
        <f t="shared" si="0"/>
        <v>24.7</v>
      </c>
      <c r="L17" s="96">
        <v>15</v>
      </c>
      <c r="M17" s="94">
        <v>11</v>
      </c>
      <c r="N17" s="94">
        <v>172</v>
      </c>
      <c r="O17" s="94">
        <v>41</v>
      </c>
      <c r="P17" s="95">
        <f t="shared" si="1"/>
        <v>23.8</v>
      </c>
      <c r="Q17" s="96">
        <v>5</v>
      </c>
      <c r="R17" s="94">
        <v>3</v>
      </c>
      <c r="S17" s="94">
        <v>25</v>
      </c>
      <c r="T17" s="94">
        <v>4</v>
      </c>
      <c r="U17" s="95">
        <f t="shared" si="2"/>
        <v>16</v>
      </c>
      <c r="V17" s="91">
        <v>49</v>
      </c>
      <c r="W17" s="94">
        <v>2</v>
      </c>
      <c r="X17" s="97">
        <f t="shared" si="3"/>
        <v>4.1</v>
      </c>
      <c r="Y17" s="94">
        <v>44</v>
      </c>
      <c r="Z17" s="94">
        <v>2</v>
      </c>
      <c r="AA17" s="98">
        <f t="shared" si="4"/>
        <v>4.5</v>
      </c>
    </row>
    <row r="18" spans="1:27" ht="16.5" customHeight="1">
      <c r="A18" s="91">
        <v>47</v>
      </c>
      <c r="B18" s="92">
        <v>213</v>
      </c>
      <c r="C18" s="91" t="s">
        <v>95</v>
      </c>
      <c r="D18" s="99" t="s">
        <v>132</v>
      </c>
      <c r="E18" s="91"/>
      <c r="F18" s="94"/>
      <c r="G18" s="94"/>
      <c r="H18" s="94"/>
      <c r="I18" s="94"/>
      <c r="J18" s="94"/>
      <c r="K18" s="95" t="str">
        <f t="shared" si="0"/>
        <v> </v>
      </c>
      <c r="L18" s="96">
        <v>40</v>
      </c>
      <c r="M18" s="94">
        <v>27</v>
      </c>
      <c r="N18" s="94">
        <v>583</v>
      </c>
      <c r="O18" s="94">
        <v>138</v>
      </c>
      <c r="P18" s="95">
        <f t="shared" si="1"/>
        <v>23.7</v>
      </c>
      <c r="Q18" s="96">
        <v>5</v>
      </c>
      <c r="R18" s="94">
        <v>2</v>
      </c>
      <c r="S18" s="94">
        <v>44</v>
      </c>
      <c r="T18" s="94">
        <v>4</v>
      </c>
      <c r="U18" s="95">
        <f t="shared" si="2"/>
        <v>9.1</v>
      </c>
      <c r="V18" s="91">
        <v>128</v>
      </c>
      <c r="W18" s="94">
        <v>9</v>
      </c>
      <c r="X18" s="97">
        <f t="shared" si="3"/>
        <v>7</v>
      </c>
      <c r="Y18" s="94">
        <v>128</v>
      </c>
      <c r="Z18" s="94">
        <v>9</v>
      </c>
      <c r="AA18" s="98">
        <f t="shared" si="4"/>
        <v>7</v>
      </c>
    </row>
    <row r="19" spans="1:27" ht="16.5" customHeight="1">
      <c r="A19" s="91">
        <v>47</v>
      </c>
      <c r="B19" s="92">
        <v>214</v>
      </c>
      <c r="C19" s="91" t="s">
        <v>95</v>
      </c>
      <c r="D19" s="99" t="s">
        <v>208</v>
      </c>
      <c r="E19" s="91">
        <v>30</v>
      </c>
      <c r="F19" s="94" t="s">
        <v>209</v>
      </c>
      <c r="G19" s="94">
        <v>25</v>
      </c>
      <c r="H19" s="94">
        <v>19</v>
      </c>
      <c r="I19" s="94">
        <v>351</v>
      </c>
      <c r="J19" s="94">
        <v>87</v>
      </c>
      <c r="K19" s="95">
        <f t="shared" si="0"/>
        <v>24.8</v>
      </c>
      <c r="L19" s="96">
        <v>9</v>
      </c>
      <c r="M19" s="94">
        <v>7</v>
      </c>
      <c r="N19" s="94">
        <v>121</v>
      </c>
      <c r="O19" s="94">
        <v>30</v>
      </c>
      <c r="P19" s="95">
        <f t="shared" si="1"/>
        <v>24.8</v>
      </c>
      <c r="Q19" s="96">
        <v>5</v>
      </c>
      <c r="R19" s="94">
        <v>2</v>
      </c>
      <c r="S19" s="94">
        <v>47</v>
      </c>
      <c r="T19" s="94">
        <v>3</v>
      </c>
      <c r="U19" s="95">
        <f t="shared" si="2"/>
        <v>6.4</v>
      </c>
      <c r="V19" s="91">
        <v>138</v>
      </c>
      <c r="W19" s="94">
        <v>4</v>
      </c>
      <c r="X19" s="97">
        <f t="shared" si="3"/>
        <v>2.9</v>
      </c>
      <c r="Y19" s="94">
        <v>138</v>
      </c>
      <c r="Z19" s="94">
        <v>4</v>
      </c>
      <c r="AA19" s="98">
        <f t="shared" si="4"/>
        <v>2.9</v>
      </c>
    </row>
    <row r="20" spans="1:27" ht="16.5" customHeight="1">
      <c r="A20" s="91">
        <v>47</v>
      </c>
      <c r="B20" s="92">
        <v>215</v>
      </c>
      <c r="C20" s="91" t="s">
        <v>95</v>
      </c>
      <c r="D20" s="99" t="s">
        <v>210</v>
      </c>
      <c r="E20" s="91"/>
      <c r="F20" s="94"/>
      <c r="G20" s="94"/>
      <c r="H20" s="94"/>
      <c r="I20" s="94"/>
      <c r="J20" s="94"/>
      <c r="K20" s="95" t="str">
        <f t="shared" si="0"/>
        <v> </v>
      </c>
      <c r="L20" s="96">
        <v>7</v>
      </c>
      <c r="M20" s="94">
        <v>5</v>
      </c>
      <c r="N20" s="94">
        <v>72</v>
      </c>
      <c r="O20" s="94">
        <v>15</v>
      </c>
      <c r="P20" s="95">
        <f t="shared" si="1"/>
        <v>20.8</v>
      </c>
      <c r="Q20" s="96">
        <v>5</v>
      </c>
      <c r="R20" s="94">
        <v>4</v>
      </c>
      <c r="S20" s="94">
        <v>67</v>
      </c>
      <c r="T20" s="94">
        <v>8</v>
      </c>
      <c r="U20" s="95">
        <f t="shared" si="2"/>
        <v>11.9</v>
      </c>
      <c r="V20" s="91">
        <v>53</v>
      </c>
      <c r="W20" s="94">
        <v>1</v>
      </c>
      <c r="X20" s="97">
        <f t="shared" si="3"/>
        <v>1.9</v>
      </c>
      <c r="Y20" s="94">
        <v>53</v>
      </c>
      <c r="Z20" s="94">
        <v>1</v>
      </c>
      <c r="AA20" s="98">
        <f t="shared" si="4"/>
        <v>1.9</v>
      </c>
    </row>
    <row r="21" spans="1:27" ht="16.5" customHeight="1">
      <c r="A21" s="91">
        <v>47</v>
      </c>
      <c r="B21" s="92">
        <v>301</v>
      </c>
      <c r="C21" s="91" t="s">
        <v>95</v>
      </c>
      <c r="D21" s="99" t="s">
        <v>134</v>
      </c>
      <c r="E21" s="91"/>
      <c r="F21" s="94"/>
      <c r="G21" s="94"/>
      <c r="H21" s="94"/>
      <c r="I21" s="94"/>
      <c r="J21" s="94"/>
      <c r="K21" s="95" t="str">
        <f t="shared" si="0"/>
        <v> </v>
      </c>
      <c r="L21" s="96">
        <v>1</v>
      </c>
      <c r="M21" s="94">
        <v>1</v>
      </c>
      <c r="N21" s="94">
        <v>12</v>
      </c>
      <c r="O21" s="94">
        <v>1</v>
      </c>
      <c r="P21" s="95">
        <f t="shared" si="1"/>
        <v>8.3</v>
      </c>
      <c r="Q21" s="96">
        <v>5</v>
      </c>
      <c r="R21" s="94">
        <v>1</v>
      </c>
      <c r="S21" s="81">
        <v>22</v>
      </c>
      <c r="T21" s="94">
        <v>1</v>
      </c>
      <c r="U21" s="95">
        <f t="shared" si="2"/>
        <v>4.5</v>
      </c>
      <c r="V21" s="91">
        <v>13</v>
      </c>
      <c r="W21" s="94">
        <v>0</v>
      </c>
      <c r="X21" s="97">
        <f t="shared" si="3"/>
        <v>0</v>
      </c>
      <c r="Y21" s="94">
        <v>13</v>
      </c>
      <c r="Z21" s="94">
        <v>0</v>
      </c>
      <c r="AA21" s="98">
        <f t="shared" si="4"/>
        <v>0</v>
      </c>
    </row>
    <row r="22" spans="1:27" ht="16.5" customHeight="1">
      <c r="A22" s="91">
        <v>47</v>
      </c>
      <c r="B22" s="92">
        <v>302</v>
      </c>
      <c r="C22" s="91" t="s">
        <v>95</v>
      </c>
      <c r="D22" s="99" t="s">
        <v>135</v>
      </c>
      <c r="E22" s="91"/>
      <c r="F22" s="94"/>
      <c r="G22" s="94"/>
      <c r="H22" s="94"/>
      <c r="I22" s="94"/>
      <c r="J22" s="94"/>
      <c r="K22" s="95" t="str">
        <f t="shared" si="0"/>
        <v> </v>
      </c>
      <c r="L22" s="96">
        <v>6</v>
      </c>
      <c r="M22" s="94">
        <v>4</v>
      </c>
      <c r="N22" s="94">
        <v>52</v>
      </c>
      <c r="O22" s="94">
        <v>4</v>
      </c>
      <c r="P22" s="95">
        <f t="shared" si="1"/>
        <v>7.7</v>
      </c>
      <c r="Q22" s="96">
        <v>5</v>
      </c>
      <c r="R22" s="94">
        <v>2</v>
      </c>
      <c r="S22" s="94">
        <v>24</v>
      </c>
      <c r="T22" s="94">
        <v>2</v>
      </c>
      <c r="U22" s="95">
        <f t="shared" si="2"/>
        <v>8.3</v>
      </c>
      <c r="V22" s="91">
        <v>11</v>
      </c>
      <c r="W22" s="94">
        <v>0</v>
      </c>
      <c r="X22" s="97">
        <f t="shared" si="3"/>
        <v>0</v>
      </c>
      <c r="Y22" s="94">
        <v>11</v>
      </c>
      <c r="Z22" s="94">
        <v>0</v>
      </c>
      <c r="AA22" s="98">
        <f t="shared" si="4"/>
        <v>0</v>
      </c>
    </row>
    <row r="23" spans="1:27" ht="16.5" customHeight="1">
      <c r="A23" s="91">
        <v>47</v>
      </c>
      <c r="B23" s="92">
        <v>303</v>
      </c>
      <c r="C23" s="91" t="s">
        <v>95</v>
      </c>
      <c r="D23" s="99" t="s">
        <v>136</v>
      </c>
      <c r="E23" s="100"/>
      <c r="F23" s="94"/>
      <c r="G23" s="94"/>
      <c r="H23" s="94"/>
      <c r="I23" s="94"/>
      <c r="J23" s="94"/>
      <c r="K23" s="95" t="str">
        <f t="shared" si="0"/>
        <v> </v>
      </c>
      <c r="L23" s="96">
        <v>3</v>
      </c>
      <c r="M23" s="94">
        <v>1</v>
      </c>
      <c r="N23" s="94">
        <v>13</v>
      </c>
      <c r="O23" s="94">
        <v>1</v>
      </c>
      <c r="P23" s="95">
        <f t="shared" si="1"/>
        <v>7.7</v>
      </c>
      <c r="Q23" s="96">
        <v>5</v>
      </c>
      <c r="R23" s="94">
        <v>2</v>
      </c>
      <c r="S23" s="94">
        <v>22</v>
      </c>
      <c r="T23" s="94">
        <v>3</v>
      </c>
      <c r="U23" s="95">
        <f t="shared" si="2"/>
        <v>13.6</v>
      </c>
      <c r="V23" s="91">
        <v>6</v>
      </c>
      <c r="W23" s="94">
        <v>0</v>
      </c>
      <c r="X23" s="97">
        <f>IF(V23=""," ",ROUND(W23/V23*100,1))</f>
        <v>0</v>
      </c>
      <c r="Y23" s="94">
        <v>6</v>
      </c>
      <c r="Z23" s="94">
        <v>0</v>
      </c>
      <c r="AA23" s="98">
        <f>IF(Y23=""," ",ROUND(Z23/Y23*100,1))</f>
        <v>0</v>
      </c>
    </row>
    <row r="24" spans="1:27" ht="16.5" customHeight="1">
      <c r="A24" s="91">
        <v>47</v>
      </c>
      <c r="B24" s="92">
        <v>306</v>
      </c>
      <c r="C24" s="91" t="s">
        <v>95</v>
      </c>
      <c r="D24" s="99" t="s">
        <v>138</v>
      </c>
      <c r="E24" s="100"/>
      <c r="F24" s="94"/>
      <c r="G24" s="94"/>
      <c r="H24" s="94"/>
      <c r="I24" s="94"/>
      <c r="J24" s="94"/>
      <c r="K24" s="95" t="str">
        <f t="shared" si="0"/>
        <v> </v>
      </c>
      <c r="L24" s="96">
        <v>9</v>
      </c>
      <c r="M24" s="94">
        <v>8</v>
      </c>
      <c r="N24" s="94">
        <v>106</v>
      </c>
      <c r="O24" s="94">
        <v>28</v>
      </c>
      <c r="P24" s="95">
        <f t="shared" si="1"/>
        <v>26.4</v>
      </c>
      <c r="Q24" s="96">
        <v>5</v>
      </c>
      <c r="R24" s="94">
        <v>2</v>
      </c>
      <c r="S24" s="94">
        <v>24</v>
      </c>
      <c r="T24" s="94">
        <v>3</v>
      </c>
      <c r="U24" s="95">
        <f t="shared" si="2"/>
        <v>12.5</v>
      </c>
      <c r="V24" s="91">
        <v>10</v>
      </c>
      <c r="W24" s="94">
        <v>0</v>
      </c>
      <c r="X24" s="97">
        <f>IF(V24=""," ",ROUND(W24/V24*100,1))</f>
        <v>0</v>
      </c>
      <c r="Y24" s="94">
        <v>10</v>
      </c>
      <c r="Z24" s="94">
        <v>0</v>
      </c>
      <c r="AA24" s="98">
        <f>IF(Y24=""," ",ROUND(Z24/Y24*100,1))</f>
        <v>0</v>
      </c>
    </row>
    <row r="25" spans="1:27" ht="16.5" customHeight="1">
      <c r="A25" s="91">
        <v>47</v>
      </c>
      <c r="B25" s="92">
        <v>308</v>
      </c>
      <c r="C25" s="91" t="s">
        <v>95</v>
      </c>
      <c r="D25" s="99" t="s">
        <v>139</v>
      </c>
      <c r="E25" s="100"/>
      <c r="F25" s="94"/>
      <c r="G25" s="94"/>
      <c r="H25" s="94"/>
      <c r="I25" s="94"/>
      <c r="J25" s="94"/>
      <c r="K25" s="95" t="str">
        <f t="shared" si="0"/>
        <v> </v>
      </c>
      <c r="L25" s="96">
        <v>12</v>
      </c>
      <c r="M25" s="94">
        <v>7</v>
      </c>
      <c r="N25" s="94">
        <v>75</v>
      </c>
      <c r="O25" s="94">
        <v>15</v>
      </c>
      <c r="P25" s="95">
        <f t="shared" si="1"/>
        <v>20</v>
      </c>
      <c r="Q25" s="96">
        <v>5</v>
      </c>
      <c r="R25" s="94">
        <v>1</v>
      </c>
      <c r="S25" s="94">
        <v>23</v>
      </c>
      <c r="T25" s="94">
        <v>1</v>
      </c>
      <c r="U25" s="95">
        <f t="shared" si="2"/>
        <v>4.3</v>
      </c>
      <c r="V25" s="91">
        <v>11</v>
      </c>
      <c r="W25" s="94">
        <v>1</v>
      </c>
      <c r="X25" s="97">
        <f>IF(V25=""," ",ROUND(W25/V25*100,1))</f>
        <v>9.1</v>
      </c>
      <c r="Y25" s="94">
        <v>11</v>
      </c>
      <c r="Z25" s="94">
        <v>1</v>
      </c>
      <c r="AA25" s="98">
        <f>IF(Y25=""," ",ROUND(Z25/Y25*100,1))</f>
        <v>9.1</v>
      </c>
    </row>
    <row r="26" spans="1:27" ht="16.5" customHeight="1">
      <c r="A26" s="91">
        <v>47</v>
      </c>
      <c r="B26" s="92">
        <v>311</v>
      </c>
      <c r="C26" s="91" t="s">
        <v>95</v>
      </c>
      <c r="D26" s="99" t="s">
        <v>140</v>
      </c>
      <c r="E26" s="91"/>
      <c r="F26" s="94"/>
      <c r="G26" s="94"/>
      <c r="H26" s="94"/>
      <c r="I26" s="94"/>
      <c r="J26" s="94"/>
      <c r="K26" s="95" t="str">
        <f t="shared" si="0"/>
        <v> </v>
      </c>
      <c r="L26" s="96">
        <v>7</v>
      </c>
      <c r="M26" s="94">
        <v>5</v>
      </c>
      <c r="N26" s="94">
        <v>55</v>
      </c>
      <c r="O26" s="94">
        <v>9</v>
      </c>
      <c r="P26" s="95">
        <f t="shared" si="1"/>
        <v>16.4</v>
      </c>
      <c r="Q26" s="96">
        <v>5</v>
      </c>
      <c r="R26" s="94">
        <v>2</v>
      </c>
      <c r="S26" s="94">
        <v>30</v>
      </c>
      <c r="T26" s="94">
        <v>2</v>
      </c>
      <c r="U26" s="95">
        <f t="shared" si="2"/>
        <v>6.7</v>
      </c>
      <c r="V26" s="91">
        <v>13</v>
      </c>
      <c r="W26" s="94">
        <v>1</v>
      </c>
      <c r="X26" s="97">
        <f aca="true" t="shared" si="5" ref="X26:X32">IF(V26=0," ",ROUND(W26/V26*100,1))</f>
        <v>7.7</v>
      </c>
      <c r="Y26" s="94">
        <v>13</v>
      </c>
      <c r="Z26" s="94">
        <v>1</v>
      </c>
      <c r="AA26" s="98">
        <f aca="true" t="shared" si="6" ref="AA26:AA32">IF(Y26=0," ",ROUND(Z26/Y26*100,1))</f>
        <v>7.7</v>
      </c>
    </row>
    <row r="27" spans="1:27" ht="16.5" customHeight="1">
      <c r="A27" s="91">
        <v>47</v>
      </c>
      <c r="B27" s="92">
        <v>313</v>
      </c>
      <c r="C27" s="91" t="s">
        <v>95</v>
      </c>
      <c r="D27" s="99" t="s">
        <v>141</v>
      </c>
      <c r="E27" s="91"/>
      <c r="F27" s="94"/>
      <c r="G27" s="94"/>
      <c r="H27" s="94"/>
      <c r="I27" s="94"/>
      <c r="J27" s="94"/>
      <c r="K27" s="95" t="str">
        <f t="shared" si="0"/>
        <v> </v>
      </c>
      <c r="L27" s="96">
        <v>11</v>
      </c>
      <c r="M27" s="94">
        <v>7</v>
      </c>
      <c r="N27" s="94">
        <v>87</v>
      </c>
      <c r="O27" s="94">
        <v>21</v>
      </c>
      <c r="P27" s="95">
        <f t="shared" si="1"/>
        <v>24.1</v>
      </c>
      <c r="Q27" s="96">
        <v>5</v>
      </c>
      <c r="R27" s="94">
        <v>0</v>
      </c>
      <c r="S27" s="94">
        <v>26</v>
      </c>
      <c r="T27" s="94">
        <v>0</v>
      </c>
      <c r="U27" s="95">
        <f t="shared" si="2"/>
        <v>0</v>
      </c>
      <c r="V27" s="91">
        <v>13</v>
      </c>
      <c r="W27" s="94">
        <v>0</v>
      </c>
      <c r="X27" s="97">
        <f t="shared" si="5"/>
        <v>0</v>
      </c>
      <c r="Y27" s="94">
        <v>13</v>
      </c>
      <c r="Z27" s="94">
        <v>0</v>
      </c>
      <c r="AA27" s="98">
        <f t="shared" si="6"/>
        <v>0</v>
      </c>
    </row>
    <row r="28" spans="1:27" ht="16.5" customHeight="1">
      <c r="A28" s="91">
        <v>47</v>
      </c>
      <c r="B28" s="92">
        <v>314</v>
      </c>
      <c r="C28" s="91" t="s">
        <v>95</v>
      </c>
      <c r="D28" s="99" t="s">
        <v>142</v>
      </c>
      <c r="E28" s="91"/>
      <c r="F28" s="94"/>
      <c r="G28" s="94"/>
      <c r="H28" s="94"/>
      <c r="I28" s="94"/>
      <c r="J28" s="94"/>
      <c r="K28" s="95" t="str">
        <f t="shared" si="0"/>
        <v> </v>
      </c>
      <c r="L28" s="96">
        <v>11</v>
      </c>
      <c r="M28" s="94">
        <v>7</v>
      </c>
      <c r="N28" s="94">
        <v>143</v>
      </c>
      <c r="O28" s="94">
        <v>37</v>
      </c>
      <c r="P28" s="95">
        <f t="shared" si="1"/>
        <v>25.9</v>
      </c>
      <c r="Q28" s="96">
        <v>5</v>
      </c>
      <c r="R28" s="94">
        <v>2</v>
      </c>
      <c r="S28" s="94">
        <v>27</v>
      </c>
      <c r="T28" s="94">
        <v>2</v>
      </c>
      <c r="U28" s="95">
        <f t="shared" si="2"/>
        <v>7.4</v>
      </c>
      <c r="V28" s="91">
        <v>14</v>
      </c>
      <c r="W28" s="94">
        <v>1</v>
      </c>
      <c r="X28" s="97">
        <f t="shared" si="5"/>
        <v>7.1</v>
      </c>
      <c r="Y28" s="94">
        <v>14</v>
      </c>
      <c r="Z28" s="94">
        <v>1</v>
      </c>
      <c r="AA28" s="98">
        <f t="shared" si="6"/>
        <v>7.1</v>
      </c>
    </row>
    <row r="29" spans="1:27" ht="16.5" customHeight="1">
      <c r="A29" s="91">
        <v>47</v>
      </c>
      <c r="B29" s="92">
        <v>315</v>
      </c>
      <c r="C29" s="91" t="s">
        <v>95</v>
      </c>
      <c r="D29" s="99" t="s">
        <v>143</v>
      </c>
      <c r="E29" s="91"/>
      <c r="F29" s="94"/>
      <c r="G29" s="94"/>
      <c r="H29" s="94"/>
      <c r="I29" s="94"/>
      <c r="J29" s="94"/>
      <c r="K29" s="95" t="str">
        <f t="shared" si="0"/>
        <v> </v>
      </c>
      <c r="L29" s="96">
        <v>7</v>
      </c>
      <c r="M29" s="94">
        <v>4</v>
      </c>
      <c r="N29" s="94">
        <v>45</v>
      </c>
      <c r="O29" s="94">
        <v>4</v>
      </c>
      <c r="P29" s="95">
        <f t="shared" si="1"/>
        <v>8.9</v>
      </c>
      <c r="Q29" s="96">
        <v>5</v>
      </c>
      <c r="R29" s="94">
        <v>0</v>
      </c>
      <c r="S29" s="94">
        <v>21</v>
      </c>
      <c r="T29" s="94">
        <v>0</v>
      </c>
      <c r="U29" s="95">
        <f t="shared" si="2"/>
        <v>0</v>
      </c>
      <c r="V29" s="91">
        <v>10</v>
      </c>
      <c r="W29" s="94">
        <v>1</v>
      </c>
      <c r="X29" s="97">
        <f t="shared" si="5"/>
        <v>10</v>
      </c>
      <c r="Y29" s="94">
        <v>10</v>
      </c>
      <c r="Z29" s="94">
        <v>1</v>
      </c>
      <c r="AA29" s="98">
        <f t="shared" si="6"/>
        <v>10</v>
      </c>
    </row>
    <row r="30" spans="1:27" ht="16.5" customHeight="1">
      <c r="A30" s="91">
        <v>47</v>
      </c>
      <c r="B30" s="92">
        <v>324</v>
      </c>
      <c r="C30" s="91" t="s">
        <v>95</v>
      </c>
      <c r="D30" s="99" t="s">
        <v>145</v>
      </c>
      <c r="E30" s="91">
        <v>30</v>
      </c>
      <c r="F30" s="94"/>
      <c r="G30" s="94">
        <v>38</v>
      </c>
      <c r="H30" s="94">
        <v>31</v>
      </c>
      <c r="I30" s="94">
        <v>497</v>
      </c>
      <c r="J30" s="94">
        <v>159</v>
      </c>
      <c r="K30" s="95">
        <f t="shared" si="0"/>
        <v>32</v>
      </c>
      <c r="L30" s="96">
        <v>13</v>
      </c>
      <c r="M30" s="94">
        <v>10</v>
      </c>
      <c r="N30" s="94">
        <v>127</v>
      </c>
      <c r="O30" s="94">
        <v>32</v>
      </c>
      <c r="P30" s="95">
        <f t="shared" si="1"/>
        <v>25.2</v>
      </c>
      <c r="Q30" s="96">
        <v>5</v>
      </c>
      <c r="R30" s="94">
        <v>2</v>
      </c>
      <c r="S30" s="94">
        <v>31</v>
      </c>
      <c r="T30" s="94">
        <v>2</v>
      </c>
      <c r="U30" s="95">
        <f t="shared" si="2"/>
        <v>6.5</v>
      </c>
      <c r="V30" s="91">
        <v>26</v>
      </c>
      <c r="W30" s="94">
        <v>0</v>
      </c>
      <c r="X30" s="97">
        <f t="shared" si="5"/>
        <v>0</v>
      </c>
      <c r="Y30" s="94">
        <v>26</v>
      </c>
      <c r="Z30" s="94">
        <v>0</v>
      </c>
      <c r="AA30" s="98">
        <f t="shared" si="6"/>
        <v>0</v>
      </c>
    </row>
    <row r="31" spans="1:27" ht="16.5" customHeight="1">
      <c r="A31" s="91">
        <v>47</v>
      </c>
      <c r="B31" s="92">
        <v>325</v>
      </c>
      <c r="C31" s="91" t="s">
        <v>95</v>
      </c>
      <c r="D31" s="99" t="s">
        <v>148</v>
      </c>
      <c r="E31" s="91"/>
      <c r="F31" s="94"/>
      <c r="G31" s="94"/>
      <c r="H31" s="94"/>
      <c r="I31" s="94"/>
      <c r="J31" s="94"/>
      <c r="K31" s="95" t="str">
        <f t="shared" si="0"/>
        <v> </v>
      </c>
      <c r="L31" s="96">
        <v>15</v>
      </c>
      <c r="M31" s="94">
        <v>10</v>
      </c>
      <c r="N31" s="94">
        <v>117</v>
      </c>
      <c r="O31" s="94">
        <v>22</v>
      </c>
      <c r="P31" s="95">
        <f t="shared" si="1"/>
        <v>18.8</v>
      </c>
      <c r="Q31" s="96">
        <v>5</v>
      </c>
      <c r="R31" s="94">
        <v>2</v>
      </c>
      <c r="S31" s="94">
        <v>20</v>
      </c>
      <c r="T31" s="94">
        <v>3</v>
      </c>
      <c r="U31" s="95">
        <f t="shared" si="2"/>
        <v>15</v>
      </c>
      <c r="V31" s="91">
        <v>27</v>
      </c>
      <c r="W31" s="94">
        <v>1</v>
      </c>
      <c r="X31" s="97">
        <f t="shared" si="5"/>
        <v>3.7</v>
      </c>
      <c r="Y31" s="94">
        <v>27</v>
      </c>
      <c r="Z31" s="94">
        <v>1</v>
      </c>
      <c r="AA31" s="98">
        <f t="shared" si="6"/>
        <v>3.7</v>
      </c>
    </row>
    <row r="32" spans="1:27" ht="16.5" customHeight="1">
      <c r="A32" s="91">
        <v>47</v>
      </c>
      <c r="B32" s="92">
        <v>326</v>
      </c>
      <c r="C32" s="91" t="s">
        <v>95</v>
      </c>
      <c r="D32" s="99" t="s">
        <v>149</v>
      </c>
      <c r="E32" s="91">
        <v>30</v>
      </c>
      <c r="F32" s="94" t="s">
        <v>187</v>
      </c>
      <c r="G32" s="94">
        <v>24</v>
      </c>
      <c r="H32" s="94">
        <v>21</v>
      </c>
      <c r="I32" s="94">
        <v>243</v>
      </c>
      <c r="J32" s="94">
        <v>71</v>
      </c>
      <c r="K32" s="95">
        <f t="shared" si="0"/>
        <v>29.2</v>
      </c>
      <c r="L32" s="96">
        <v>12</v>
      </c>
      <c r="M32" s="94">
        <v>11</v>
      </c>
      <c r="N32" s="94">
        <v>124</v>
      </c>
      <c r="O32" s="94">
        <v>30</v>
      </c>
      <c r="P32" s="95">
        <f t="shared" si="1"/>
        <v>24.2</v>
      </c>
      <c r="Q32" s="96">
        <v>4</v>
      </c>
      <c r="R32" s="94">
        <v>2</v>
      </c>
      <c r="S32" s="94">
        <v>14</v>
      </c>
      <c r="T32" s="94">
        <v>2</v>
      </c>
      <c r="U32" s="95">
        <f t="shared" si="2"/>
        <v>14.3</v>
      </c>
      <c r="V32" s="91">
        <v>30</v>
      </c>
      <c r="W32" s="94">
        <v>3</v>
      </c>
      <c r="X32" s="97">
        <f t="shared" si="5"/>
        <v>10</v>
      </c>
      <c r="Y32" s="94">
        <v>25</v>
      </c>
      <c r="Z32" s="94">
        <v>1</v>
      </c>
      <c r="AA32" s="98">
        <f t="shared" si="6"/>
        <v>4</v>
      </c>
    </row>
    <row r="33" spans="1:27" ht="16.5" customHeight="1">
      <c r="A33" s="91">
        <v>47</v>
      </c>
      <c r="B33" s="92">
        <v>327</v>
      </c>
      <c r="C33" s="91" t="s">
        <v>95</v>
      </c>
      <c r="D33" s="99" t="s">
        <v>211</v>
      </c>
      <c r="E33" s="100"/>
      <c r="F33" s="94"/>
      <c r="G33" s="94"/>
      <c r="H33" s="94"/>
      <c r="I33" s="94"/>
      <c r="J33" s="94"/>
      <c r="K33" s="95" t="str">
        <f t="shared" si="0"/>
        <v> </v>
      </c>
      <c r="L33" s="96">
        <v>6</v>
      </c>
      <c r="M33" s="94">
        <v>5</v>
      </c>
      <c r="N33" s="94">
        <v>83</v>
      </c>
      <c r="O33" s="94">
        <v>35</v>
      </c>
      <c r="P33" s="95">
        <f t="shared" si="1"/>
        <v>42.2</v>
      </c>
      <c r="Q33" s="96">
        <v>5</v>
      </c>
      <c r="R33" s="94">
        <v>2</v>
      </c>
      <c r="S33" s="94">
        <v>21</v>
      </c>
      <c r="T33" s="94">
        <v>4</v>
      </c>
      <c r="U33" s="95">
        <f t="shared" si="2"/>
        <v>19</v>
      </c>
      <c r="V33" s="91">
        <v>19</v>
      </c>
      <c r="W33" s="94">
        <v>1</v>
      </c>
      <c r="X33" s="97">
        <f>IF(V33=""," ",ROUND(W33/V33*100,1))</f>
        <v>5.3</v>
      </c>
      <c r="Y33" s="94">
        <v>19</v>
      </c>
      <c r="Z33" s="94">
        <v>1</v>
      </c>
      <c r="AA33" s="98">
        <f>IF(Y33=""," ",ROUND(Z33/Y33*100,1))</f>
        <v>5.3</v>
      </c>
    </row>
    <row r="34" spans="1:27" ht="16.5" customHeight="1">
      <c r="A34" s="91">
        <v>47</v>
      </c>
      <c r="B34" s="92">
        <v>328</v>
      </c>
      <c r="C34" s="91" t="s">
        <v>95</v>
      </c>
      <c r="D34" s="99" t="s">
        <v>188</v>
      </c>
      <c r="E34" s="100"/>
      <c r="F34" s="94"/>
      <c r="G34" s="94"/>
      <c r="H34" s="94"/>
      <c r="I34" s="94"/>
      <c r="J34" s="94"/>
      <c r="K34" s="95" t="str">
        <f t="shared" si="0"/>
        <v> </v>
      </c>
      <c r="L34" s="96">
        <v>9</v>
      </c>
      <c r="M34" s="94">
        <v>5</v>
      </c>
      <c r="N34" s="94">
        <v>93</v>
      </c>
      <c r="O34" s="94">
        <v>11</v>
      </c>
      <c r="P34" s="95">
        <f t="shared" si="1"/>
        <v>11.8</v>
      </c>
      <c r="Q34" s="96">
        <v>5</v>
      </c>
      <c r="R34" s="94">
        <v>3</v>
      </c>
      <c r="S34" s="94">
        <v>23</v>
      </c>
      <c r="T34" s="94">
        <v>5</v>
      </c>
      <c r="U34" s="95">
        <f t="shared" si="2"/>
        <v>21.7</v>
      </c>
      <c r="V34" s="91">
        <v>13</v>
      </c>
      <c r="W34" s="94">
        <v>2</v>
      </c>
      <c r="X34" s="97">
        <f>IF(V34=""," ",ROUND(W34/V34*100,1))</f>
        <v>15.4</v>
      </c>
      <c r="Y34" s="94">
        <v>13</v>
      </c>
      <c r="Z34" s="94">
        <v>2</v>
      </c>
      <c r="AA34" s="98">
        <f>IF(Y34=""," ",ROUND(Z34/Y34*100,1))</f>
        <v>15.4</v>
      </c>
    </row>
    <row r="35" spans="1:27" ht="16.5" customHeight="1">
      <c r="A35" s="91">
        <v>47</v>
      </c>
      <c r="B35" s="92">
        <v>329</v>
      </c>
      <c r="C35" s="91" t="s">
        <v>95</v>
      </c>
      <c r="D35" s="99" t="s">
        <v>155</v>
      </c>
      <c r="E35" s="101">
        <v>30</v>
      </c>
      <c r="F35" s="94" t="s">
        <v>189</v>
      </c>
      <c r="G35" s="94">
        <v>20</v>
      </c>
      <c r="H35" s="94">
        <v>16</v>
      </c>
      <c r="I35" s="94">
        <v>164</v>
      </c>
      <c r="J35" s="94">
        <v>43</v>
      </c>
      <c r="K35" s="95">
        <f t="shared" si="0"/>
        <v>26.2</v>
      </c>
      <c r="L35" s="96">
        <v>15</v>
      </c>
      <c r="M35" s="94">
        <v>12</v>
      </c>
      <c r="N35" s="94">
        <v>135</v>
      </c>
      <c r="O35" s="94">
        <v>38</v>
      </c>
      <c r="P35" s="95">
        <f t="shared" si="1"/>
        <v>28.1</v>
      </c>
      <c r="Q35" s="96">
        <v>5</v>
      </c>
      <c r="R35" s="94">
        <v>4</v>
      </c>
      <c r="S35" s="94">
        <v>29</v>
      </c>
      <c r="T35" s="94">
        <v>5</v>
      </c>
      <c r="U35" s="95">
        <f t="shared" si="2"/>
        <v>17.2</v>
      </c>
      <c r="V35" s="91">
        <v>21</v>
      </c>
      <c r="W35" s="94">
        <v>3</v>
      </c>
      <c r="X35" s="97">
        <f>IF(V35=""," ",ROUND(W35/V35*100,1))</f>
        <v>14.3</v>
      </c>
      <c r="Y35" s="94">
        <v>21</v>
      </c>
      <c r="Z35" s="94">
        <v>3</v>
      </c>
      <c r="AA35" s="98">
        <f>IF(Y35=""," ",ROUND(Z35/Y35*100,1))</f>
        <v>14.3</v>
      </c>
    </row>
    <row r="36" spans="1:27" ht="16.5" customHeight="1">
      <c r="A36" s="91">
        <v>47</v>
      </c>
      <c r="B36" s="92">
        <v>348</v>
      </c>
      <c r="C36" s="91" t="s">
        <v>95</v>
      </c>
      <c r="D36" s="99" t="s">
        <v>163</v>
      </c>
      <c r="E36" s="91"/>
      <c r="F36" s="94"/>
      <c r="G36" s="94"/>
      <c r="H36" s="94"/>
      <c r="I36" s="94"/>
      <c r="J36" s="94"/>
      <c r="K36" s="95" t="str">
        <f t="shared" si="0"/>
        <v> </v>
      </c>
      <c r="L36" s="96">
        <v>14</v>
      </c>
      <c r="M36" s="94">
        <v>10</v>
      </c>
      <c r="N36" s="94">
        <v>115</v>
      </c>
      <c r="O36" s="94">
        <v>25</v>
      </c>
      <c r="P36" s="95">
        <f t="shared" si="1"/>
        <v>21.7</v>
      </c>
      <c r="Q36" s="96">
        <v>5</v>
      </c>
      <c r="R36" s="94">
        <v>2</v>
      </c>
      <c r="S36" s="94">
        <v>19</v>
      </c>
      <c r="T36" s="94">
        <v>2</v>
      </c>
      <c r="U36" s="95">
        <f t="shared" si="2"/>
        <v>10.5</v>
      </c>
      <c r="V36" s="91">
        <v>13</v>
      </c>
      <c r="W36" s="94">
        <v>0</v>
      </c>
      <c r="X36" s="97">
        <f>IF(V36=0," ",ROUND(W36/V36*100,1))</f>
        <v>0</v>
      </c>
      <c r="Y36" s="94">
        <v>13</v>
      </c>
      <c r="Z36" s="94">
        <v>0</v>
      </c>
      <c r="AA36" s="98">
        <f>IF(Y36=0," ",ROUND(Z36/Y36*100,1))</f>
        <v>0</v>
      </c>
    </row>
    <row r="37" spans="1:27" ht="16.5" customHeight="1">
      <c r="A37" s="91">
        <v>47</v>
      </c>
      <c r="B37" s="92">
        <v>350</v>
      </c>
      <c r="C37" s="91" t="s">
        <v>95</v>
      </c>
      <c r="D37" s="99" t="s">
        <v>165</v>
      </c>
      <c r="E37" s="91">
        <v>30</v>
      </c>
      <c r="F37" s="94" t="s">
        <v>190</v>
      </c>
      <c r="G37" s="94">
        <v>26</v>
      </c>
      <c r="H37" s="94">
        <v>20</v>
      </c>
      <c r="I37" s="94">
        <v>209</v>
      </c>
      <c r="J37" s="94">
        <v>77</v>
      </c>
      <c r="K37" s="95">
        <f t="shared" si="0"/>
        <v>36.8</v>
      </c>
      <c r="L37" s="96">
        <v>15</v>
      </c>
      <c r="M37" s="94">
        <v>12</v>
      </c>
      <c r="N37" s="94">
        <v>122</v>
      </c>
      <c r="O37" s="94">
        <v>47</v>
      </c>
      <c r="P37" s="95">
        <f t="shared" si="1"/>
        <v>38.5</v>
      </c>
      <c r="Q37" s="96">
        <v>5</v>
      </c>
      <c r="R37" s="94">
        <v>3</v>
      </c>
      <c r="S37" s="94">
        <v>29</v>
      </c>
      <c r="T37" s="94">
        <v>3</v>
      </c>
      <c r="U37" s="95">
        <f t="shared" si="2"/>
        <v>10.3</v>
      </c>
      <c r="V37" s="91">
        <v>21</v>
      </c>
      <c r="W37" s="94">
        <v>1</v>
      </c>
      <c r="X37" s="97">
        <f>IF(V37=0," ",ROUND(W37/V37*100,1))</f>
        <v>4.8</v>
      </c>
      <c r="Y37" s="94">
        <v>20</v>
      </c>
      <c r="Z37" s="94">
        <v>1</v>
      </c>
      <c r="AA37" s="98">
        <f>IF(Y37=0," ",ROUND(Z37/Y37*100,1))</f>
        <v>5</v>
      </c>
    </row>
    <row r="38" spans="1:27" ht="16.5" customHeight="1">
      <c r="A38" s="91">
        <v>47</v>
      </c>
      <c r="B38" s="92">
        <v>353</v>
      </c>
      <c r="C38" s="91" t="s">
        <v>95</v>
      </c>
      <c r="D38" s="99" t="s">
        <v>168</v>
      </c>
      <c r="E38" s="91"/>
      <c r="F38" s="94"/>
      <c r="G38" s="94"/>
      <c r="H38" s="94"/>
      <c r="I38" s="94"/>
      <c r="J38" s="94"/>
      <c r="K38" s="95" t="str">
        <f t="shared" si="0"/>
        <v> </v>
      </c>
      <c r="L38" s="96">
        <v>2</v>
      </c>
      <c r="M38" s="94">
        <v>1</v>
      </c>
      <c r="N38" s="94">
        <v>8</v>
      </c>
      <c r="O38" s="94">
        <v>2</v>
      </c>
      <c r="P38" s="95">
        <f t="shared" si="1"/>
        <v>25</v>
      </c>
      <c r="Q38" s="96">
        <v>4</v>
      </c>
      <c r="R38" s="94">
        <v>0</v>
      </c>
      <c r="S38" s="94">
        <v>14</v>
      </c>
      <c r="T38" s="94">
        <v>0</v>
      </c>
      <c r="U38" s="95">
        <f t="shared" si="2"/>
        <v>0</v>
      </c>
      <c r="V38" s="91">
        <v>9</v>
      </c>
      <c r="W38" s="94">
        <v>1</v>
      </c>
      <c r="X38" s="97">
        <f>IF(V38=0," ",ROUND(W38/V38*100,1))</f>
        <v>11.1</v>
      </c>
      <c r="Y38" s="94">
        <v>8</v>
      </c>
      <c r="Z38" s="94">
        <v>0</v>
      </c>
      <c r="AA38" s="98">
        <f>IF(Y38=0," ",ROUND(Z38/Y38*100,1))</f>
        <v>0</v>
      </c>
    </row>
    <row r="39" spans="1:27" ht="16.5" customHeight="1">
      <c r="A39" s="91">
        <v>47</v>
      </c>
      <c r="B39" s="92">
        <v>354</v>
      </c>
      <c r="C39" s="91" t="s">
        <v>95</v>
      </c>
      <c r="D39" s="102" t="s">
        <v>169</v>
      </c>
      <c r="E39" s="91"/>
      <c r="F39" s="94"/>
      <c r="G39" s="94"/>
      <c r="H39" s="94"/>
      <c r="I39" s="94"/>
      <c r="J39" s="94"/>
      <c r="K39" s="95" t="str">
        <f t="shared" si="0"/>
        <v> </v>
      </c>
      <c r="L39" s="96">
        <v>1</v>
      </c>
      <c r="M39" s="94">
        <v>1</v>
      </c>
      <c r="N39" s="94">
        <v>3</v>
      </c>
      <c r="O39" s="94">
        <v>1</v>
      </c>
      <c r="P39" s="95">
        <f t="shared" si="1"/>
        <v>33.3</v>
      </c>
      <c r="Q39" s="96">
        <v>3</v>
      </c>
      <c r="R39" s="94">
        <v>2</v>
      </c>
      <c r="S39" s="94">
        <v>14</v>
      </c>
      <c r="T39" s="94">
        <v>2</v>
      </c>
      <c r="U39" s="95">
        <f t="shared" si="2"/>
        <v>14.3</v>
      </c>
      <c r="V39" s="91">
        <v>9</v>
      </c>
      <c r="W39" s="94">
        <v>1</v>
      </c>
      <c r="X39" s="97">
        <f>IF(V39=""," ",ROUND(W39/V39*100,1))</f>
        <v>11.1</v>
      </c>
      <c r="Y39" s="94">
        <v>8</v>
      </c>
      <c r="Z39" s="94">
        <v>1</v>
      </c>
      <c r="AA39" s="98">
        <f>IF(Y39=""," ",ROUND(Z39/Y39*100,1))</f>
        <v>12.5</v>
      </c>
    </row>
    <row r="40" spans="1:27" ht="16.5" customHeight="1">
      <c r="A40" s="91">
        <v>47</v>
      </c>
      <c r="B40" s="92">
        <v>355</v>
      </c>
      <c r="C40" s="91" t="s">
        <v>95</v>
      </c>
      <c r="D40" s="102" t="s">
        <v>170</v>
      </c>
      <c r="E40" s="91"/>
      <c r="F40" s="94"/>
      <c r="G40" s="94"/>
      <c r="H40" s="94"/>
      <c r="I40" s="94"/>
      <c r="J40" s="94"/>
      <c r="K40" s="95" t="str">
        <f t="shared" si="0"/>
        <v> </v>
      </c>
      <c r="L40" s="96">
        <v>3</v>
      </c>
      <c r="M40" s="94">
        <v>2</v>
      </c>
      <c r="N40" s="94">
        <v>13</v>
      </c>
      <c r="O40" s="94">
        <v>2</v>
      </c>
      <c r="P40" s="95">
        <f t="shared" si="1"/>
        <v>15.4</v>
      </c>
      <c r="Q40" s="96">
        <v>4</v>
      </c>
      <c r="R40" s="94">
        <v>2</v>
      </c>
      <c r="S40" s="94">
        <v>16</v>
      </c>
      <c r="T40" s="94">
        <v>2</v>
      </c>
      <c r="U40" s="95">
        <f t="shared" si="2"/>
        <v>12.5</v>
      </c>
      <c r="V40" s="91">
        <v>10</v>
      </c>
      <c r="W40" s="94">
        <v>0</v>
      </c>
      <c r="X40" s="97">
        <f aca="true" t="shared" si="7" ref="X40:X49">IF(V40=0," ",ROUND(W40/V40*100,1))</f>
        <v>0</v>
      </c>
      <c r="Y40" s="94">
        <v>10</v>
      </c>
      <c r="Z40" s="94">
        <v>0</v>
      </c>
      <c r="AA40" s="98">
        <f aca="true" t="shared" si="8" ref="AA40:AA50">IF(Y40=0," ",ROUND(Z40/Y40*100,1))</f>
        <v>0</v>
      </c>
    </row>
    <row r="41" spans="1:27" ht="16.5" customHeight="1">
      <c r="A41" s="91">
        <v>47</v>
      </c>
      <c r="B41" s="92">
        <v>356</v>
      </c>
      <c r="C41" s="91" t="s">
        <v>95</v>
      </c>
      <c r="D41" s="102" t="s">
        <v>171</v>
      </c>
      <c r="E41" s="91"/>
      <c r="F41" s="94"/>
      <c r="G41" s="94"/>
      <c r="H41" s="94"/>
      <c r="I41" s="94"/>
      <c r="J41" s="94"/>
      <c r="K41" s="95" t="str">
        <f t="shared" si="0"/>
        <v> </v>
      </c>
      <c r="L41" s="96">
        <v>2</v>
      </c>
      <c r="M41" s="94">
        <v>0</v>
      </c>
      <c r="N41" s="94">
        <v>18</v>
      </c>
      <c r="O41" s="94">
        <v>0</v>
      </c>
      <c r="P41" s="95">
        <f t="shared" si="1"/>
        <v>0</v>
      </c>
      <c r="Q41" s="96">
        <v>4</v>
      </c>
      <c r="R41" s="94">
        <v>1</v>
      </c>
      <c r="S41" s="94">
        <v>12</v>
      </c>
      <c r="T41" s="94">
        <v>2</v>
      </c>
      <c r="U41" s="95">
        <f t="shared" si="2"/>
        <v>16.7</v>
      </c>
      <c r="V41" s="91">
        <v>9</v>
      </c>
      <c r="W41" s="94">
        <v>0</v>
      </c>
      <c r="X41" s="97">
        <f t="shared" si="7"/>
        <v>0</v>
      </c>
      <c r="Y41" s="94">
        <v>9</v>
      </c>
      <c r="Z41" s="94">
        <v>0</v>
      </c>
      <c r="AA41" s="98">
        <f t="shared" si="8"/>
        <v>0</v>
      </c>
    </row>
    <row r="42" spans="1:27" ht="16.5" customHeight="1">
      <c r="A42" s="91">
        <v>47</v>
      </c>
      <c r="B42" s="92">
        <v>357</v>
      </c>
      <c r="C42" s="91" t="s">
        <v>95</v>
      </c>
      <c r="D42" s="102" t="s">
        <v>212</v>
      </c>
      <c r="E42" s="91"/>
      <c r="F42" s="94"/>
      <c r="G42" s="94"/>
      <c r="H42" s="94"/>
      <c r="I42" s="94"/>
      <c r="J42" s="94"/>
      <c r="K42" s="95" t="str">
        <f t="shared" si="0"/>
        <v> </v>
      </c>
      <c r="L42" s="96">
        <v>10</v>
      </c>
      <c r="M42" s="94">
        <v>7</v>
      </c>
      <c r="N42" s="94">
        <v>113</v>
      </c>
      <c r="O42" s="94">
        <v>10</v>
      </c>
      <c r="P42" s="95">
        <f t="shared" si="1"/>
        <v>8.8</v>
      </c>
      <c r="Q42" s="96">
        <v>5</v>
      </c>
      <c r="R42" s="94">
        <v>2</v>
      </c>
      <c r="S42" s="94">
        <v>22</v>
      </c>
      <c r="T42" s="94">
        <v>2</v>
      </c>
      <c r="U42" s="95">
        <f t="shared" si="2"/>
        <v>9.1</v>
      </c>
      <c r="V42" s="91">
        <v>8</v>
      </c>
      <c r="W42" s="94">
        <v>1</v>
      </c>
      <c r="X42" s="97">
        <f t="shared" si="7"/>
        <v>12.5</v>
      </c>
      <c r="Y42" s="94">
        <v>6</v>
      </c>
      <c r="Z42" s="94">
        <v>1</v>
      </c>
      <c r="AA42" s="98">
        <f t="shared" si="8"/>
        <v>16.7</v>
      </c>
    </row>
    <row r="43" spans="1:27" ht="16.5" customHeight="1">
      <c r="A43" s="91">
        <v>47</v>
      </c>
      <c r="B43" s="92">
        <v>358</v>
      </c>
      <c r="C43" s="91" t="s">
        <v>95</v>
      </c>
      <c r="D43" s="102" t="s">
        <v>213</v>
      </c>
      <c r="E43" s="91"/>
      <c r="F43" s="94"/>
      <c r="G43" s="94"/>
      <c r="H43" s="94"/>
      <c r="I43" s="94"/>
      <c r="J43" s="94"/>
      <c r="K43" s="95" t="str">
        <f t="shared" si="0"/>
        <v> </v>
      </c>
      <c r="L43" s="96">
        <v>4</v>
      </c>
      <c r="M43" s="94">
        <v>1</v>
      </c>
      <c r="N43" s="94">
        <v>27</v>
      </c>
      <c r="O43" s="94">
        <v>2</v>
      </c>
      <c r="P43" s="95">
        <f t="shared" si="1"/>
        <v>7.4</v>
      </c>
      <c r="Q43" s="96">
        <v>5</v>
      </c>
      <c r="R43" s="94">
        <v>2</v>
      </c>
      <c r="S43" s="94">
        <v>17</v>
      </c>
      <c r="T43" s="94">
        <v>3</v>
      </c>
      <c r="U43" s="95">
        <f t="shared" si="2"/>
        <v>17.6</v>
      </c>
      <c r="V43" s="91">
        <v>8</v>
      </c>
      <c r="W43" s="94">
        <v>0</v>
      </c>
      <c r="X43" s="97">
        <f t="shared" si="7"/>
        <v>0</v>
      </c>
      <c r="Y43" s="94">
        <v>7</v>
      </c>
      <c r="Z43" s="94">
        <v>0</v>
      </c>
      <c r="AA43" s="98">
        <f t="shared" si="8"/>
        <v>0</v>
      </c>
    </row>
    <row r="44" spans="1:27" ht="16.5" customHeight="1">
      <c r="A44" s="91">
        <v>47</v>
      </c>
      <c r="B44" s="92">
        <v>359</v>
      </c>
      <c r="C44" s="91" t="s">
        <v>95</v>
      </c>
      <c r="D44" s="102" t="s">
        <v>173</v>
      </c>
      <c r="E44" s="91"/>
      <c r="F44" s="94"/>
      <c r="G44" s="94"/>
      <c r="H44" s="94"/>
      <c r="I44" s="94"/>
      <c r="J44" s="94"/>
      <c r="K44" s="95" t="str">
        <f t="shared" si="0"/>
        <v> </v>
      </c>
      <c r="L44" s="96">
        <v>3</v>
      </c>
      <c r="M44" s="94">
        <v>2</v>
      </c>
      <c r="N44" s="94">
        <v>23</v>
      </c>
      <c r="O44" s="94">
        <v>7</v>
      </c>
      <c r="P44" s="95">
        <f t="shared" si="1"/>
        <v>30.4</v>
      </c>
      <c r="Q44" s="96">
        <v>4</v>
      </c>
      <c r="R44" s="94">
        <v>1</v>
      </c>
      <c r="S44" s="94">
        <v>18</v>
      </c>
      <c r="T44" s="94">
        <v>1</v>
      </c>
      <c r="U44" s="95">
        <f t="shared" si="2"/>
        <v>5.6</v>
      </c>
      <c r="V44" s="91">
        <v>10</v>
      </c>
      <c r="W44" s="94">
        <v>0</v>
      </c>
      <c r="X44" s="97">
        <f t="shared" si="7"/>
        <v>0</v>
      </c>
      <c r="Y44" s="94">
        <v>10</v>
      </c>
      <c r="Z44" s="94">
        <v>0</v>
      </c>
      <c r="AA44" s="98">
        <f t="shared" si="8"/>
        <v>0</v>
      </c>
    </row>
    <row r="45" spans="1:27" ht="16.5" customHeight="1">
      <c r="A45" s="91">
        <v>47</v>
      </c>
      <c r="B45" s="92">
        <v>360</v>
      </c>
      <c r="C45" s="91" t="s">
        <v>95</v>
      </c>
      <c r="D45" s="102" t="s">
        <v>174</v>
      </c>
      <c r="E45" s="91"/>
      <c r="F45" s="94"/>
      <c r="G45" s="94"/>
      <c r="H45" s="94"/>
      <c r="I45" s="94"/>
      <c r="J45" s="94"/>
      <c r="K45" s="95" t="str">
        <f t="shared" si="0"/>
        <v> </v>
      </c>
      <c r="L45" s="96">
        <v>5</v>
      </c>
      <c r="M45" s="94">
        <v>5</v>
      </c>
      <c r="N45" s="94">
        <v>29</v>
      </c>
      <c r="O45" s="94">
        <v>21</v>
      </c>
      <c r="P45" s="95">
        <f t="shared" si="1"/>
        <v>72.4</v>
      </c>
      <c r="Q45" s="96">
        <v>5</v>
      </c>
      <c r="R45" s="94">
        <v>2</v>
      </c>
      <c r="S45" s="94">
        <v>20</v>
      </c>
      <c r="T45" s="94">
        <v>3</v>
      </c>
      <c r="U45" s="95">
        <f t="shared" si="2"/>
        <v>15</v>
      </c>
      <c r="V45" s="91">
        <v>12</v>
      </c>
      <c r="W45" s="94">
        <v>0</v>
      </c>
      <c r="X45" s="97">
        <f t="shared" si="7"/>
        <v>0</v>
      </c>
      <c r="Y45" s="94">
        <v>12</v>
      </c>
      <c r="Z45" s="94">
        <v>0</v>
      </c>
      <c r="AA45" s="98">
        <f t="shared" si="8"/>
        <v>0</v>
      </c>
    </row>
    <row r="46" spans="1:27" ht="16.5" customHeight="1">
      <c r="A46" s="91">
        <v>47</v>
      </c>
      <c r="B46" s="92">
        <v>361</v>
      </c>
      <c r="C46" s="91" t="s">
        <v>95</v>
      </c>
      <c r="D46" s="102" t="s">
        <v>175</v>
      </c>
      <c r="E46" s="91"/>
      <c r="F46" s="94"/>
      <c r="G46" s="94"/>
      <c r="H46" s="94"/>
      <c r="I46" s="94"/>
      <c r="J46" s="94"/>
      <c r="K46" s="95" t="str">
        <f t="shared" si="0"/>
        <v> </v>
      </c>
      <c r="L46" s="96">
        <v>5</v>
      </c>
      <c r="M46" s="94">
        <v>4</v>
      </c>
      <c r="N46" s="94">
        <v>39</v>
      </c>
      <c r="O46" s="94">
        <v>11</v>
      </c>
      <c r="P46" s="95">
        <f t="shared" si="1"/>
        <v>28.2</v>
      </c>
      <c r="Q46" s="96">
        <v>5</v>
      </c>
      <c r="R46" s="94">
        <v>3</v>
      </c>
      <c r="S46" s="94">
        <v>30</v>
      </c>
      <c r="T46" s="94">
        <v>4</v>
      </c>
      <c r="U46" s="95">
        <f t="shared" si="2"/>
        <v>13.3</v>
      </c>
      <c r="V46" s="91">
        <v>25</v>
      </c>
      <c r="W46" s="94">
        <v>0</v>
      </c>
      <c r="X46" s="97">
        <f t="shared" si="7"/>
        <v>0</v>
      </c>
      <c r="Y46" s="94">
        <v>24</v>
      </c>
      <c r="Z46" s="94">
        <v>0</v>
      </c>
      <c r="AA46" s="98">
        <f t="shared" si="8"/>
        <v>0</v>
      </c>
    </row>
    <row r="47" spans="1:27" ht="16.5" customHeight="1">
      <c r="A47" s="91">
        <v>47</v>
      </c>
      <c r="B47" s="92">
        <v>362</v>
      </c>
      <c r="C47" s="91" t="s">
        <v>95</v>
      </c>
      <c r="D47" s="102" t="s">
        <v>214</v>
      </c>
      <c r="E47" s="91"/>
      <c r="F47" s="94"/>
      <c r="G47" s="94"/>
      <c r="H47" s="94"/>
      <c r="I47" s="94"/>
      <c r="J47" s="94"/>
      <c r="K47" s="95" t="str">
        <f t="shared" si="0"/>
        <v> </v>
      </c>
      <c r="L47" s="96">
        <v>3</v>
      </c>
      <c r="M47" s="94">
        <v>3</v>
      </c>
      <c r="N47" s="94">
        <v>46</v>
      </c>
      <c r="O47" s="94">
        <v>6</v>
      </c>
      <c r="P47" s="95">
        <f t="shared" si="1"/>
        <v>13</v>
      </c>
      <c r="Q47" s="96">
        <v>5</v>
      </c>
      <c r="R47" s="94">
        <v>1</v>
      </c>
      <c r="S47" s="94">
        <v>44</v>
      </c>
      <c r="T47" s="94">
        <v>2</v>
      </c>
      <c r="U47" s="95">
        <f t="shared" si="2"/>
        <v>4.5</v>
      </c>
      <c r="V47" s="91">
        <v>31</v>
      </c>
      <c r="W47" s="94">
        <v>3</v>
      </c>
      <c r="X47" s="97">
        <f t="shared" si="7"/>
        <v>9.7</v>
      </c>
      <c r="Y47" s="94">
        <v>31</v>
      </c>
      <c r="Z47" s="94">
        <v>3</v>
      </c>
      <c r="AA47" s="98">
        <f t="shared" si="8"/>
        <v>9.7</v>
      </c>
    </row>
    <row r="48" spans="1:27" ht="16.5" customHeight="1">
      <c r="A48" s="91">
        <v>47</v>
      </c>
      <c r="B48" s="92">
        <v>375</v>
      </c>
      <c r="C48" s="91" t="s">
        <v>95</v>
      </c>
      <c r="D48" s="102" t="s">
        <v>181</v>
      </c>
      <c r="E48" s="91"/>
      <c r="F48" s="94"/>
      <c r="G48" s="94"/>
      <c r="H48" s="94"/>
      <c r="I48" s="94"/>
      <c r="J48" s="94"/>
      <c r="K48" s="95" t="str">
        <f t="shared" si="0"/>
        <v> </v>
      </c>
      <c r="L48" s="96">
        <v>2</v>
      </c>
      <c r="M48" s="94">
        <v>2</v>
      </c>
      <c r="N48" s="94">
        <v>10</v>
      </c>
      <c r="O48" s="94">
        <v>7</v>
      </c>
      <c r="P48" s="95">
        <f t="shared" si="1"/>
        <v>70</v>
      </c>
      <c r="Q48" s="96">
        <v>5</v>
      </c>
      <c r="R48" s="94">
        <v>0</v>
      </c>
      <c r="S48" s="94">
        <v>18</v>
      </c>
      <c r="T48" s="94">
        <v>0</v>
      </c>
      <c r="U48" s="95">
        <f t="shared" si="2"/>
        <v>0</v>
      </c>
      <c r="V48" s="91">
        <v>11</v>
      </c>
      <c r="W48" s="94">
        <v>0</v>
      </c>
      <c r="X48" s="97">
        <f t="shared" si="7"/>
        <v>0</v>
      </c>
      <c r="Y48" s="94">
        <v>10</v>
      </c>
      <c r="Z48" s="94">
        <v>0</v>
      </c>
      <c r="AA48" s="98">
        <f t="shared" si="8"/>
        <v>0</v>
      </c>
    </row>
    <row r="49" spans="1:27" ht="16.5" customHeight="1">
      <c r="A49" s="91">
        <v>47</v>
      </c>
      <c r="B49" s="92">
        <v>381</v>
      </c>
      <c r="C49" s="91" t="s">
        <v>95</v>
      </c>
      <c r="D49" s="102" t="s">
        <v>182</v>
      </c>
      <c r="E49" s="91"/>
      <c r="F49" s="94"/>
      <c r="G49" s="94"/>
      <c r="H49" s="94"/>
      <c r="I49" s="94"/>
      <c r="J49" s="94"/>
      <c r="K49" s="95" t="str">
        <f t="shared" si="0"/>
        <v> </v>
      </c>
      <c r="L49" s="96">
        <v>6</v>
      </c>
      <c r="M49" s="94">
        <v>5</v>
      </c>
      <c r="N49" s="94">
        <v>50</v>
      </c>
      <c r="O49" s="94">
        <v>12</v>
      </c>
      <c r="P49" s="95">
        <f t="shared" si="1"/>
        <v>24</v>
      </c>
      <c r="Q49" s="96">
        <v>5</v>
      </c>
      <c r="R49" s="94">
        <v>0</v>
      </c>
      <c r="S49" s="94">
        <v>28</v>
      </c>
      <c r="T49" s="94">
        <v>0</v>
      </c>
      <c r="U49" s="95">
        <f t="shared" si="2"/>
        <v>0</v>
      </c>
      <c r="V49" s="91">
        <v>17</v>
      </c>
      <c r="W49" s="94">
        <v>0</v>
      </c>
      <c r="X49" s="97">
        <f t="shared" si="7"/>
        <v>0</v>
      </c>
      <c r="Y49" s="94">
        <v>17</v>
      </c>
      <c r="Z49" s="94">
        <v>0</v>
      </c>
      <c r="AA49" s="98">
        <f t="shared" si="8"/>
        <v>0</v>
      </c>
    </row>
    <row r="50" spans="1:27" ht="16.5" customHeight="1" thickBot="1">
      <c r="A50" s="91">
        <v>47</v>
      </c>
      <c r="B50" s="92">
        <v>382</v>
      </c>
      <c r="C50" s="91" t="s">
        <v>95</v>
      </c>
      <c r="D50" s="102" t="s">
        <v>191</v>
      </c>
      <c r="E50" s="91"/>
      <c r="F50" s="94"/>
      <c r="G50" s="94"/>
      <c r="H50" s="94"/>
      <c r="I50" s="94"/>
      <c r="J50" s="94"/>
      <c r="K50" s="95" t="str">
        <f t="shared" si="0"/>
        <v> </v>
      </c>
      <c r="L50" s="96">
        <v>3</v>
      </c>
      <c r="M50" s="94">
        <v>2</v>
      </c>
      <c r="N50" s="94">
        <v>16</v>
      </c>
      <c r="O50" s="94">
        <v>2</v>
      </c>
      <c r="P50" s="95">
        <f t="shared" si="1"/>
        <v>12.5</v>
      </c>
      <c r="Q50" s="96">
        <v>5</v>
      </c>
      <c r="R50" s="94">
        <v>2</v>
      </c>
      <c r="S50" s="94">
        <v>21</v>
      </c>
      <c r="T50" s="94">
        <v>2</v>
      </c>
      <c r="U50" s="95">
        <f t="shared" si="2"/>
        <v>9.5</v>
      </c>
      <c r="V50" s="91">
        <v>9</v>
      </c>
      <c r="W50" s="94">
        <v>2</v>
      </c>
      <c r="X50" s="97">
        <v>9</v>
      </c>
      <c r="Y50" s="94">
        <v>8</v>
      </c>
      <c r="Z50" s="94">
        <v>2</v>
      </c>
      <c r="AA50" s="98">
        <f t="shared" si="8"/>
        <v>25</v>
      </c>
    </row>
    <row r="51" spans="1:27" ht="16.5" customHeight="1" thickBot="1">
      <c r="A51" s="103"/>
      <c r="B51" s="104">
        <v>900</v>
      </c>
      <c r="C51" s="105"/>
      <c r="D51" s="106" t="s">
        <v>37</v>
      </c>
      <c r="E51" s="107"/>
      <c r="F51" s="108"/>
      <c r="G51" s="108"/>
      <c r="H51" s="108"/>
      <c r="I51" s="108"/>
      <c r="J51" s="108"/>
      <c r="K51" s="109"/>
      <c r="L51" s="110">
        <f>SUM(L10:L50)</f>
        <v>488</v>
      </c>
      <c r="M51" s="110">
        <f>SUM(M10:M50)</f>
        <v>382</v>
      </c>
      <c r="N51" s="111">
        <f>SUM(N10:N50)</f>
        <v>5412</v>
      </c>
      <c r="O51" s="111">
        <f>SUM(O10:O50)</f>
        <v>1374</v>
      </c>
      <c r="P51" s="112">
        <f>IF(L51=" "," ",ROUND(O51/N51*100,1))</f>
        <v>25.4</v>
      </c>
      <c r="Q51" s="110">
        <f>SUM(Q10:Q50)</f>
        <v>198</v>
      </c>
      <c r="R51" s="110">
        <f>SUM(R10:R50)</f>
        <v>76</v>
      </c>
      <c r="S51" s="111">
        <f>SUM(S10:S50)</f>
        <v>1076</v>
      </c>
      <c r="T51" s="110">
        <f>SUM(T10:T50)</f>
        <v>109</v>
      </c>
      <c r="U51" s="112">
        <f t="shared" si="2"/>
        <v>10.1</v>
      </c>
      <c r="V51" s="107"/>
      <c r="W51" s="108"/>
      <c r="X51" s="113"/>
      <c r="Y51" s="108"/>
      <c r="Z51" s="108"/>
      <c r="AA51" s="114"/>
    </row>
    <row r="52" spans="1:27" ht="16.5" customHeight="1">
      <c r="A52" s="115">
        <v>47</v>
      </c>
      <c r="B52" s="116"/>
      <c r="C52" s="117" t="s">
        <v>95</v>
      </c>
      <c r="D52" s="118" t="s">
        <v>111</v>
      </c>
      <c r="E52" s="119"/>
      <c r="F52" s="120"/>
      <c r="G52" s="120"/>
      <c r="H52" s="120"/>
      <c r="I52" s="120"/>
      <c r="J52" s="120"/>
      <c r="K52" s="121"/>
      <c r="L52" s="122">
        <v>1</v>
      </c>
      <c r="M52" s="123">
        <v>1</v>
      </c>
      <c r="N52" s="124">
        <v>29</v>
      </c>
      <c r="O52" s="123">
        <v>9</v>
      </c>
      <c r="P52" s="125">
        <f>IF(L52=""," ",ROUND(O52/N52*100,1))</f>
        <v>31</v>
      </c>
      <c r="Q52" s="122"/>
      <c r="R52" s="123"/>
      <c r="S52" s="124"/>
      <c r="T52" s="123"/>
      <c r="U52" s="125" t="str">
        <f t="shared" si="2"/>
        <v> </v>
      </c>
      <c r="V52" s="119"/>
      <c r="W52" s="120"/>
      <c r="X52" s="126"/>
      <c r="Y52" s="120"/>
      <c r="Z52" s="120"/>
      <c r="AA52" s="127"/>
    </row>
    <row r="53" spans="1:27" ht="16.5" customHeight="1" thickBot="1">
      <c r="A53" s="128">
        <v>47</v>
      </c>
      <c r="B53" s="129"/>
      <c r="C53" s="130" t="s">
        <v>95</v>
      </c>
      <c r="D53" s="92" t="s">
        <v>215</v>
      </c>
      <c r="E53" s="131"/>
      <c r="F53" s="132"/>
      <c r="G53" s="132"/>
      <c r="H53" s="132"/>
      <c r="I53" s="132"/>
      <c r="J53" s="132"/>
      <c r="K53" s="133"/>
      <c r="L53" s="122">
        <v>1</v>
      </c>
      <c r="M53" s="123">
        <v>1</v>
      </c>
      <c r="N53" s="124">
        <v>29</v>
      </c>
      <c r="O53" s="123">
        <v>9</v>
      </c>
      <c r="P53" s="95">
        <f>IF(L53=""," ",ROUND(O53/N53*100,1))</f>
        <v>31</v>
      </c>
      <c r="Q53" s="122"/>
      <c r="R53" s="123"/>
      <c r="S53" s="124"/>
      <c r="T53" s="123"/>
      <c r="U53" s="95" t="str">
        <f t="shared" si="2"/>
        <v> </v>
      </c>
      <c r="V53" s="131"/>
      <c r="W53" s="132"/>
      <c r="X53" s="134"/>
      <c r="Y53" s="132"/>
      <c r="Z53" s="132"/>
      <c r="AA53" s="135"/>
    </row>
    <row r="54" spans="1:27" ht="16.5" customHeight="1" thickBot="1">
      <c r="A54" s="103"/>
      <c r="B54" s="104">
        <v>999</v>
      </c>
      <c r="C54" s="105"/>
      <c r="D54" s="106" t="s">
        <v>36</v>
      </c>
      <c r="E54" s="107"/>
      <c r="F54" s="108"/>
      <c r="G54" s="108"/>
      <c r="H54" s="108"/>
      <c r="I54" s="108"/>
      <c r="J54" s="108"/>
      <c r="K54" s="109"/>
      <c r="L54" s="110">
        <f>SUM(L52:L53)</f>
        <v>2</v>
      </c>
      <c r="M54" s="110">
        <f>SUM(M52:M53)</f>
        <v>2</v>
      </c>
      <c r="N54" s="110">
        <f>SUM(N52:N53)</f>
        <v>58</v>
      </c>
      <c r="O54" s="110">
        <f>SUM(O52:O53)</f>
        <v>18</v>
      </c>
      <c r="P54" s="112">
        <f>IF(L54=0,"",ROUND(O54/N54*100,1))</f>
        <v>31</v>
      </c>
      <c r="Q54" s="110">
        <f>SUM(Q52:Q53)</f>
        <v>0</v>
      </c>
      <c r="R54" s="110">
        <f>SUM(R52:R53)</f>
        <v>0</v>
      </c>
      <c r="S54" s="110">
        <f>SUM(S52:S53)</f>
        <v>0</v>
      </c>
      <c r="T54" s="110">
        <f>SUM(T52:T53)</f>
        <v>0</v>
      </c>
      <c r="U54" s="112" t="str">
        <f>IF(Q54=0," ",ROUND(T54/S54*100,1))</f>
        <v> </v>
      </c>
      <c r="V54" s="107"/>
      <c r="W54" s="108"/>
      <c r="X54" s="113"/>
      <c r="Y54" s="108"/>
      <c r="Z54" s="108"/>
      <c r="AA54" s="114"/>
    </row>
    <row r="55" spans="1:27" ht="16.5" customHeight="1" thickBot="1">
      <c r="A55" s="103"/>
      <c r="B55" s="136">
        <v>1000</v>
      </c>
      <c r="C55" s="177" t="s">
        <v>23</v>
      </c>
      <c r="D55" s="178"/>
      <c r="E55" s="107"/>
      <c r="F55" s="108"/>
      <c r="G55" s="137">
        <f>SUM(G10:G50)</f>
        <v>406</v>
      </c>
      <c r="H55" s="137">
        <f>SUM(H10:H50)</f>
        <v>322</v>
      </c>
      <c r="I55" s="137">
        <f>SUM(I10:I50)</f>
        <v>4705</v>
      </c>
      <c r="J55" s="137">
        <f>SUM(J10:J50)</f>
        <v>1252</v>
      </c>
      <c r="K55" s="112">
        <f>IF(G55=" "," ",ROUND(J55/I55*100,1))</f>
        <v>26.6</v>
      </c>
      <c r="L55" s="138">
        <f>L51+L54</f>
        <v>490</v>
      </c>
      <c r="M55" s="138">
        <f>M51+M54</f>
        <v>384</v>
      </c>
      <c r="N55" s="139">
        <f>N51+N54</f>
        <v>5470</v>
      </c>
      <c r="O55" s="139">
        <f>O51+O54</f>
        <v>1392</v>
      </c>
      <c r="P55" s="112">
        <f>IF(L55=""," ",ROUND(O55/N55*100,1))</f>
        <v>25.4</v>
      </c>
      <c r="Q55" s="138">
        <f>Q51+Q54</f>
        <v>198</v>
      </c>
      <c r="R55" s="138">
        <f>R51+R54</f>
        <v>76</v>
      </c>
      <c r="S55" s="139">
        <f>S51+S54</f>
        <v>1076</v>
      </c>
      <c r="T55" s="138">
        <f>T51+T54</f>
        <v>109</v>
      </c>
      <c r="U55" s="112">
        <f>IF(Q55=""," ",ROUND(T55/S55*100,1))</f>
        <v>10.1</v>
      </c>
      <c r="V55" s="140">
        <f>SUM(V10:V50)</f>
        <v>1661</v>
      </c>
      <c r="W55" s="138">
        <f>SUM(W10:W50)</f>
        <v>109</v>
      </c>
      <c r="X55" s="141">
        <f>IF(V55=0," ",ROUND(W55/V55*100,1))</f>
        <v>6.6</v>
      </c>
      <c r="Y55" s="137">
        <f>SUM(Y10:Y50)</f>
        <v>1620</v>
      </c>
      <c r="Z55" s="142">
        <f>SUM(Z10:Z50)</f>
        <v>106</v>
      </c>
      <c r="AA55" s="143">
        <f>IF(Y55=0," ",ROUND(Z55/Y55*100,1))</f>
        <v>6.5</v>
      </c>
    </row>
    <row r="57" spans="1:14" ht="13.5">
      <c r="A57" s="19" t="s">
        <v>77</v>
      </c>
      <c r="B57" s="20"/>
      <c r="C57" s="21"/>
      <c r="D57" s="22"/>
      <c r="E57" s="23"/>
      <c r="F57" s="23"/>
      <c r="G57" s="23"/>
      <c r="H57" s="23"/>
      <c r="I57" s="23"/>
      <c r="J57" s="23"/>
      <c r="N57" s="26"/>
    </row>
    <row r="58" spans="1:8" ht="13.5">
      <c r="A58" s="17" t="s">
        <v>89</v>
      </c>
      <c r="E58" s="25"/>
      <c r="F58" s="25" t="s">
        <v>88</v>
      </c>
      <c r="H58" s="25"/>
    </row>
  </sheetData>
  <sheetProtection/>
  <mergeCells count="26"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  <mergeCell ref="A7:A9"/>
    <mergeCell ref="C7:C9"/>
    <mergeCell ref="D7:D9"/>
    <mergeCell ref="B7:B9"/>
    <mergeCell ref="C55:D55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H10:H50 J10:J50 R10:R50 T10:T50 M10:M50 O10:O50 Z10:Z50 W10:W50 T52:T53 R52:R53 O52:O53 M52:M5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8" r:id="rId1" display="http://www.stat.go.jp/index/seido/9-5.htm"/>
  </hyperlinks>
  <printOptions/>
  <pageMargins left="0.35" right="0.2" top="0.5905511811023623" bottom="0.34" header="0.5118110236220472" footer="0.23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2006-11-20T06:47:38Z</cp:lastPrinted>
  <dcterms:created xsi:type="dcterms:W3CDTF">2002-01-07T10:53:07Z</dcterms:created>
  <dcterms:modified xsi:type="dcterms:W3CDTF">2006-12-05T08:48:55Z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