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4-1" sheetId="1" r:id="rId1"/>
    <sheet name="4-2" sheetId="2" r:id="rId2"/>
  </sheets>
  <definedNames>
    <definedName name="_xlnm.Print_Area" localSheetId="0">'4-1'!$A$1:$X$55</definedName>
    <definedName name="_xlnm.Print_Area" localSheetId="1">'4-2'!$A$1:$AA$72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<sst xmlns="http://schemas.openxmlformats.org/spreadsheetml/2006/main" count="991" uniqueCount="223">
  <si>
    <t>http://www.stat.go.jp/index/seido/9-5.htm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</si>
  <si>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</si>
  <si>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</si>
  <si>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</si>
  <si>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</si>
  <si>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</si>
  <si>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</si>
  <si>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</si>
  <si>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</si>
  <si>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</si>
  <si>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</si>
  <si>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</si>
  <si>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</si>
  <si>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</si>
  <si>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</si>
  <si>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</si>
  <si>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</si>
  <si>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</si>
  <si>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</si>
  <si>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</si>
  <si>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</si>
  <si>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</si>
  <si>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</si>
  <si>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</si>
  <si>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</si>
  <si>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</si>
  <si>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</si>
  <si>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</si>
  <si>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</si>
  <si>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</si>
  <si>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</si>
  <si>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熊本県</t>
  </si>
  <si>
    <t>合　　　計</t>
  </si>
  <si>
    <t>＜都道府県ｺｰﾄﾞ及び市(区)町村ｺｰﾄﾞ＞</t>
  </si>
  <si>
    <t>統計に用いる標準地域コード（リンク先）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</si>
  <si>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</si>
  <si>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</si>
  <si>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</si>
  <si>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</si>
  <si>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</si>
  <si>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</si>
  <si>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</si>
  <si>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</si>
  <si>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</si>
  <si>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</si>
  <si>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</si>
  <si>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</si>
  <si>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</si>
  <si>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</si>
  <si>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</si>
  <si>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</si>
  <si>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</si>
  <si>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</si>
  <si>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</si>
  <si>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</si>
  <si>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</si>
  <si>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</si>
  <si>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</si>
  <si>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</si>
  <si>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</si>
  <si>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</si>
  <si>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</si>
  <si>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</si>
  <si>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</si>
  <si>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</si>
  <si>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</si>
  <si>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</si>
  <si>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</si>
  <si>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</si>
  <si>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</si>
  <si>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</si>
  <si>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</si>
  <si>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</si>
  <si>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</si>
  <si>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</si>
  <si>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</si>
  <si>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</si>
  <si>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</si>
  <si>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</si>
  <si>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</si>
  <si>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</si>
  <si>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</si>
  <si>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</si>
  <si>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</si>
  <si>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</si>
  <si>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</si>
  <si>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</si>
  <si>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</si>
  <si>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</si>
  <si>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</si>
  <si>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</si>
  <si>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広域小計</t>
  </si>
  <si>
    <t>合　　　　計</t>
  </si>
  <si>
    <t>八代市</t>
  </si>
  <si>
    <t>男女共同参画推進室</t>
  </si>
  <si>
    <t>八代市男女共同参画推進条例</t>
  </si>
  <si>
    <t xml:space="preserve"> </t>
  </si>
  <si>
    <t>人吉市</t>
  </si>
  <si>
    <t>地域生活課</t>
  </si>
  <si>
    <t>人吉市男女共同参画基本計画</t>
  </si>
  <si>
    <t>荒尾市</t>
  </si>
  <si>
    <t>荒尾市男女が共に生きる社会づくり推進条例</t>
  </si>
  <si>
    <t>水俣市</t>
  </si>
  <si>
    <t>企画課</t>
  </si>
  <si>
    <t>水俣市男女共同参画推進計画</t>
  </si>
  <si>
    <t>玉名市</t>
  </si>
  <si>
    <t>総務課</t>
  </si>
  <si>
    <t>玉名市男女共同参画推進条例</t>
  </si>
  <si>
    <t>山鹿市</t>
  </si>
  <si>
    <t>人権啓発課</t>
  </si>
  <si>
    <t>宇土市</t>
  </si>
  <si>
    <t>自治振興課</t>
  </si>
  <si>
    <t>宇土市男女共同参画推進条例</t>
  </si>
  <si>
    <t>宇土市男女共同参画推進計画</t>
  </si>
  <si>
    <t>平成15年～平成22年</t>
  </si>
  <si>
    <t>上天草市</t>
  </si>
  <si>
    <t>市民課</t>
  </si>
  <si>
    <t>宇城市</t>
  </si>
  <si>
    <t>城南町</t>
  </si>
  <si>
    <t>富合町</t>
  </si>
  <si>
    <t>健康福祉課</t>
  </si>
  <si>
    <t>美里町</t>
  </si>
  <si>
    <t>社会教育課</t>
  </si>
  <si>
    <t>玉東町</t>
  </si>
  <si>
    <t>福祉課</t>
  </si>
  <si>
    <t>南関町</t>
  </si>
  <si>
    <t>長洲町</t>
  </si>
  <si>
    <t>植木町</t>
  </si>
  <si>
    <t>大津町</t>
  </si>
  <si>
    <t>菊陽町</t>
  </si>
  <si>
    <t>南小国町</t>
  </si>
  <si>
    <t>町民課</t>
  </si>
  <si>
    <t>小国町</t>
  </si>
  <si>
    <t>住民福祉課</t>
  </si>
  <si>
    <t>高森町</t>
  </si>
  <si>
    <t>保健福祉課</t>
  </si>
  <si>
    <t>西原村</t>
  </si>
  <si>
    <t>住民課</t>
  </si>
  <si>
    <t>南阿蘇村</t>
  </si>
  <si>
    <t>人権対策課</t>
  </si>
  <si>
    <t>御船町</t>
  </si>
  <si>
    <t>嘉島町</t>
  </si>
  <si>
    <t>企画情報課</t>
  </si>
  <si>
    <t>益城町</t>
  </si>
  <si>
    <t>甲佐町</t>
  </si>
  <si>
    <t>住民生活課</t>
  </si>
  <si>
    <t>山都町</t>
  </si>
  <si>
    <t>津奈木町</t>
  </si>
  <si>
    <t>錦町</t>
  </si>
  <si>
    <t>湯前町</t>
  </si>
  <si>
    <t>五木村</t>
  </si>
  <si>
    <t>球磨村</t>
  </si>
  <si>
    <t>あさぎり町</t>
  </si>
  <si>
    <t>苓北町</t>
  </si>
  <si>
    <t>熊本市</t>
  </si>
  <si>
    <t>男女共生推進課</t>
  </si>
  <si>
    <t>くまもと市男女共同参画プラン</t>
  </si>
  <si>
    <t>山江村</t>
  </si>
  <si>
    <t>水上村</t>
  </si>
  <si>
    <t>相良村</t>
  </si>
  <si>
    <t>芦北町</t>
  </si>
  <si>
    <t>阿蘇市</t>
  </si>
  <si>
    <t>多良木町</t>
  </si>
  <si>
    <t>町民福祉課</t>
  </si>
  <si>
    <t>菊池市</t>
  </si>
  <si>
    <t>菊池市男女共同参画推進条例</t>
  </si>
  <si>
    <t>産山村</t>
  </si>
  <si>
    <t>平成13年度～平成22年度</t>
  </si>
  <si>
    <t>平成１３年</t>
  </si>
  <si>
    <t>熊本市総合女性センタ－</t>
  </si>
  <si>
    <r>
      <t>H17.9.21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(専決処分の承認）</t>
    </r>
  </si>
  <si>
    <t>平成１６年３月</t>
  </si>
  <si>
    <t>平成16年度～平成22年度</t>
  </si>
  <si>
    <t>女（ひと）と男（ひと）いきいきプラン２１</t>
  </si>
  <si>
    <t>平成１５年度</t>
  </si>
  <si>
    <t>平成15年度～平成23年度</t>
  </si>
  <si>
    <t>男女共同参画宣言都市</t>
  </si>
  <si>
    <t>1,2</t>
  </si>
  <si>
    <t>水俣市男女共同参画まちづくり条例</t>
  </si>
  <si>
    <t>平成１７年３月</t>
  </si>
  <si>
    <t>平成17年度～平成21年度</t>
  </si>
  <si>
    <t>水俣市男女共同参画都市宣言</t>
  </si>
  <si>
    <t>　</t>
  </si>
  <si>
    <t>天草市</t>
  </si>
  <si>
    <t>男女共同参画室</t>
  </si>
  <si>
    <t>合志市</t>
  </si>
  <si>
    <t>福祉保険課</t>
  </si>
  <si>
    <t>町民福祉課　</t>
  </si>
  <si>
    <t>和水町</t>
  </si>
  <si>
    <t>植木町男女共同参画推進プラン・うえき</t>
  </si>
  <si>
    <t>平成１４年３月</t>
  </si>
  <si>
    <t>平成14年度から平成18年度までの５年間</t>
  </si>
  <si>
    <t>人権推進室</t>
  </si>
  <si>
    <t>みんな笑顔で満ちる大津　男女共同参画推進プラン　（第二次）</t>
  </si>
  <si>
    <t>平成１８年３月</t>
  </si>
  <si>
    <t>平成18年４月～平成27年３月</t>
  </si>
  <si>
    <t>三里木町民センター</t>
  </si>
  <si>
    <t>住民課　</t>
  </si>
  <si>
    <t>氷川町</t>
  </si>
  <si>
    <t>総務課　</t>
  </si>
  <si>
    <t>その他：平成１8年3月31日</t>
  </si>
  <si>
    <t>平成２２年</t>
  </si>
  <si>
    <t>平成２２年度</t>
  </si>
  <si>
    <t>平成１８年度</t>
  </si>
  <si>
    <t>平成２７年度</t>
  </si>
  <si>
    <t>平成２２年末</t>
  </si>
  <si>
    <t>広域１（八代市）</t>
  </si>
  <si>
    <t>広域２（水俣市）</t>
  </si>
  <si>
    <t>広域３（玉名市）</t>
  </si>
  <si>
    <t>広域４（天草市）</t>
  </si>
  <si>
    <t>広域５（山鹿市）</t>
  </si>
  <si>
    <t>広域６（菊池市）</t>
  </si>
  <si>
    <t>広域７（宇城市）</t>
  </si>
  <si>
    <t>広域８（阿蘇市）</t>
  </si>
  <si>
    <t>広域９（産山村）</t>
  </si>
  <si>
    <t>広域１０（御船町）</t>
  </si>
  <si>
    <t>広域１１（山都町）</t>
  </si>
  <si>
    <t>広域１２（山江村）</t>
  </si>
  <si>
    <t>平成１５年5３月</t>
  </si>
  <si>
    <t>平成２２年度</t>
  </si>
  <si>
    <t>平成２２年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</si>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</sst>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16" applyAlignment="1">
      <alignment/>
    </xf>
    <xf numFmtId="0" fontId="8" fillId="0" borderId="0" xfId="0" applyFont="1" applyAlignment="1">
      <alignment/>
    </xf>
    <xf numFmtId="0" fontId="4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3" xfId="0" applyFont="1" applyBorder="1" applyAlignment="1">
      <alignment/>
    </xf>
    <xf numFmtId="58" fontId="13" fillId="0" borderId="14" xfId="0" applyNumberFormat="1" applyFont="1" applyBorder="1" applyAlignment="1">
      <alignment vertical="center"/>
    </xf>
    <xf numFmtId="58" fontId="13" fillId="0" borderId="15" xfId="0" applyNumberFormat="1" applyFont="1" applyBorder="1" applyAlignment="1">
      <alignment vertical="center"/>
    </xf>
    <xf numFmtId="58" fontId="13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3" borderId="19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2" borderId="20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2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186" fontId="4" fillId="2" borderId="10" xfId="0" applyNumberFormat="1" applyFont="1" applyFill="1" applyBorder="1" applyAlignment="1">
      <alignment/>
    </xf>
    <xf numFmtId="179" fontId="4" fillId="4" borderId="5" xfId="0" applyNumberFormat="1" applyFont="1" applyFill="1" applyBorder="1" applyAlignment="1">
      <alignment/>
    </xf>
    <xf numFmtId="180" fontId="4" fillId="4" borderId="22" xfId="0" applyNumberFormat="1" applyFont="1" applyFill="1" applyBorder="1" applyAlignment="1">
      <alignment/>
    </xf>
    <xf numFmtId="180" fontId="4" fillId="4" borderId="5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179" fontId="4" fillId="4" borderId="26" xfId="0" applyNumberFormat="1" applyFont="1" applyFill="1" applyBorder="1" applyAlignment="1">
      <alignment/>
    </xf>
    <xf numFmtId="0" fontId="4" fillId="2" borderId="27" xfId="0" applyFont="1" applyFill="1" applyBorder="1" applyAlignment="1">
      <alignment/>
    </xf>
    <xf numFmtId="179" fontId="4" fillId="4" borderId="19" xfId="0" applyNumberFormat="1" applyFont="1" applyFill="1" applyBorder="1" applyAlignment="1">
      <alignment/>
    </xf>
    <xf numFmtId="180" fontId="4" fillId="4" borderId="28" xfId="0" applyNumberFormat="1" applyFont="1" applyFill="1" applyBorder="1" applyAlignment="1">
      <alignment/>
    </xf>
    <xf numFmtId="180" fontId="4" fillId="4" borderId="2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179" fontId="4" fillId="4" borderId="31" xfId="0" applyNumberFormat="1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179" fontId="4" fillId="4" borderId="33" xfId="0" applyNumberFormat="1" applyFont="1" applyFill="1" applyBorder="1" applyAlignment="1">
      <alignment/>
    </xf>
    <xf numFmtId="180" fontId="4" fillId="4" borderId="34" xfId="0" applyNumberFormat="1" applyFont="1" applyFill="1" applyBorder="1" applyAlignment="1">
      <alignment/>
    </xf>
    <xf numFmtId="180" fontId="4" fillId="4" borderId="31" xfId="0" applyNumberFormat="1" applyFont="1" applyFill="1" applyBorder="1" applyAlignment="1">
      <alignment/>
    </xf>
    <xf numFmtId="179" fontId="4" fillId="4" borderId="9" xfId="0" applyNumberFormat="1" applyFont="1" applyFill="1" applyBorder="1" applyAlignment="1">
      <alignment/>
    </xf>
    <xf numFmtId="0" fontId="4" fillId="2" borderId="19" xfId="0" applyFont="1" applyFill="1" applyBorder="1" applyAlignment="1">
      <alignment horizontal="right"/>
    </xf>
    <xf numFmtId="0" fontId="4" fillId="4" borderId="35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180" fontId="4" fillId="4" borderId="24" xfId="0" applyNumberFormat="1" applyFont="1" applyFill="1" applyBorder="1" applyAlignment="1">
      <alignment/>
    </xf>
    <xf numFmtId="180" fontId="4" fillId="4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85" fontId="4" fillId="2" borderId="11" xfId="0" applyNumberFormat="1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58" fontId="4" fillId="2" borderId="11" xfId="0" applyNumberFormat="1" applyFont="1" applyFill="1" applyBorder="1" applyAlignment="1">
      <alignment vertical="center" wrapText="1"/>
    </xf>
    <xf numFmtId="0" fontId="4" fillId="2" borderId="21" xfId="0" applyNumberFormat="1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57" fontId="4" fillId="2" borderId="10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85" fontId="4" fillId="2" borderId="11" xfId="0" applyNumberFormat="1" applyFont="1" applyFill="1" applyBorder="1" applyAlignment="1">
      <alignment vertical="center"/>
    </xf>
    <xf numFmtId="57" fontId="4" fillId="2" borderId="11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4" fillId="2" borderId="21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179" fontId="7" fillId="4" borderId="5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14" fillId="2" borderId="1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14" fillId="2" borderId="43" xfId="0" applyFont="1" applyFill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4" fillId="2" borderId="4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2" borderId="22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58" fontId="13" fillId="0" borderId="14" xfId="0" applyNumberFormat="1" applyFont="1" applyBorder="1" applyAlignment="1">
      <alignment horizontal="center" vertical="center"/>
    </xf>
    <xf numFmtId="58" fontId="13" fillId="0" borderId="15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4" fillId="2" borderId="40" xfId="0" applyFont="1" applyFill="1" applyBorder="1" applyAlignment="1">
      <alignment wrapText="1"/>
    </xf>
    <xf numFmtId="0" fontId="4" fillId="2" borderId="54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0" fontId="4" fillId="2" borderId="46" xfId="0" applyFont="1" applyFill="1" applyBorder="1" applyAlignment="1">
      <alignment wrapText="1"/>
    </xf>
    <xf numFmtId="0" fontId="4" fillId="2" borderId="47" xfId="0" applyFont="1" applyFill="1" applyBorder="1" applyAlignment="1">
      <alignment wrapText="1"/>
    </xf>
    <xf numFmtId="0" fontId="4" fillId="2" borderId="4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2" borderId="50" xfId="0" applyFont="1" applyFill="1" applyBorder="1" applyAlignment="1">
      <alignment wrapText="1"/>
    </xf>
    <xf numFmtId="0" fontId="4" fillId="2" borderId="51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22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56" xfId="0" applyBorder="1" applyAlignment="1">
      <alignment/>
    </xf>
    <xf numFmtId="0" fontId="4" fillId="2" borderId="57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58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36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6.625" style="1" customWidth="1"/>
    <col min="4" max="4" width="9.375" style="1" customWidth="1"/>
    <col min="5" max="5" width="13.625" style="1" customWidth="1"/>
    <col min="6" max="6" width="3.625" style="1" customWidth="1"/>
    <col min="7" max="7" width="3.50390625" style="1" customWidth="1"/>
    <col min="8" max="9" width="3.625" style="1" customWidth="1"/>
    <col min="10" max="10" width="23.25390625" style="1" customWidth="1"/>
    <col min="11" max="11" width="12.125" style="1" customWidth="1"/>
    <col min="12" max="13" width="9.625" style="1" customWidth="1"/>
    <col min="14" max="14" width="4.375" style="1" customWidth="1"/>
    <col min="15" max="15" width="23.50390625" style="1" customWidth="1"/>
    <col min="16" max="16" width="11.375" style="1" customWidth="1"/>
    <col min="17" max="17" width="23.125" style="1" customWidth="1"/>
    <col min="18" max="18" width="5.00390625" style="1" customWidth="1"/>
    <col min="19" max="19" width="17.75390625" style="1" customWidth="1"/>
    <col min="20" max="20" width="8.375" style="1" customWidth="1"/>
    <col min="21" max="21" width="8.50390625" style="1" customWidth="1"/>
    <col min="22" max="22" width="26.00390625" style="1" customWidth="1"/>
    <col min="23" max="24" width="4.375" style="1" customWidth="1"/>
    <col min="25" max="16384" width="9.00390625" style="1" customWidth="1"/>
  </cols>
  <sheetData>
    <row r="1" ht="12">
      <c r="A1" s="1" t="s">
        <v>1</v>
      </c>
    </row>
    <row r="2" spans="1:21" ht="22.5" customHeight="1">
      <c r="A2" s="2" t="s">
        <v>2</v>
      </c>
      <c r="U2" s="3"/>
    </row>
    <row r="3" ht="6" customHeight="1" thickBot="1"/>
    <row r="4" spans="1:24" s="6" customFormat="1" ht="31.5" customHeight="1">
      <c r="A4" s="137" t="s">
        <v>3</v>
      </c>
      <c r="B4" s="143" t="s">
        <v>4</v>
      </c>
      <c r="C4" s="139" t="s">
        <v>5</v>
      </c>
      <c r="D4" s="141" t="s">
        <v>6</v>
      </c>
      <c r="E4" s="151" t="s">
        <v>7</v>
      </c>
      <c r="F4" s="4"/>
      <c r="G4" s="156" t="s">
        <v>8</v>
      </c>
      <c r="H4" s="162" t="s">
        <v>9</v>
      </c>
      <c r="I4" s="146" t="s">
        <v>10</v>
      </c>
      <c r="J4" s="148" t="s">
        <v>11</v>
      </c>
      <c r="K4" s="149"/>
      <c r="L4" s="149"/>
      <c r="M4" s="149"/>
      <c r="N4" s="150"/>
      <c r="O4" s="148" t="s">
        <v>222</v>
      </c>
      <c r="P4" s="149"/>
      <c r="Q4" s="149"/>
      <c r="R4" s="150"/>
      <c r="S4" s="132" t="s">
        <v>221</v>
      </c>
      <c r="T4" s="134" t="s">
        <v>12</v>
      </c>
      <c r="U4" s="148" t="s">
        <v>13</v>
      </c>
      <c r="V4" s="166"/>
      <c r="W4" s="166"/>
      <c r="X4" s="5"/>
    </row>
    <row r="5" spans="1:24" s="6" customFormat="1" ht="18" customHeight="1">
      <c r="A5" s="138"/>
      <c r="B5" s="144"/>
      <c r="C5" s="140"/>
      <c r="D5" s="142"/>
      <c r="E5" s="152"/>
      <c r="F5" s="8"/>
      <c r="G5" s="157"/>
      <c r="H5" s="163"/>
      <c r="I5" s="147"/>
      <c r="J5" s="164" t="s">
        <v>14</v>
      </c>
      <c r="K5" s="165"/>
      <c r="L5" s="165"/>
      <c r="M5" s="140"/>
      <c r="N5" s="9" t="s">
        <v>15</v>
      </c>
      <c r="O5" s="164" t="s">
        <v>16</v>
      </c>
      <c r="P5" s="165"/>
      <c r="Q5" s="140"/>
      <c r="R5" s="9" t="s">
        <v>15</v>
      </c>
      <c r="S5" s="133"/>
      <c r="T5" s="135"/>
      <c r="U5" s="160" t="s">
        <v>17</v>
      </c>
      <c r="V5" s="161" t="s">
        <v>18</v>
      </c>
      <c r="W5" s="161" t="s">
        <v>19</v>
      </c>
      <c r="X5" s="159" t="s">
        <v>20</v>
      </c>
    </row>
    <row r="6" spans="1:24" s="6" customFormat="1" ht="50.25" customHeight="1">
      <c r="A6" s="138"/>
      <c r="B6" s="145"/>
      <c r="C6" s="140"/>
      <c r="D6" s="142"/>
      <c r="E6" s="153"/>
      <c r="F6" s="11" t="s">
        <v>21</v>
      </c>
      <c r="G6" s="158"/>
      <c r="H6" s="163"/>
      <c r="I6" s="147"/>
      <c r="J6" s="7" t="s">
        <v>22</v>
      </c>
      <c r="K6" s="12" t="s">
        <v>23</v>
      </c>
      <c r="L6" s="12" t="s">
        <v>24</v>
      </c>
      <c r="M6" s="12" t="s">
        <v>25</v>
      </c>
      <c r="N6" s="129" t="s">
        <v>26</v>
      </c>
      <c r="O6" s="10" t="s">
        <v>27</v>
      </c>
      <c r="P6" s="12" t="s">
        <v>28</v>
      </c>
      <c r="Q6" s="12" t="s">
        <v>29</v>
      </c>
      <c r="R6" s="13" t="s">
        <v>30</v>
      </c>
      <c r="S6" s="133"/>
      <c r="T6" s="136"/>
      <c r="U6" s="138"/>
      <c r="V6" s="161"/>
      <c r="W6" s="161"/>
      <c r="X6" s="159"/>
    </row>
    <row r="7" spans="1:24" ht="20.25" customHeight="1">
      <c r="A7" s="102">
        <v>43</v>
      </c>
      <c r="B7" s="82">
        <v>201</v>
      </c>
      <c r="C7" s="83" t="s">
        <v>31</v>
      </c>
      <c r="D7" s="84" t="s">
        <v>154</v>
      </c>
      <c r="E7" s="83" t="s">
        <v>155</v>
      </c>
      <c r="F7" s="85">
        <v>1</v>
      </c>
      <c r="G7" s="84">
        <v>1</v>
      </c>
      <c r="H7" s="83">
        <v>1</v>
      </c>
      <c r="I7" s="84">
        <v>1</v>
      </c>
      <c r="J7" s="83"/>
      <c r="K7" s="103" t="s">
        <v>96</v>
      </c>
      <c r="L7" s="104" t="s">
        <v>96</v>
      </c>
      <c r="M7" s="104" t="s">
        <v>96</v>
      </c>
      <c r="N7" s="105">
        <v>6</v>
      </c>
      <c r="O7" s="87" t="s">
        <v>156</v>
      </c>
      <c r="P7" s="88" t="s">
        <v>168</v>
      </c>
      <c r="Q7" s="89" t="s">
        <v>167</v>
      </c>
      <c r="R7" s="84" t="s">
        <v>96</v>
      </c>
      <c r="S7" s="131" t="s">
        <v>169</v>
      </c>
      <c r="T7" s="91">
        <v>0</v>
      </c>
      <c r="U7" s="92" t="s">
        <v>96</v>
      </c>
      <c r="V7" s="93"/>
      <c r="W7" s="94" t="s">
        <v>96</v>
      </c>
      <c r="X7" s="95">
        <v>0</v>
      </c>
    </row>
    <row r="8" spans="1:24" ht="24.75" customHeight="1">
      <c r="A8" s="102">
        <v>43</v>
      </c>
      <c r="B8" s="82">
        <v>202</v>
      </c>
      <c r="C8" s="83" t="s">
        <v>31</v>
      </c>
      <c r="D8" s="84" t="s">
        <v>93</v>
      </c>
      <c r="E8" s="83" t="s">
        <v>94</v>
      </c>
      <c r="F8" s="85">
        <v>1</v>
      </c>
      <c r="G8" s="84">
        <v>1</v>
      </c>
      <c r="H8" s="83">
        <v>0</v>
      </c>
      <c r="I8" s="84">
        <v>0</v>
      </c>
      <c r="J8" s="83" t="s">
        <v>95</v>
      </c>
      <c r="K8" s="86" t="s">
        <v>170</v>
      </c>
      <c r="L8" s="104">
        <v>38565</v>
      </c>
      <c r="M8" s="104">
        <v>38565</v>
      </c>
      <c r="N8" s="105" t="s">
        <v>96</v>
      </c>
      <c r="O8" s="87"/>
      <c r="P8" s="88" t="s">
        <v>96</v>
      </c>
      <c r="Q8" s="89" t="s">
        <v>96</v>
      </c>
      <c r="R8" s="84">
        <v>1</v>
      </c>
      <c r="S8" s="90"/>
      <c r="T8" s="91">
        <v>1</v>
      </c>
      <c r="U8" s="92" t="s">
        <v>96</v>
      </c>
      <c r="V8" s="93"/>
      <c r="W8" s="94" t="s">
        <v>96</v>
      </c>
      <c r="X8" s="95">
        <v>0</v>
      </c>
    </row>
    <row r="9" spans="1:24" ht="21" customHeight="1">
      <c r="A9" s="102">
        <v>43</v>
      </c>
      <c r="B9" s="82">
        <v>203</v>
      </c>
      <c r="C9" s="83" t="s">
        <v>31</v>
      </c>
      <c r="D9" s="84" t="s">
        <v>97</v>
      </c>
      <c r="E9" s="83" t="s">
        <v>98</v>
      </c>
      <c r="F9" s="85">
        <v>1</v>
      </c>
      <c r="G9" s="84">
        <v>2</v>
      </c>
      <c r="H9" s="83">
        <v>1</v>
      </c>
      <c r="I9" s="84">
        <v>1</v>
      </c>
      <c r="J9" s="83"/>
      <c r="K9" s="103" t="s">
        <v>96</v>
      </c>
      <c r="L9" s="104" t="s">
        <v>96</v>
      </c>
      <c r="M9" s="104" t="s">
        <v>96</v>
      </c>
      <c r="N9" s="105">
        <v>0</v>
      </c>
      <c r="O9" s="87" t="s">
        <v>99</v>
      </c>
      <c r="P9" s="88" t="s">
        <v>171</v>
      </c>
      <c r="Q9" s="89" t="s">
        <v>172</v>
      </c>
      <c r="R9" s="84" t="s">
        <v>96</v>
      </c>
      <c r="S9" s="90"/>
      <c r="T9" s="91">
        <v>0</v>
      </c>
      <c r="U9" s="92" t="s">
        <v>96</v>
      </c>
      <c r="V9" s="93"/>
      <c r="W9" s="94" t="s">
        <v>96</v>
      </c>
      <c r="X9" s="95">
        <v>0</v>
      </c>
    </row>
    <row r="10" spans="1:24" ht="24.75" customHeight="1">
      <c r="A10" s="102">
        <v>43</v>
      </c>
      <c r="B10" s="82">
        <v>204</v>
      </c>
      <c r="C10" s="83" t="s">
        <v>31</v>
      </c>
      <c r="D10" s="84" t="s">
        <v>100</v>
      </c>
      <c r="E10" s="83" t="s">
        <v>94</v>
      </c>
      <c r="F10" s="85">
        <v>1</v>
      </c>
      <c r="G10" s="84">
        <v>1</v>
      </c>
      <c r="H10" s="83">
        <v>1</v>
      </c>
      <c r="I10" s="84">
        <v>1</v>
      </c>
      <c r="J10" s="83" t="s">
        <v>101</v>
      </c>
      <c r="K10" s="103">
        <v>37972</v>
      </c>
      <c r="L10" s="104">
        <v>37977</v>
      </c>
      <c r="M10" s="104">
        <v>38078</v>
      </c>
      <c r="N10" s="105" t="s">
        <v>96</v>
      </c>
      <c r="O10" s="87" t="s">
        <v>173</v>
      </c>
      <c r="P10" s="88" t="s">
        <v>174</v>
      </c>
      <c r="Q10" s="89" t="s">
        <v>175</v>
      </c>
      <c r="R10" s="84" t="s">
        <v>96</v>
      </c>
      <c r="S10" s="90"/>
      <c r="T10" s="91">
        <v>1</v>
      </c>
      <c r="U10" s="92">
        <v>38381</v>
      </c>
      <c r="V10" s="93" t="s">
        <v>176</v>
      </c>
      <c r="W10" s="101" t="s">
        <v>177</v>
      </c>
      <c r="X10" s="95">
        <v>1</v>
      </c>
    </row>
    <row r="11" spans="1:24" ht="24.75" customHeight="1">
      <c r="A11" s="102">
        <v>43</v>
      </c>
      <c r="B11" s="82">
        <v>205</v>
      </c>
      <c r="C11" s="83" t="s">
        <v>31</v>
      </c>
      <c r="D11" s="84" t="s">
        <v>102</v>
      </c>
      <c r="E11" s="83" t="s">
        <v>103</v>
      </c>
      <c r="F11" s="85">
        <v>1</v>
      </c>
      <c r="G11" s="84">
        <v>2</v>
      </c>
      <c r="H11" s="83">
        <v>1</v>
      </c>
      <c r="I11" s="84">
        <v>1</v>
      </c>
      <c r="J11" s="83" t="s">
        <v>178</v>
      </c>
      <c r="K11" s="103">
        <v>38617</v>
      </c>
      <c r="L11" s="104">
        <v>38617</v>
      </c>
      <c r="M11" s="104">
        <v>38657</v>
      </c>
      <c r="N11" s="105" t="s">
        <v>96</v>
      </c>
      <c r="O11" s="87" t="s">
        <v>104</v>
      </c>
      <c r="P11" s="88" t="s">
        <v>179</v>
      </c>
      <c r="Q11" s="89" t="s">
        <v>180</v>
      </c>
      <c r="R11" s="84" t="s">
        <v>96</v>
      </c>
      <c r="S11" s="90"/>
      <c r="T11" s="91">
        <v>1</v>
      </c>
      <c r="U11" s="92">
        <v>38676</v>
      </c>
      <c r="V11" s="93" t="s">
        <v>181</v>
      </c>
      <c r="W11" s="94">
        <v>1</v>
      </c>
      <c r="X11" s="95">
        <v>1</v>
      </c>
    </row>
    <row r="12" spans="1:24" ht="24.75" customHeight="1">
      <c r="A12" s="102">
        <v>43</v>
      </c>
      <c r="B12" s="82">
        <v>206</v>
      </c>
      <c r="C12" s="83" t="s">
        <v>31</v>
      </c>
      <c r="D12" s="84" t="s">
        <v>105</v>
      </c>
      <c r="E12" s="83" t="s">
        <v>109</v>
      </c>
      <c r="F12" s="85">
        <v>1</v>
      </c>
      <c r="G12" s="84">
        <v>2</v>
      </c>
      <c r="H12" s="83">
        <v>0</v>
      </c>
      <c r="I12" s="84">
        <v>1</v>
      </c>
      <c r="J12" s="83" t="s">
        <v>107</v>
      </c>
      <c r="K12" s="103">
        <v>38713</v>
      </c>
      <c r="L12" s="104">
        <v>38713</v>
      </c>
      <c r="M12" s="104">
        <v>38713</v>
      </c>
      <c r="N12" s="105" t="s">
        <v>96</v>
      </c>
      <c r="O12" s="87"/>
      <c r="P12" s="88" t="s">
        <v>96</v>
      </c>
      <c r="Q12" s="89" t="s">
        <v>96</v>
      </c>
      <c r="R12" s="84">
        <v>1</v>
      </c>
      <c r="S12" s="90"/>
      <c r="T12" s="91">
        <v>1</v>
      </c>
      <c r="U12" s="92" t="s">
        <v>96</v>
      </c>
      <c r="V12" s="93"/>
      <c r="W12" s="94" t="s">
        <v>96</v>
      </c>
      <c r="X12" s="95">
        <v>0</v>
      </c>
    </row>
    <row r="13" spans="1:24" ht="24.75" customHeight="1">
      <c r="A13" s="102">
        <v>43</v>
      </c>
      <c r="B13" s="82">
        <v>208</v>
      </c>
      <c r="C13" s="83" t="s">
        <v>31</v>
      </c>
      <c r="D13" s="84" t="s">
        <v>108</v>
      </c>
      <c r="E13" s="83" t="s">
        <v>94</v>
      </c>
      <c r="F13" s="85">
        <v>1</v>
      </c>
      <c r="G13" s="84">
        <v>1</v>
      </c>
      <c r="H13" s="83">
        <v>1</v>
      </c>
      <c r="I13" s="84">
        <v>1</v>
      </c>
      <c r="J13" s="83"/>
      <c r="K13" s="103" t="s">
        <v>96</v>
      </c>
      <c r="L13" s="104" t="s">
        <v>96</v>
      </c>
      <c r="M13" s="104" t="s">
        <v>96</v>
      </c>
      <c r="N13" s="105">
        <v>2</v>
      </c>
      <c r="O13" s="87"/>
      <c r="P13" s="88" t="s">
        <v>96</v>
      </c>
      <c r="Q13" s="89" t="s">
        <v>96</v>
      </c>
      <c r="R13" s="84">
        <v>1</v>
      </c>
      <c r="S13" s="90"/>
      <c r="T13" s="91">
        <v>0</v>
      </c>
      <c r="U13" s="92" t="s">
        <v>96</v>
      </c>
      <c r="V13" s="93"/>
      <c r="W13" s="94" t="s">
        <v>96</v>
      </c>
      <c r="X13" s="95">
        <v>0</v>
      </c>
    </row>
    <row r="14" spans="1:24" ht="24" customHeight="1">
      <c r="A14" s="102">
        <v>43</v>
      </c>
      <c r="B14" s="82">
        <v>210</v>
      </c>
      <c r="C14" s="83" t="s">
        <v>31</v>
      </c>
      <c r="D14" s="84" t="s">
        <v>164</v>
      </c>
      <c r="E14" s="83" t="s">
        <v>94</v>
      </c>
      <c r="F14" s="85">
        <v>1</v>
      </c>
      <c r="G14" s="84">
        <v>1</v>
      </c>
      <c r="H14" s="83">
        <v>1</v>
      </c>
      <c r="I14" s="84">
        <v>1</v>
      </c>
      <c r="J14" s="83" t="s">
        <v>165</v>
      </c>
      <c r="K14" s="103">
        <v>38433</v>
      </c>
      <c r="L14" s="104">
        <v>38433</v>
      </c>
      <c r="M14" s="104">
        <v>38433</v>
      </c>
      <c r="N14" s="105" t="s">
        <v>96</v>
      </c>
      <c r="O14" s="87"/>
      <c r="P14" s="88" t="s">
        <v>96</v>
      </c>
      <c r="Q14" s="89" t="s">
        <v>96</v>
      </c>
      <c r="R14" s="84">
        <v>1</v>
      </c>
      <c r="S14" s="90"/>
      <c r="T14" s="91">
        <v>1</v>
      </c>
      <c r="U14" s="92" t="s">
        <v>96</v>
      </c>
      <c r="V14" s="93"/>
      <c r="W14" s="94" t="s">
        <v>96</v>
      </c>
      <c r="X14" s="95">
        <v>0</v>
      </c>
    </row>
    <row r="15" spans="1:24" ht="24.75" customHeight="1">
      <c r="A15" s="102">
        <v>43</v>
      </c>
      <c r="B15" s="82">
        <v>211</v>
      </c>
      <c r="C15" s="83" t="s">
        <v>31</v>
      </c>
      <c r="D15" s="84" t="s">
        <v>110</v>
      </c>
      <c r="E15" s="83" t="s">
        <v>111</v>
      </c>
      <c r="F15" s="85">
        <v>1</v>
      </c>
      <c r="G15" s="84">
        <v>2</v>
      </c>
      <c r="H15" s="83">
        <v>1</v>
      </c>
      <c r="I15" s="84">
        <v>1</v>
      </c>
      <c r="J15" s="83" t="s">
        <v>112</v>
      </c>
      <c r="K15" s="103">
        <v>38063</v>
      </c>
      <c r="L15" s="104">
        <v>38063</v>
      </c>
      <c r="M15" s="104">
        <v>38169</v>
      </c>
      <c r="N15" s="105" t="s">
        <v>96</v>
      </c>
      <c r="O15" s="87" t="s">
        <v>113</v>
      </c>
      <c r="P15" s="88" t="s">
        <v>218</v>
      </c>
      <c r="Q15" s="89" t="s">
        <v>114</v>
      </c>
      <c r="R15" s="84" t="s">
        <v>96</v>
      </c>
      <c r="S15" s="90"/>
      <c r="T15" s="91">
        <v>0</v>
      </c>
      <c r="U15" s="92" t="s">
        <v>182</v>
      </c>
      <c r="V15" s="93"/>
      <c r="W15" s="94" t="s">
        <v>96</v>
      </c>
      <c r="X15" s="95">
        <v>0</v>
      </c>
    </row>
    <row r="16" spans="1:24" ht="24.75" customHeight="1">
      <c r="A16" s="102">
        <v>43</v>
      </c>
      <c r="B16" s="82">
        <v>212</v>
      </c>
      <c r="C16" s="83" t="s">
        <v>31</v>
      </c>
      <c r="D16" s="84" t="s">
        <v>115</v>
      </c>
      <c r="E16" s="83" t="s">
        <v>116</v>
      </c>
      <c r="F16" s="85">
        <v>1</v>
      </c>
      <c r="G16" s="84">
        <v>2</v>
      </c>
      <c r="H16" s="83">
        <v>1</v>
      </c>
      <c r="I16" s="84">
        <v>1</v>
      </c>
      <c r="J16" s="83"/>
      <c r="K16" s="103" t="s">
        <v>96</v>
      </c>
      <c r="L16" s="104" t="s">
        <v>96</v>
      </c>
      <c r="M16" s="104" t="s">
        <v>96</v>
      </c>
      <c r="N16" s="105">
        <v>4</v>
      </c>
      <c r="O16" s="87"/>
      <c r="P16" s="88" t="s">
        <v>96</v>
      </c>
      <c r="Q16" s="89" t="s">
        <v>96</v>
      </c>
      <c r="R16" s="84">
        <v>1</v>
      </c>
      <c r="S16" s="90"/>
      <c r="T16" s="91">
        <v>0</v>
      </c>
      <c r="U16" s="92" t="s">
        <v>96</v>
      </c>
      <c r="V16" s="93"/>
      <c r="W16" s="94" t="s">
        <v>96</v>
      </c>
      <c r="X16" s="95">
        <v>0</v>
      </c>
    </row>
    <row r="17" spans="1:24" ht="24.75" customHeight="1">
      <c r="A17" s="102">
        <v>43</v>
      </c>
      <c r="B17" s="82">
        <v>213</v>
      </c>
      <c r="C17" s="83" t="s">
        <v>31</v>
      </c>
      <c r="D17" s="84" t="s">
        <v>117</v>
      </c>
      <c r="E17" s="83" t="s">
        <v>109</v>
      </c>
      <c r="F17" s="85">
        <v>1</v>
      </c>
      <c r="G17" s="84">
        <v>2</v>
      </c>
      <c r="H17" s="83">
        <v>0</v>
      </c>
      <c r="I17" s="84">
        <v>1</v>
      </c>
      <c r="J17" s="83"/>
      <c r="K17" s="103" t="s">
        <v>96</v>
      </c>
      <c r="L17" s="104" t="s">
        <v>96</v>
      </c>
      <c r="M17" s="104" t="s">
        <v>96</v>
      </c>
      <c r="N17" s="105">
        <v>5</v>
      </c>
      <c r="O17" s="87"/>
      <c r="P17" s="88" t="s">
        <v>96</v>
      </c>
      <c r="Q17" s="89" t="s">
        <v>96</v>
      </c>
      <c r="R17" s="84">
        <v>1</v>
      </c>
      <c r="S17" s="90"/>
      <c r="T17" s="91">
        <v>1</v>
      </c>
      <c r="U17" s="92" t="s">
        <v>96</v>
      </c>
      <c r="V17" s="93"/>
      <c r="W17" s="94" t="s">
        <v>96</v>
      </c>
      <c r="X17" s="95">
        <v>0</v>
      </c>
    </row>
    <row r="18" spans="1:24" ht="24.75" customHeight="1">
      <c r="A18" s="102">
        <v>43</v>
      </c>
      <c r="B18" s="82">
        <v>214</v>
      </c>
      <c r="C18" s="83" t="s">
        <v>31</v>
      </c>
      <c r="D18" s="84" t="s">
        <v>161</v>
      </c>
      <c r="E18" s="83" t="s">
        <v>109</v>
      </c>
      <c r="F18" s="85">
        <v>1</v>
      </c>
      <c r="G18" s="84">
        <v>2</v>
      </c>
      <c r="H18" s="83">
        <v>1</v>
      </c>
      <c r="I18" s="84">
        <v>1</v>
      </c>
      <c r="J18" s="83"/>
      <c r="K18" s="103" t="s">
        <v>96</v>
      </c>
      <c r="L18" s="104" t="s">
        <v>96</v>
      </c>
      <c r="M18" s="104" t="s">
        <v>96</v>
      </c>
      <c r="N18" s="105">
        <v>4</v>
      </c>
      <c r="O18" s="87"/>
      <c r="P18" s="88" t="s">
        <v>96</v>
      </c>
      <c r="Q18" s="89" t="s">
        <v>96</v>
      </c>
      <c r="R18" s="84">
        <v>1</v>
      </c>
      <c r="S18" s="90"/>
      <c r="T18" s="91">
        <v>0</v>
      </c>
      <c r="U18" s="92" t="s">
        <v>96</v>
      </c>
      <c r="V18" s="93"/>
      <c r="W18" s="94" t="s">
        <v>96</v>
      </c>
      <c r="X18" s="95">
        <v>0</v>
      </c>
    </row>
    <row r="19" spans="1:24" ht="24.75" customHeight="1">
      <c r="A19" s="102">
        <v>43</v>
      </c>
      <c r="B19" s="82">
        <v>215</v>
      </c>
      <c r="C19" s="83" t="s">
        <v>31</v>
      </c>
      <c r="D19" s="84" t="s">
        <v>183</v>
      </c>
      <c r="E19" s="83" t="s">
        <v>184</v>
      </c>
      <c r="F19" s="85">
        <v>1</v>
      </c>
      <c r="G19" s="84">
        <v>1</v>
      </c>
      <c r="H19" s="83">
        <v>0</v>
      </c>
      <c r="I19" s="84">
        <v>0</v>
      </c>
      <c r="J19" s="83"/>
      <c r="K19" s="103" t="s">
        <v>96</v>
      </c>
      <c r="L19" s="104" t="s">
        <v>96</v>
      </c>
      <c r="M19" s="104" t="s">
        <v>96</v>
      </c>
      <c r="N19" s="105">
        <v>3</v>
      </c>
      <c r="O19" s="87"/>
      <c r="P19" s="88" t="s">
        <v>96</v>
      </c>
      <c r="Q19" s="89" t="s">
        <v>96</v>
      </c>
      <c r="R19" s="84">
        <v>1</v>
      </c>
      <c r="S19" s="90"/>
      <c r="T19" s="91">
        <v>0</v>
      </c>
      <c r="U19" s="92" t="s">
        <v>96</v>
      </c>
      <c r="V19" s="93"/>
      <c r="W19" s="94" t="s">
        <v>96</v>
      </c>
      <c r="X19" s="95">
        <v>0</v>
      </c>
    </row>
    <row r="20" spans="1:24" ht="24.75" customHeight="1">
      <c r="A20" s="102">
        <v>43</v>
      </c>
      <c r="B20" s="82">
        <v>216</v>
      </c>
      <c r="C20" s="83" t="s">
        <v>31</v>
      </c>
      <c r="D20" s="84" t="s">
        <v>185</v>
      </c>
      <c r="E20" s="83" t="s">
        <v>103</v>
      </c>
      <c r="F20" s="85">
        <v>1</v>
      </c>
      <c r="G20" s="84">
        <v>2</v>
      </c>
      <c r="H20" s="83">
        <v>1</v>
      </c>
      <c r="I20" s="84">
        <v>1</v>
      </c>
      <c r="J20" s="83"/>
      <c r="K20" s="103" t="s">
        <v>96</v>
      </c>
      <c r="L20" s="104" t="s">
        <v>96</v>
      </c>
      <c r="M20" s="104" t="s">
        <v>96</v>
      </c>
      <c r="N20" s="105">
        <v>5</v>
      </c>
      <c r="O20" s="87"/>
      <c r="P20" s="88" t="s">
        <v>96</v>
      </c>
      <c r="Q20" s="89" t="s">
        <v>96</v>
      </c>
      <c r="R20" s="84">
        <v>1</v>
      </c>
      <c r="S20" s="90"/>
      <c r="T20" s="91">
        <v>0</v>
      </c>
      <c r="U20" s="92" t="s">
        <v>96</v>
      </c>
      <c r="V20" s="93"/>
      <c r="W20" s="94" t="s">
        <v>96</v>
      </c>
      <c r="X20" s="95">
        <v>0</v>
      </c>
    </row>
    <row r="21" spans="1:24" ht="24.75" customHeight="1">
      <c r="A21" s="102">
        <v>43</v>
      </c>
      <c r="B21" s="82">
        <v>341</v>
      </c>
      <c r="C21" s="83" t="s">
        <v>31</v>
      </c>
      <c r="D21" s="84" t="s">
        <v>118</v>
      </c>
      <c r="E21" s="83" t="s">
        <v>103</v>
      </c>
      <c r="F21" s="85">
        <v>1</v>
      </c>
      <c r="G21" s="84">
        <v>2</v>
      </c>
      <c r="H21" s="83">
        <v>1</v>
      </c>
      <c r="I21" s="84">
        <v>1</v>
      </c>
      <c r="J21" s="83"/>
      <c r="K21" s="103" t="s">
        <v>96</v>
      </c>
      <c r="L21" s="104" t="s">
        <v>96</v>
      </c>
      <c r="M21" s="104" t="s">
        <v>96</v>
      </c>
      <c r="N21" s="105">
        <v>0</v>
      </c>
      <c r="O21" s="87"/>
      <c r="P21" s="88" t="s">
        <v>96</v>
      </c>
      <c r="Q21" s="89" t="s">
        <v>96</v>
      </c>
      <c r="R21" s="84">
        <v>0</v>
      </c>
      <c r="S21" s="90"/>
      <c r="T21" s="91">
        <v>1</v>
      </c>
      <c r="U21" s="92" t="s">
        <v>96</v>
      </c>
      <c r="V21" s="93"/>
      <c r="W21" s="94" t="s">
        <v>96</v>
      </c>
      <c r="X21" s="95">
        <v>0</v>
      </c>
    </row>
    <row r="22" spans="1:24" ht="24.75" customHeight="1">
      <c r="A22" s="102">
        <v>43</v>
      </c>
      <c r="B22" s="82">
        <v>342</v>
      </c>
      <c r="C22" s="83" t="s">
        <v>31</v>
      </c>
      <c r="D22" s="84" t="s">
        <v>119</v>
      </c>
      <c r="E22" s="83" t="s">
        <v>186</v>
      </c>
      <c r="F22" s="85">
        <v>1</v>
      </c>
      <c r="G22" s="84">
        <v>2</v>
      </c>
      <c r="H22" s="83">
        <v>0</v>
      </c>
      <c r="I22" s="84">
        <v>0</v>
      </c>
      <c r="J22" s="83"/>
      <c r="K22" s="103" t="s">
        <v>96</v>
      </c>
      <c r="L22" s="104" t="s">
        <v>96</v>
      </c>
      <c r="M22" s="104" t="s">
        <v>96</v>
      </c>
      <c r="N22" s="105">
        <v>0</v>
      </c>
      <c r="O22" s="87"/>
      <c r="P22" s="88" t="s">
        <v>96</v>
      </c>
      <c r="Q22" s="89" t="s">
        <v>96</v>
      </c>
      <c r="R22" s="84">
        <v>1</v>
      </c>
      <c r="S22" s="90"/>
      <c r="T22" s="91">
        <v>0</v>
      </c>
      <c r="U22" s="92" t="s">
        <v>96</v>
      </c>
      <c r="V22" s="93"/>
      <c r="W22" s="94" t="s">
        <v>96</v>
      </c>
      <c r="X22" s="95">
        <v>0</v>
      </c>
    </row>
    <row r="23" spans="1:24" ht="24.75" customHeight="1">
      <c r="A23" s="102">
        <v>43</v>
      </c>
      <c r="B23" s="82">
        <v>348</v>
      </c>
      <c r="C23" s="83" t="s">
        <v>31</v>
      </c>
      <c r="D23" s="84" t="s">
        <v>121</v>
      </c>
      <c r="E23" s="83" t="s">
        <v>106</v>
      </c>
      <c r="F23" s="85">
        <v>1</v>
      </c>
      <c r="G23" s="84">
        <v>2</v>
      </c>
      <c r="H23" s="83">
        <v>0</v>
      </c>
      <c r="I23" s="84">
        <v>0</v>
      </c>
      <c r="J23" s="83"/>
      <c r="K23" s="103" t="s">
        <v>96</v>
      </c>
      <c r="L23" s="104" t="s">
        <v>96</v>
      </c>
      <c r="M23" s="104" t="s">
        <v>96</v>
      </c>
      <c r="N23" s="105">
        <v>0</v>
      </c>
      <c r="O23" s="87"/>
      <c r="P23" s="88" t="s">
        <v>96</v>
      </c>
      <c r="Q23" s="89" t="s">
        <v>96</v>
      </c>
      <c r="R23" s="84">
        <v>0</v>
      </c>
      <c r="S23" s="90"/>
      <c r="T23" s="91">
        <v>0</v>
      </c>
      <c r="U23" s="92" t="s">
        <v>96</v>
      </c>
      <c r="V23" s="93"/>
      <c r="W23" s="94" t="s">
        <v>96</v>
      </c>
      <c r="X23" s="95">
        <v>0</v>
      </c>
    </row>
    <row r="24" spans="1:24" ht="24.75" customHeight="1">
      <c r="A24" s="102">
        <v>43</v>
      </c>
      <c r="B24" s="82">
        <v>364</v>
      </c>
      <c r="C24" s="83" t="s">
        <v>31</v>
      </c>
      <c r="D24" s="84" t="s">
        <v>123</v>
      </c>
      <c r="E24" s="83" t="s">
        <v>187</v>
      </c>
      <c r="F24" s="85">
        <v>1</v>
      </c>
      <c r="G24" s="84">
        <v>2</v>
      </c>
      <c r="H24" s="83">
        <v>0</v>
      </c>
      <c r="I24" s="84">
        <v>0</v>
      </c>
      <c r="J24" s="83"/>
      <c r="K24" s="103" t="s">
        <v>96</v>
      </c>
      <c r="L24" s="104" t="s">
        <v>96</v>
      </c>
      <c r="M24" s="104" t="s">
        <v>96</v>
      </c>
      <c r="N24" s="105">
        <v>0</v>
      </c>
      <c r="O24" s="87"/>
      <c r="P24" s="88" t="s">
        <v>96</v>
      </c>
      <c r="Q24" s="89" t="s">
        <v>96</v>
      </c>
      <c r="R24" s="84">
        <v>0</v>
      </c>
      <c r="S24" s="90"/>
      <c r="T24" s="91">
        <v>0</v>
      </c>
      <c r="U24" s="92" t="s">
        <v>96</v>
      </c>
      <c r="V24" s="93"/>
      <c r="W24" s="94" t="s">
        <v>96</v>
      </c>
      <c r="X24" s="95">
        <v>0</v>
      </c>
    </row>
    <row r="25" spans="1:24" ht="24.75" customHeight="1">
      <c r="A25" s="102">
        <v>43</v>
      </c>
      <c r="B25" s="82">
        <v>367</v>
      </c>
      <c r="C25" s="83" t="s">
        <v>31</v>
      </c>
      <c r="D25" s="84" t="s">
        <v>125</v>
      </c>
      <c r="E25" s="83" t="s">
        <v>106</v>
      </c>
      <c r="F25" s="85">
        <v>1</v>
      </c>
      <c r="G25" s="84">
        <v>2</v>
      </c>
      <c r="H25" s="83">
        <v>0</v>
      </c>
      <c r="I25" s="84">
        <v>0</v>
      </c>
      <c r="J25" s="83"/>
      <c r="K25" s="103" t="s">
        <v>96</v>
      </c>
      <c r="L25" s="104" t="s">
        <v>96</v>
      </c>
      <c r="M25" s="104" t="s">
        <v>96</v>
      </c>
      <c r="N25" s="105">
        <v>5</v>
      </c>
      <c r="O25" s="87"/>
      <c r="P25" s="88" t="s">
        <v>96</v>
      </c>
      <c r="Q25" s="89" t="s">
        <v>96</v>
      </c>
      <c r="R25" s="84">
        <v>0</v>
      </c>
      <c r="S25" s="90"/>
      <c r="T25" s="91">
        <v>1</v>
      </c>
      <c r="U25" s="92" t="s">
        <v>96</v>
      </c>
      <c r="V25" s="93"/>
      <c r="W25" s="94" t="s">
        <v>96</v>
      </c>
      <c r="X25" s="95">
        <v>0</v>
      </c>
    </row>
    <row r="26" spans="1:24" ht="24.75" customHeight="1">
      <c r="A26" s="102">
        <v>43</v>
      </c>
      <c r="B26" s="82">
        <v>368</v>
      </c>
      <c r="C26" s="83" t="s">
        <v>31</v>
      </c>
      <c r="D26" s="84" t="s">
        <v>126</v>
      </c>
      <c r="E26" s="83" t="s">
        <v>106</v>
      </c>
      <c r="F26" s="85">
        <v>1</v>
      </c>
      <c r="G26" s="84">
        <v>2</v>
      </c>
      <c r="H26" s="83">
        <v>1</v>
      </c>
      <c r="I26" s="84">
        <v>1</v>
      </c>
      <c r="J26" s="83"/>
      <c r="K26" s="103" t="s">
        <v>96</v>
      </c>
      <c r="L26" s="104" t="s">
        <v>96</v>
      </c>
      <c r="M26" s="104" t="s">
        <v>96</v>
      </c>
      <c r="N26" s="105">
        <v>0</v>
      </c>
      <c r="O26" s="87"/>
      <c r="P26" s="88" t="s">
        <v>96</v>
      </c>
      <c r="Q26" s="89" t="s">
        <v>96</v>
      </c>
      <c r="R26" s="84">
        <v>1</v>
      </c>
      <c r="S26" s="90"/>
      <c r="T26" s="91">
        <v>0</v>
      </c>
      <c r="U26" s="92" t="s">
        <v>96</v>
      </c>
      <c r="V26" s="93"/>
      <c r="W26" s="94" t="s">
        <v>96</v>
      </c>
      <c r="X26" s="95">
        <v>0</v>
      </c>
    </row>
    <row r="27" spans="1:24" ht="24.75" customHeight="1">
      <c r="A27" s="102">
        <v>43</v>
      </c>
      <c r="B27" s="82">
        <v>369</v>
      </c>
      <c r="C27" s="83" t="s">
        <v>31</v>
      </c>
      <c r="D27" s="84" t="s">
        <v>188</v>
      </c>
      <c r="E27" s="83" t="s">
        <v>106</v>
      </c>
      <c r="F27" s="85">
        <v>1</v>
      </c>
      <c r="G27" s="84">
        <v>2</v>
      </c>
      <c r="H27" s="83">
        <v>0</v>
      </c>
      <c r="I27" s="84">
        <v>0</v>
      </c>
      <c r="J27" s="83"/>
      <c r="K27" s="103" t="s">
        <v>96</v>
      </c>
      <c r="L27" s="104" t="s">
        <v>96</v>
      </c>
      <c r="M27" s="104" t="s">
        <v>96</v>
      </c>
      <c r="N27" s="105">
        <v>4</v>
      </c>
      <c r="O27" s="87"/>
      <c r="P27" s="88" t="s">
        <v>96</v>
      </c>
      <c r="Q27" s="89" t="s">
        <v>96</v>
      </c>
      <c r="R27" s="84">
        <v>1</v>
      </c>
      <c r="S27" s="90"/>
      <c r="T27" s="91">
        <v>0</v>
      </c>
      <c r="U27" s="92" t="s">
        <v>96</v>
      </c>
      <c r="V27" s="93"/>
      <c r="W27" s="94" t="s">
        <v>96</v>
      </c>
      <c r="X27" s="95">
        <v>0</v>
      </c>
    </row>
    <row r="28" spans="1:24" ht="24.75" customHeight="1">
      <c r="A28" s="102">
        <v>43</v>
      </c>
      <c r="B28" s="82">
        <v>385</v>
      </c>
      <c r="C28" s="83" t="s">
        <v>31</v>
      </c>
      <c r="D28" s="84" t="s">
        <v>127</v>
      </c>
      <c r="E28" s="83" t="s">
        <v>106</v>
      </c>
      <c r="F28" s="85">
        <v>1</v>
      </c>
      <c r="G28" s="84">
        <v>2</v>
      </c>
      <c r="H28" s="83">
        <v>1</v>
      </c>
      <c r="I28" s="84">
        <v>1</v>
      </c>
      <c r="J28" s="83"/>
      <c r="K28" s="103" t="s">
        <v>96</v>
      </c>
      <c r="L28" s="104" t="s">
        <v>96</v>
      </c>
      <c r="M28" s="104" t="s">
        <v>96</v>
      </c>
      <c r="N28" s="105">
        <v>5</v>
      </c>
      <c r="O28" s="87" t="s">
        <v>189</v>
      </c>
      <c r="P28" s="88" t="s">
        <v>190</v>
      </c>
      <c r="Q28" s="89" t="s">
        <v>191</v>
      </c>
      <c r="R28" s="84" t="s">
        <v>96</v>
      </c>
      <c r="S28" s="90"/>
      <c r="T28" s="91">
        <v>0</v>
      </c>
      <c r="U28" s="92" t="s">
        <v>96</v>
      </c>
      <c r="V28" s="93"/>
      <c r="W28" s="94" t="s">
        <v>96</v>
      </c>
      <c r="X28" s="95">
        <v>0</v>
      </c>
    </row>
    <row r="29" spans="1:24" ht="24.75" customHeight="1">
      <c r="A29" s="102">
        <v>43</v>
      </c>
      <c r="B29" s="82">
        <v>403</v>
      </c>
      <c r="C29" s="83" t="s">
        <v>31</v>
      </c>
      <c r="D29" s="84" t="s">
        <v>128</v>
      </c>
      <c r="E29" s="83" t="s">
        <v>192</v>
      </c>
      <c r="F29" s="85">
        <v>1</v>
      </c>
      <c r="G29" s="84">
        <v>2</v>
      </c>
      <c r="H29" s="83">
        <v>1</v>
      </c>
      <c r="I29" s="84">
        <v>1</v>
      </c>
      <c r="J29" s="83"/>
      <c r="K29" s="103" t="s">
        <v>96</v>
      </c>
      <c r="L29" s="104" t="s">
        <v>96</v>
      </c>
      <c r="M29" s="104" t="s">
        <v>96</v>
      </c>
      <c r="N29" s="105">
        <v>0</v>
      </c>
      <c r="O29" s="130" t="s">
        <v>193</v>
      </c>
      <c r="P29" s="88" t="s">
        <v>194</v>
      </c>
      <c r="Q29" s="89" t="s">
        <v>195</v>
      </c>
      <c r="R29" s="84" t="s">
        <v>96</v>
      </c>
      <c r="S29" s="90"/>
      <c r="T29" s="91">
        <v>0</v>
      </c>
      <c r="U29" s="92" t="s">
        <v>96</v>
      </c>
      <c r="V29" s="93"/>
      <c r="W29" s="94" t="s">
        <v>96</v>
      </c>
      <c r="X29" s="95">
        <v>0</v>
      </c>
    </row>
    <row r="30" spans="1:24" ht="24.75" customHeight="1">
      <c r="A30" s="102">
        <v>43</v>
      </c>
      <c r="B30" s="82">
        <v>404</v>
      </c>
      <c r="C30" s="83" t="s">
        <v>31</v>
      </c>
      <c r="D30" s="84" t="s">
        <v>129</v>
      </c>
      <c r="E30" s="128" t="s">
        <v>196</v>
      </c>
      <c r="F30" s="85">
        <v>1</v>
      </c>
      <c r="G30" s="84">
        <v>2</v>
      </c>
      <c r="H30" s="83">
        <v>1</v>
      </c>
      <c r="I30" s="84">
        <v>1</v>
      </c>
      <c r="J30" s="83"/>
      <c r="K30" s="103" t="s">
        <v>96</v>
      </c>
      <c r="L30" s="104" t="s">
        <v>96</v>
      </c>
      <c r="M30" s="104" t="s">
        <v>96</v>
      </c>
      <c r="N30" s="105">
        <v>5</v>
      </c>
      <c r="O30" s="87"/>
      <c r="P30" s="88" t="s">
        <v>96</v>
      </c>
      <c r="Q30" s="89" t="s">
        <v>96</v>
      </c>
      <c r="R30" s="84">
        <v>1</v>
      </c>
      <c r="S30" s="90"/>
      <c r="T30" s="91">
        <v>1</v>
      </c>
      <c r="U30" s="92" t="s">
        <v>96</v>
      </c>
      <c r="V30" s="93"/>
      <c r="W30" s="94" t="s">
        <v>96</v>
      </c>
      <c r="X30" s="95">
        <v>0</v>
      </c>
    </row>
    <row r="31" spans="1:24" ht="24.75" customHeight="1">
      <c r="A31" s="102">
        <v>43</v>
      </c>
      <c r="B31" s="82">
        <v>423</v>
      </c>
      <c r="C31" s="83" t="s">
        <v>31</v>
      </c>
      <c r="D31" s="84" t="s">
        <v>130</v>
      </c>
      <c r="E31" s="83" t="s">
        <v>131</v>
      </c>
      <c r="F31" s="85">
        <v>1</v>
      </c>
      <c r="G31" s="84">
        <v>2</v>
      </c>
      <c r="H31" s="83">
        <v>0</v>
      </c>
      <c r="I31" s="84">
        <v>0</v>
      </c>
      <c r="J31" s="83"/>
      <c r="K31" s="103" t="s">
        <v>96</v>
      </c>
      <c r="L31" s="104" t="s">
        <v>96</v>
      </c>
      <c r="M31" s="104" t="s">
        <v>96</v>
      </c>
      <c r="N31" s="105">
        <v>5</v>
      </c>
      <c r="O31" s="87"/>
      <c r="P31" s="88" t="s">
        <v>96</v>
      </c>
      <c r="Q31" s="89" t="s">
        <v>96</v>
      </c>
      <c r="R31" s="84">
        <v>0</v>
      </c>
      <c r="S31" s="90"/>
      <c r="T31" s="91">
        <v>0</v>
      </c>
      <c r="U31" s="92" t="s">
        <v>96</v>
      </c>
      <c r="V31" s="93"/>
      <c r="W31" s="94" t="s">
        <v>96</v>
      </c>
      <c r="X31" s="95">
        <v>0</v>
      </c>
    </row>
    <row r="32" spans="1:24" ht="24.75" customHeight="1">
      <c r="A32" s="102">
        <v>43</v>
      </c>
      <c r="B32" s="82">
        <v>424</v>
      </c>
      <c r="C32" s="83" t="s">
        <v>31</v>
      </c>
      <c r="D32" s="84" t="s">
        <v>132</v>
      </c>
      <c r="E32" s="83" t="s">
        <v>197</v>
      </c>
      <c r="F32" s="85">
        <v>1</v>
      </c>
      <c r="G32" s="84">
        <v>2</v>
      </c>
      <c r="H32" s="83">
        <v>0</v>
      </c>
      <c r="I32" s="84">
        <v>0</v>
      </c>
      <c r="J32" s="83"/>
      <c r="K32" s="103" t="s">
        <v>96</v>
      </c>
      <c r="L32" s="104" t="s">
        <v>96</v>
      </c>
      <c r="M32" s="104" t="s">
        <v>96</v>
      </c>
      <c r="N32" s="105">
        <v>0</v>
      </c>
      <c r="O32" s="87"/>
      <c r="P32" s="88" t="s">
        <v>96</v>
      </c>
      <c r="Q32" s="89" t="s">
        <v>96</v>
      </c>
      <c r="R32" s="84">
        <v>0</v>
      </c>
      <c r="S32" s="90"/>
      <c r="T32" s="91">
        <v>0</v>
      </c>
      <c r="U32" s="92" t="s">
        <v>96</v>
      </c>
      <c r="V32" s="93"/>
      <c r="W32" s="94" t="s">
        <v>96</v>
      </c>
      <c r="X32" s="95">
        <v>0</v>
      </c>
    </row>
    <row r="33" spans="1:24" ht="24.75" customHeight="1">
      <c r="A33" s="102">
        <v>43</v>
      </c>
      <c r="B33" s="82">
        <v>425</v>
      </c>
      <c r="C33" s="83" t="s">
        <v>31</v>
      </c>
      <c r="D33" s="84" t="s">
        <v>166</v>
      </c>
      <c r="E33" s="83" t="s">
        <v>137</v>
      </c>
      <c r="F33" s="85">
        <v>1</v>
      </c>
      <c r="G33" s="84">
        <v>2</v>
      </c>
      <c r="H33" s="83">
        <v>0</v>
      </c>
      <c r="I33" s="84">
        <v>0</v>
      </c>
      <c r="J33" s="83"/>
      <c r="K33" s="103" t="s">
        <v>96</v>
      </c>
      <c r="L33" s="104" t="s">
        <v>96</v>
      </c>
      <c r="M33" s="104" t="s">
        <v>96</v>
      </c>
      <c r="N33" s="105">
        <v>0</v>
      </c>
      <c r="O33" s="87"/>
      <c r="P33" s="88" t="s">
        <v>96</v>
      </c>
      <c r="Q33" s="89" t="s">
        <v>96</v>
      </c>
      <c r="R33" s="84">
        <v>0</v>
      </c>
      <c r="S33" s="90"/>
      <c r="T33" s="91">
        <v>1</v>
      </c>
      <c r="U33" s="92" t="s">
        <v>96</v>
      </c>
      <c r="V33" s="93"/>
      <c r="W33" s="94" t="s">
        <v>96</v>
      </c>
      <c r="X33" s="95">
        <v>0</v>
      </c>
    </row>
    <row r="34" spans="1:24" ht="24.75" customHeight="1">
      <c r="A34" s="102">
        <v>43</v>
      </c>
      <c r="B34" s="82">
        <v>428</v>
      </c>
      <c r="C34" s="83" t="s">
        <v>31</v>
      </c>
      <c r="D34" s="84" t="s">
        <v>134</v>
      </c>
      <c r="E34" s="83" t="s">
        <v>135</v>
      </c>
      <c r="F34" s="85">
        <v>1</v>
      </c>
      <c r="G34" s="84">
        <v>2</v>
      </c>
      <c r="H34" s="83">
        <v>0</v>
      </c>
      <c r="I34" s="84">
        <v>0</v>
      </c>
      <c r="J34" s="83"/>
      <c r="K34" s="103" t="s">
        <v>96</v>
      </c>
      <c r="L34" s="104" t="s">
        <v>96</v>
      </c>
      <c r="M34" s="104" t="s">
        <v>96</v>
      </c>
      <c r="N34" s="105">
        <v>5</v>
      </c>
      <c r="O34" s="87"/>
      <c r="P34" s="88" t="s">
        <v>96</v>
      </c>
      <c r="Q34" s="89" t="s">
        <v>96</v>
      </c>
      <c r="R34" s="84">
        <v>0</v>
      </c>
      <c r="S34" s="90"/>
      <c r="T34" s="91">
        <v>0</v>
      </c>
      <c r="U34" s="92" t="s">
        <v>96</v>
      </c>
      <c r="V34" s="93"/>
      <c r="W34" s="94" t="s">
        <v>96</v>
      </c>
      <c r="X34" s="95">
        <v>0</v>
      </c>
    </row>
    <row r="35" spans="1:24" ht="24.75" customHeight="1">
      <c r="A35" s="102">
        <v>43</v>
      </c>
      <c r="B35" s="82">
        <v>432</v>
      </c>
      <c r="C35" s="83" t="s">
        <v>31</v>
      </c>
      <c r="D35" s="84" t="s">
        <v>136</v>
      </c>
      <c r="E35" s="83" t="s">
        <v>137</v>
      </c>
      <c r="F35" s="85">
        <v>1</v>
      </c>
      <c r="G35" s="84">
        <v>2</v>
      </c>
      <c r="H35" s="83">
        <v>0</v>
      </c>
      <c r="I35" s="84">
        <v>0</v>
      </c>
      <c r="J35" s="83"/>
      <c r="K35" s="103" t="s">
        <v>96</v>
      </c>
      <c r="L35" s="104" t="s">
        <v>96</v>
      </c>
      <c r="M35" s="104" t="s">
        <v>96</v>
      </c>
      <c r="N35" s="105">
        <v>0</v>
      </c>
      <c r="O35" s="87"/>
      <c r="P35" s="88" t="s">
        <v>96</v>
      </c>
      <c r="Q35" s="89" t="s">
        <v>96</v>
      </c>
      <c r="R35" s="84">
        <v>0</v>
      </c>
      <c r="S35" s="90"/>
      <c r="T35" s="91">
        <v>0</v>
      </c>
      <c r="U35" s="92" t="s">
        <v>96</v>
      </c>
      <c r="V35" s="93"/>
      <c r="W35" s="94" t="s">
        <v>96</v>
      </c>
      <c r="X35" s="95">
        <v>0</v>
      </c>
    </row>
    <row r="36" spans="1:24" ht="24.75" customHeight="1">
      <c r="A36" s="102">
        <v>43</v>
      </c>
      <c r="B36" s="82">
        <v>433</v>
      </c>
      <c r="C36" s="83" t="s">
        <v>31</v>
      </c>
      <c r="D36" s="84" t="s">
        <v>138</v>
      </c>
      <c r="E36" s="83" t="s">
        <v>139</v>
      </c>
      <c r="F36" s="85">
        <v>1</v>
      </c>
      <c r="G36" s="84">
        <v>2</v>
      </c>
      <c r="H36" s="83">
        <v>0</v>
      </c>
      <c r="I36" s="84">
        <v>1</v>
      </c>
      <c r="J36" s="83"/>
      <c r="K36" s="103" t="s">
        <v>96</v>
      </c>
      <c r="L36" s="104" t="s">
        <v>96</v>
      </c>
      <c r="M36" s="104" t="s">
        <v>96</v>
      </c>
      <c r="N36" s="105">
        <v>6</v>
      </c>
      <c r="O36" s="87"/>
      <c r="P36" s="88" t="s">
        <v>96</v>
      </c>
      <c r="Q36" s="89" t="s">
        <v>96</v>
      </c>
      <c r="R36" s="84">
        <v>1</v>
      </c>
      <c r="S36" s="90"/>
      <c r="T36" s="91">
        <v>0</v>
      </c>
      <c r="U36" s="92" t="s">
        <v>96</v>
      </c>
      <c r="V36" s="93"/>
      <c r="W36" s="94" t="s">
        <v>96</v>
      </c>
      <c r="X36" s="95">
        <v>0</v>
      </c>
    </row>
    <row r="37" spans="1:24" ht="24.75" customHeight="1">
      <c r="A37" s="102">
        <v>43</v>
      </c>
      <c r="B37" s="82">
        <v>441</v>
      </c>
      <c r="C37" s="83" t="s">
        <v>31</v>
      </c>
      <c r="D37" s="84" t="s">
        <v>140</v>
      </c>
      <c r="E37" s="83" t="s">
        <v>124</v>
      </c>
      <c r="F37" s="85">
        <v>1</v>
      </c>
      <c r="G37" s="84">
        <v>2</v>
      </c>
      <c r="H37" s="83">
        <v>0</v>
      </c>
      <c r="I37" s="84">
        <v>1</v>
      </c>
      <c r="J37" s="83"/>
      <c r="K37" s="103" t="s">
        <v>96</v>
      </c>
      <c r="L37" s="104" t="s">
        <v>96</v>
      </c>
      <c r="M37" s="104" t="s">
        <v>96</v>
      </c>
      <c r="N37" s="105">
        <v>5</v>
      </c>
      <c r="O37" s="87"/>
      <c r="P37" s="88" t="s">
        <v>96</v>
      </c>
      <c r="Q37" s="89" t="s">
        <v>96</v>
      </c>
      <c r="R37" s="84">
        <v>1</v>
      </c>
      <c r="S37" s="90"/>
      <c r="T37" s="91">
        <v>0</v>
      </c>
      <c r="U37" s="92" t="s">
        <v>96</v>
      </c>
      <c r="V37" s="93"/>
      <c r="W37" s="94" t="s">
        <v>96</v>
      </c>
      <c r="X37" s="95">
        <v>0</v>
      </c>
    </row>
    <row r="38" spans="1:24" ht="24.75" customHeight="1">
      <c r="A38" s="102">
        <v>43</v>
      </c>
      <c r="B38" s="82">
        <v>442</v>
      </c>
      <c r="C38" s="83" t="s">
        <v>31</v>
      </c>
      <c r="D38" s="84" t="s">
        <v>141</v>
      </c>
      <c r="E38" s="83" t="s">
        <v>142</v>
      </c>
      <c r="F38" s="85">
        <v>1</v>
      </c>
      <c r="G38" s="84">
        <v>2</v>
      </c>
      <c r="H38" s="83">
        <v>0</v>
      </c>
      <c r="I38" s="84">
        <v>0</v>
      </c>
      <c r="J38" s="83"/>
      <c r="K38" s="103" t="s">
        <v>96</v>
      </c>
      <c r="L38" s="104" t="s">
        <v>96</v>
      </c>
      <c r="M38" s="104" t="s">
        <v>96</v>
      </c>
      <c r="N38" s="105">
        <v>0</v>
      </c>
      <c r="O38" s="87"/>
      <c r="P38" s="88" t="s">
        <v>96</v>
      </c>
      <c r="Q38" s="89" t="s">
        <v>96</v>
      </c>
      <c r="R38" s="84">
        <v>1</v>
      </c>
      <c r="S38" s="90"/>
      <c r="T38" s="91">
        <v>0</v>
      </c>
      <c r="U38" s="92" t="s">
        <v>96</v>
      </c>
      <c r="V38" s="93"/>
      <c r="W38" s="94" t="s">
        <v>96</v>
      </c>
      <c r="X38" s="95">
        <v>0</v>
      </c>
    </row>
    <row r="39" spans="1:24" ht="24.75" customHeight="1">
      <c r="A39" s="102">
        <v>43</v>
      </c>
      <c r="B39" s="82">
        <v>443</v>
      </c>
      <c r="C39" s="83" t="s">
        <v>31</v>
      </c>
      <c r="D39" s="84" t="s">
        <v>143</v>
      </c>
      <c r="E39" s="83" t="s">
        <v>106</v>
      </c>
      <c r="F39" s="85">
        <v>1</v>
      </c>
      <c r="G39" s="84">
        <v>2</v>
      </c>
      <c r="H39" s="83">
        <v>1</v>
      </c>
      <c r="I39" s="84">
        <v>1</v>
      </c>
      <c r="J39" s="83"/>
      <c r="K39" s="103" t="s">
        <v>96</v>
      </c>
      <c r="L39" s="104" t="s">
        <v>96</v>
      </c>
      <c r="M39" s="104" t="s">
        <v>96</v>
      </c>
      <c r="N39" s="105">
        <v>0</v>
      </c>
      <c r="O39" s="87"/>
      <c r="P39" s="88" t="s">
        <v>96</v>
      </c>
      <c r="Q39" s="89" t="s">
        <v>96</v>
      </c>
      <c r="R39" s="84">
        <v>1</v>
      </c>
      <c r="S39" s="90"/>
      <c r="T39" s="91">
        <v>0</v>
      </c>
      <c r="U39" s="92" t="s">
        <v>96</v>
      </c>
      <c r="V39" s="93"/>
      <c r="W39" s="94" t="s">
        <v>96</v>
      </c>
      <c r="X39" s="95">
        <v>0</v>
      </c>
    </row>
    <row r="40" spans="1:24" ht="24.75" customHeight="1">
      <c r="A40" s="102">
        <v>43</v>
      </c>
      <c r="B40" s="82">
        <v>444</v>
      </c>
      <c r="C40" s="83" t="s">
        <v>31</v>
      </c>
      <c r="D40" s="84" t="s">
        <v>144</v>
      </c>
      <c r="E40" s="83" t="s">
        <v>145</v>
      </c>
      <c r="F40" s="85">
        <v>1</v>
      </c>
      <c r="G40" s="84">
        <v>2</v>
      </c>
      <c r="H40" s="83">
        <v>0</v>
      </c>
      <c r="I40" s="84">
        <v>0</v>
      </c>
      <c r="J40" s="83"/>
      <c r="K40" s="103" t="s">
        <v>96</v>
      </c>
      <c r="L40" s="104" t="s">
        <v>96</v>
      </c>
      <c r="M40" s="104" t="s">
        <v>96</v>
      </c>
      <c r="N40" s="105">
        <v>6</v>
      </c>
      <c r="O40" s="87"/>
      <c r="P40" s="88" t="s">
        <v>96</v>
      </c>
      <c r="Q40" s="89" t="s">
        <v>96</v>
      </c>
      <c r="R40" s="84">
        <v>0</v>
      </c>
      <c r="S40" s="90"/>
      <c r="T40" s="91">
        <v>0</v>
      </c>
      <c r="U40" s="92" t="s">
        <v>96</v>
      </c>
      <c r="V40" s="93"/>
      <c r="W40" s="94" t="s">
        <v>96</v>
      </c>
      <c r="X40" s="95">
        <v>0</v>
      </c>
    </row>
    <row r="41" spans="1:24" ht="24.75" customHeight="1">
      <c r="A41" s="102">
        <v>43</v>
      </c>
      <c r="B41" s="82">
        <v>447</v>
      </c>
      <c r="C41" s="83" t="s">
        <v>31</v>
      </c>
      <c r="D41" s="84" t="s">
        <v>146</v>
      </c>
      <c r="E41" s="83" t="s">
        <v>120</v>
      </c>
      <c r="F41" s="85">
        <v>1</v>
      </c>
      <c r="G41" s="84">
        <v>2</v>
      </c>
      <c r="H41" s="83">
        <v>0</v>
      </c>
      <c r="I41" s="84">
        <v>1</v>
      </c>
      <c r="J41" s="83"/>
      <c r="K41" s="103" t="s">
        <v>96</v>
      </c>
      <c r="L41" s="104" t="s">
        <v>96</v>
      </c>
      <c r="M41" s="104" t="s">
        <v>96</v>
      </c>
      <c r="N41" s="105">
        <v>5</v>
      </c>
      <c r="O41" s="87"/>
      <c r="P41" s="88" t="s">
        <v>96</v>
      </c>
      <c r="Q41" s="89" t="s">
        <v>96</v>
      </c>
      <c r="R41" s="84">
        <v>1</v>
      </c>
      <c r="S41" s="90"/>
      <c r="T41" s="91">
        <v>0</v>
      </c>
      <c r="U41" s="92" t="s">
        <v>96</v>
      </c>
      <c r="V41" s="93"/>
      <c r="W41" s="94" t="s">
        <v>96</v>
      </c>
      <c r="X41" s="95">
        <v>0</v>
      </c>
    </row>
    <row r="42" spans="1:24" ht="24.75" customHeight="1">
      <c r="A42" s="102">
        <v>43</v>
      </c>
      <c r="B42" s="82">
        <v>468</v>
      </c>
      <c r="C42" s="106" t="s">
        <v>31</v>
      </c>
      <c r="D42" s="85" t="s">
        <v>198</v>
      </c>
      <c r="E42" s="83" t="s">
        <v>133</v>
      </c>
      <c r="F42" s="85">
        <v>1</v>
      </c>
      <c r="G42" s="84">
        <v>2</v>
      </c>
      <c r="H42" s="83">
        <v>0</v>
      </c>
      <c r="I42" s="84">
        <v>0</v>
      </c>
      <c r="J42" s="83"/>
      <c r="K42" s="107" t="s">
        <v>96</v>
      </c>
      <c r="L42" s="107" t="s">
        <v>96</v>
      </c>
      <c r="M42" s="107" t="s">
        <v>96</v>
      </c>
      <c r="N42" s="108">
        <v>0</v>
      </c>
      <c r="O42" s="83"/>
      <c r="P42" s="93" t="s">
        <v>96</v>
      </c>
      <c r="Q42" s="93" t="s">
        <v>96</v>
      </c>
      <c r="R42" s="84">
        <v>0</v>
      </c>
      <c r="S42" s="90"/>
      <c r="T42" s="109">
        <v>0</v>
      </c>
      <c r="U42" s="83" t="s">
        <v>96</v>
      </c>
      <c r="V42" s="110"/>
      <c r="W42" s="110" t="s">
        <v>96</v>
      </c>
      <c r="X42" s="82">
        <v>0</v>
      </c>
    </row>
    <row r="43" spans="1:24" ht="24.75" customHeight="1">
      <c r="A43" s="102">
        <v>43</v>
      </c>
      <c r="B43" s="82">
        <v>482</v>
      </c>
      <c r="C43" s="106" t="s">
        <v>31</v>
      </c>
      <c r="D43" s="85" t="s">
        <v>160</v>
      </c>
      <c r="E43" s="83" t="s">
        <v>124</v>
      </c>
      <c r="F43" s="85">
        <v>1</v>
      </c>
      <c r="G43" s="84">
        <v>2</v>
      </c>
      <c r="H43" s="83">
        <v>0</v>
      </c>
      <c r="I43" s="84">
        <v>0</v>
      </c>
      <c r="J43" s="83"/>
      <c r="K43" s="107" t="s">
        <v>96</v>
      </c>
      <c r="L43" s="107" t="s">
        <v>96</v>
      </c>
      <c r="M43" s="107" t="s">
        <v>96</v>
      </c>
      <c r="N43" s="108">
        <v>0</v>
      </c>
      <c r="O43" s="83"/>
      <c r="P43" s="93" t="s">
        <v>96</v>
      </c>
      <c r="Q43" s="93" t="s">
        <v>96</v>
      </c>
      <c r="R43" s="84">
        <v>0</v>
      </c>
      <c r="S43" s="90"/>
      <c r="T43" s="109">
        <v>0</v>
      </c>
      <c r="U43" s="83" t="s">
        <v>96</v>
      </c>
      <c r="V43" s="110"/>
      <c r="W43" s="110" t="s">
        <v>96</v>
      </c>
      <c r="X43" s="82">
        <v>0</v>
      </c>
    </row>
    <row r="44" spans="1:24" ht="24.75" customHeight="1">
      <c r="A44" s="102">
        <v>43</v>
      </c>
      <c r="B44" s="82">
        <v>484</v>
      </c>
      <c r="C44" s="106" t="s">
        <v>31</v>
      </c>
      <c r="D44" s="85" t="s">
        <v>147</v>
      </c>
      <c r="E44" s="83" t="s">
        <v>106</v>
      </c>
      <c r="F44" s="85">
        <v>1</v>
      </c>
      <c r="G44" s="84">
        <v>2</v>
      </c>
      <c r="H44" s="83">
        <v>0</v>
      </c>
      <c r="I44" s="84">
        <v>0</v>
      </c>
      <c r="J44" s="83"/>
      <c r="K44" s="107" t="s">
        <v>96</v>
      </c>
      <c r="L44" s="107" t="s">
        <v>96</v>
      </c>
      <c r="M44" s="107" t="s">
        <v>96</v>
      </c>
      <c r="N44" s="108">
        <v>0</v>
      </c>
      <c r="O44" s="83"/>
      <c r="P44" s="93" t="s">
        <v>96</v>
      </c>
      <c r="Q44" s="93" t="s">
        <v>96</v>
      </c>
      <c r="R44" s="84">
        <v>0</v>
      </c>
      <c r="S44" s="90"/>
      <c r="T44" s="109">
        <v>1</v>
      </c>
      <c r="U44" s="83" t="s">
        <v>96</v>
      </c>
      <c r="V44" s="110"/>
      <c r="W44" s="110" t="s">
        <v>96</v>
      </c>
      <c r="X44" s="82">
        <v>0</v>
      </c>
    </row>
    <row r="45" spans="1:24" ht="24.75" customHeight="1">
      <c r="A45" s="102">
        <v>43</v>
      </c>
      <c r="B45" s="82">
        <v>501</v>
      </c>
      <c r="C45" s="106" t="s">
        <v>31</v>
      </c>
      <c r="D45" s="85" t="s">
        <v>148</v>
      </c>
      <c r="E45" s="83" t="s">
        <v>122</v>
      </c>
      <c r="F45" s="85">
        <v>2</v>
      </c>
      <c r="G45" s="84">
        <v>2</v>
      </c>
      <c r="H45" s="83">
        <v>0</v>
      </c>
      <c r="I45" s="84">
        <v>0</v>
      </c>
      <c r="J45" s="83"/>
      <c r="K45" s="107" t="s">
        <v>96</v>
      </c>
      <c r="L45" s="107" t="s">
        <v>96</v>
      </c>
      <c r="M45" s="107" t="s">
        <v>96</v>
      </c>
      <c r="N45" s="108">
        <v>0</v>
      </c>
      <c r="O45" s="83"/>
      <c r="P45" s="93" t="s">
        <v>96</v>
      </c>
      <c r="Q45" s="93" t="s">
        <v>96</v>
      </c>
      <c r="R45" s="84">
        <v>0</v>
      </c>
      <c r="S45" s="90"/>
      <c r="T45" s="109">
        <v>0</v>
      </c>
      <c r="U45" s="83" t="s">
        <v>96</v>
      </c>
      <c r="V45" s="110"/>
      <c r="W45" s="110" t="s">
        <v>96</v>
      </c>
      <c r="X45" s="82">
        <v>0</v>
      </c>
    </row>
    <row r="46" spans="1:24" ht="24.75" customHeight="1">
      <c r="A46" s="102">
        <v>43</v>
      </c>
      <c r="B46" s="82">
        <v>505</v>
      </c>
      <c r="C46" s="106" t="s">
        <v>31</v>
      </c>
      <c r="D46" s="85" t="s">
        <v>162</v>
      </c>
      <c r="E46" s="83" t="s">
        <v>163</v>
      </c>
      <c r="F46" s="85">
        <v>1</v>
      </c>
      <c r="G46" s="84">
        <v>2</v>
      </c>
      <c r="H46" s="83">
        <v>0</v>
      </c>
      <c r="I46" s="84">
        <v>0</v>
      </c>
      <c r="J46" s="83"/>
      <c r="K46" s="107" t="s">
        <v>96</v>
      </c>
      <c r="L46" s="107" t="s">
        <v>96</v>
      </c>
      <c r="M46" s="107" t="s">
        <v>96</v>
      </c>
      <c r="N46" s="108">
        <v>0</v>
      </c>
      <c r="O46" s="83"/>
      <c r="P46" s="93" t="s">
        <v>96</v>
      </c>
      <c r="Q46" s="93" t="s">
        <v>96</v>
      </c>
      <c r="R46" s="84">
        <v>0</v>
      </c>
      <c r="S46" s="90"/>
      <c r="T46" s="109">
        <v>0</v>
      </c>
      <c r="U46" s="83" t="s">
        <v>96</v>
      </c>
      <c r="V46" s="110"/>
      <c r="W46" s="110" t="s">
        <v>96</v>
      </c>
      <c r="X46" s="82">
        <v>0</v>
      </c>
    </row>
    <row r="47" spans="1:24" ht="24.75" customHeight="1">
      <c r="A47" s="102">
        <v>43</v>
      </c>
      <c r="B47" s="82">
        <v>506</v>
      </c>
      <c r="C47" s="106" t="s">
        <v>31</v>
      </c>
      <c r="D47" s="85" t="s">
        <v>149</v>
      </c>
      <c r="E47" s="83" t="s">
        <v>135</v>
      </c>
      <c r="F47" s="85">
        <v>1</v>
      </c>
      <c r="G47" s="84">
        <v>2</v>
      </c>
      <c r="H47" s="83">
        <v>0</v>
      </c>
      <c r="I47" s="84">
        <v>0</v>
      </c>
      <c r="J47" s="83"/>
      <c r="K47" s="107" t="s">
        <v>96</v>
      </c>
      <c r="L47" s="107" t="s">
        <v>96</v>
      </c>
      <c r="M47" s="107" t="s">
        <v>96</v>
      </c>
      <c r="N47" s="108">
        <v>0</v>
      </c>
      <c r="O47" s="83"/>
      <c r="P47" s="93" t="s">
        <v>96</v>
      </c>
      <c r="Q47" s="93" t="s">
        <v>96</v>
      </c>
      <c r="R47" s="84">
        <v>0</v>
      </c>
      <c r="S47" s="90"/>
      <c r="T47" s="109">
        <v>0</v>
      </c>
      <c r="U47" s="83" t="s">
        <v>96</v>
      </c>
      <c r="V47" s="110"/>
      <c r="W47" s="110" t="s">
        <v>96</v>
      </c>
      <c r="X47" s="82">
        <v>0</v>
      </c>
    </row>
    <row r="48" spans="1:24" ht="24.75" customHeight="1">
      <c r="A48" s="102">
        <v>43</v>
      </c>
      <c r="B48" s="82">
        <v>507</v>
      </c>
      <c r="C48" s="106" t="s">
        <v>31</v>
      </c>
      <c r="D48" s="85" t="s">
        <v>158</v>
      </c>
      <c r="E48" s="83" t="s">
        <v>133</v>
      </c>
      <c r="F48" s="85">
        <v>1</v>
      </c>
      <c r="G48" s="84">
        <v>2</v>
      </c>
      <c r="H48" s="83">
        <v>0</v>
      </c>
      <c r="I48" s="84">
        <v>0</v>
      </c>
      <c r="J48" s="83"/>
      <c r="K48" s="107" t="s">
        <v>96</v>
      </c>
      <c r="L48" s="107" t="s">
        <v>96</v>
      </c>
      <c r="M48" s="107" t="s">
        <v>96</v>
      </c>
      <c r="N48" s="108">
        <v>0</v>
      </c>
      <c r="O48" s="83"/>
      <c r="P48" s="93" t="s">
        <v>96</v>
      </c>
      <c r="Q48" s="93" t="s">
        <v>96</v>
      </c>
      <c r="R48" s="84">
        <v>0</v>
      </c>
      <c r="S48" s="90"/>
      <c r="T48" s="109">
        <v>0</v>
      </c>
      <c r="U48" s="83" t="s">
        <v>96</v>
      </c>
      <c r="V48" s="110"/>
      <c r="W48" s="110" t="s">
        <v>96</v>
      </c>
      <c r="X48" s="82">
        <v>0</v>
      </c>
    </row>
    <row r="49" spans="1:24" ht="24.75" customHeight="1">
      <c r="A49" s="102">
        <v>43</v>
      </c>
      <c r="B49" s="82">
        <v>510</v>
      </c>
      <c r="C49" s="106" t="s">
        <v>31</v>
      </c>
      <c r="D49" s="85" t="s">
        <v>159</v>
      </c>
      <c r="E49" s="83" t="s">
        <v>103</v>
      </c>
      <c r="F49" s="85">
        <v>1</v>
      </c>
      <c r="G49" s="84">
        <v>2</v>
      </c>
      <c r="H49" s="83">
        <v>0</v>
      </c>
      <c r="I49" s="84">
        <v>0</v>
      </c>
      <c r="J49" s="83"/>
      <c r="K49" s="107" t="s">
        <v>96</v>
      </c>
      <c r="L49" s="107" t="s">
        <v>96</v>
      </c>
      <c r="M49" s="107" t="s">
        <v>96</v>
      </c>
      <c r="N49" s="108">
        <v>0</v>
      </c>
      <c r="O49" s="83"/>
      <c r="P49" s="93" t="s">
        <v>96</v>
      </c>
      <c r="Q49" s="93" t="s">
        <v>96</v>
      </c>
      <c r="R49" s="84">
        <v>0</v>
      </c>
      <c r="S49" s="90"/>
      <c r="T49" s="109">
        <v>0</v>
      </c>
      <c r="U49" s="83" t="s">
        <v>96</v>
      </c>
      <c r="V49" s="110"/>
      <c r="W49" s="110" t="s">
        <v>96</v>
      </c>
      <c r="X49" s="82">
        <v>0</v>
      </c>
    </row>
    <row r="50" spans="1:24" ht="24.75" customHeight="1">
      <c r="A50" s="102">
        <v>43</v>
      </c>
      <c r="B50" s="82">
        <v>511</v>
      </c>
      <c r="C50" s="106" t="s">
        <v>31</v>
      </c>
      <c r="D50" s="85" t="s">
        <v>150</v>
      </c>
      <c r="E50" s="83" t="s">
        <v>137</v>
      </c>
      <c r="F50" s="85">
        <v>1</v>
      </c>
      <c r="G50" s="84">
        <v>2</v>
      </c>
      <c r="H50" s="83">
        <v>0</v>
      </c>
      <c r="I50" s="84">
        <v>0</v>
      </c>
      <c r="J50" s="83"/>
      <c r="K50" s="107" t="s">
        <v>96</v>
      </c>
      <c r="L50" s="107" t="s">
        <v>96</v>
      </c>
      <c r="M50" s="107" t="s">
        <v>96</v>
      </c>
      <c r="N50" s="108">
        <v>0</v>
      </c>
      <c r="O50" s="83"/>
      <c r="P50" s="93" t="s">
        <v>96</v>
      </c>
      <c r="Q50" s="93" t="s">
        <v>96</v>
      </c>
      <c r="R50" s="84">
        <v>0</v>
      </c>
      <c r="S50" s="90"/>
      <c r="T50" s="109">
        <v>0</v>
      </c>
      <c r="U50" s="83" t="s">
        <v>96</v>
      </c>
      <c r="V50" s="110"/>
      <c r="W50" s="110" t="s">
        <v>96</v>
      </c>
      <c r="X50" s="82">
        <v>0</v>
      </c>
    </row>
    <row r="51" spans="1:24" ht="24.75" customHeight="1">
      <c r="A51" s="102">
        <v>43</v>
      </c>
      <c r="B51" s="82">
        <v>512</v>
      </c>
      <c r="C51" s="106" t="s">
        <v>31</v>
      </c>
      <c r="D51" s="85" t="s">
        <v>157</v>
      </c>
      <c r="E51" s="83" t="s">
        <v>133</v>
      </c>
      <c r="F51" s="85">
        <v>1</v>
      </c>
      <c r="G51" s="84">
        <v>2</v>
      </c>
      <c r="H51" s="83">
        <v>0</v>
      </c>
      <c r="I51" s="84">
        <v>0</v>
      </c>
      <c r="J51" s="83"/>
      <c r="K51" s="107" t="s">
        <v>96</v>
      </c>
      <c r="L51" s="107" t="s">
        <v>96</v>
      </c>
      <c r="M51" s="107" t="s">
        <v>96</v>
      </c>
      <c r="N51" s="108">
        <v>0</v>
      </c>
      <c r="O51" s="83"/>
      <c r="P51" s="93" t="s">
        <v>96</v>
      </c>
      <c r="Q51" s="93" t="s">
        <v>96</v>
      </c>
      <c r="R51" s="84">
        <v>0</v>
      </c>
      <c r="S51" s="90"/>
      <c r="T51" s="109">
        <v>1</v>
      </c>
      <c r="U51" s="83" t="s">
        <v>96</v>
      </c>
      <c r="V51" s="110"/>
      <c r="W51" s="110" t="s">
        <v>96</v>
      </c>
      <c r="X51" s="82">
        <v>0</v>
      </c>
    </row>
    <row r="52" spans="1:24" ht="24.75" customHeight="1">
      <c r="A52" s="102">
        <v>43</v>
      </c>
      <c r="B52" s="82">
        <v>513</v>
      </c>
      <c r="C52" s="106" t="s">
        <v>31</v>
      </c>
      <c r="D52" s="85" t="s">
        <v>151</v>
      </c>
      <c r="E52" s="83" t="s">
        <v>199</v>
      </c>
      <c r="F52" s="85">
        <v>1</v>
      </c>
      <c r="G52" s="84">
        <v>2</v>
      </c>
      <c r="H52" s="83">
        <v>0</v>
      </c>
      <c r="I52" s="84">
        <v>0</v>
      </c>
      <c r="J52" s="83"/>
      <c r="K52" s="107" t="s">
        <v>96</v>
      </c>
      <c r="L52" s="107" t="s">
        <v>96</v>
      </c>
      <c r="M52" s="107" t="s">
        <v>96</v>
      </c>
      <c r="N52" s="108">
        <v>0</v>
      </c>
      <c r="O52" s="83"/>
      <c r="P52" s="93" t="s">
        <v>96</v>
      </c>
      <c r="Q52" s="93" t="s">
        <v>96</v>
      </c>
      <c r="R52" s="84">
        <v>0</v>
      </c>
      <c r="S52" s="90"/>
      <c r="T52" s="109">
        <v>0</v>
      </c>
      <c r="U52" s="83" t="s">
        <v>96</v>
      </c>
      <c r="V52" s="110"/>
      <c r="W52" s="110" t="s">
        <v>96</v>
      </c>
      <c r="X52" s="82">
        <v>0</v>
      </c>
    </row>
    <row r="53" spans="1:24" ht="24.75" customHeight="1">
      <c r="A53" s="102">
        <v>43</v>
      </c>
      <c r="B53" s="82">
        <v>514</v>
      </c>
      <c r="C53" s="106" t="s">
        <v>31</v>
      </c>
      <c r="D53" s="85" t="s">
        <v>152</v>
      </c>
      <c r="E53" s="83" t="s">
        <v>120</v>
      </c>
      <c r="F53" s="85">
        <v>1</v>
      </c>
      <c r="G53" s="84">
        <v>2</v>
      </c>
      <c r="H53" s="83">
        <v>0</v>
      </c>
      <c r="I53" s="84">
        <v>1</v>
      </c>
      <c r="J53" s="83"/>
      <c r="K53" s="107" t="s">
        <v>96</v>
      </c>
      <c r="L53" s="107" t="s">
        <v>96</v>
      </c>
      <c r="M53" s="107" t="s">
        <v>96</v>
      </c>
      <c r="N53" s="108">
        <v>5</v>
      </c>
      <c r="O53" s="83"/>
      <c r="P53" s="93" t="s">
        <v>96</v>
      </c>
      <c r="Q53" s="93" t="s">
        <v>96</v>
      </c>
      <c r="R53" s="84">
        <v>0</v>
      </c>
      <c r="S53" s="90"/>
      <c r="T53" s="109">
        <v>0</v>
      </c>
      <c r="U53" s="83" t="s">
        <v>96</v>
      </c>
      <c r="V53" s="110"/>
      <c r="W53" s="110" t="s">
        <v>96</v>
      </c>
      <c r="X53" s="82">
        <v>0</v>
      </c>
    </row>
    <row r="54" spans="1:24" ht="24.75" customHeight="1" thickBot="1">
      <c r="A54" s="102">
        <v>43</v>
      </c>
      <c r="B54" s="82">
        <v>531</v>
      </c>
      <c r="C54" s="106" t="s">
        <v>31</v>
      </c>
      <c r="D54" s="85" t="s">
        <v>153</v>
      </c>
      <c r="E54" s="83" t="s">
        <v>106</v>
      </c>
      <c r="F54" s="85">
        <v>1</v>
      </c>
      <c r="G54" s="84">
        <v>2</v>
      </c>
      <c r="H54" s="83">
        <v>0</v>
      </c>
      <c r="I54" s="84">
        <v>0</v>
      </c>
      <c r="J54" s="83"/>
      <c r="K54" s="107" t="s">
        <v>96</v>
      </c>
      <c r="L54" s="107" t="s">
        <v>96</v>
      </c>
      <c r="M54" s="107" t="s">
        <v>96</v>
      </c>
      <c r="N54" s="108">
        <v>0</v>
      </c>
      <c r="O54" s="83"/>
      <c r="P54" s="93" t="s">
        <v>96</v>
      </c>
      <c r="Q54" s="93" t="s">
        <v>96</v>
      </c>
      <c r="R54" s="84">
        <v>0</v>
      </c>
      <c r="S54" s="90"/>
      <c r="T54" s="109">
        <v>0</v>
      </c>
      <c r="U54" s="83" t="s">
        <v>96</v>
      </c>
      <c r="V54" s="110"/>
      <c r="W54" s="110" t="s">
        <v>96</v>
      </c>
      <c r="X54" s="82">
        <v>0</v>
      </c>
    </row>
    <row r="55" spans="1:24" ht="24.75" customHeight="1" thickBot="1">
      <c r="A55" s="96"/>
      <c r="B55" s="97">
        <v>1000</v>
      </c>
      <c r="C55" s="154" t="s">
        <v>32</v>
      </c>
      <c r="D55" s="155"/>
      <c r="E55" s="98"/>
      <c r="F55" s="99"/>
      <c r="G55" s="100"/>
      <c r="H55" s="111">
        <f>SUM(H7:H54)</f>
        <v>16</v>
      </c>
      <c r="I55" s="112">
        <f>SUM(I7:I54)</f>
        <v>22</v>
      </c>
      <c r="J55" s="113">
        <f>COUNTA(J7:J54)</f>
        <v>6</v>
      </c>
      <c r="K55" s="114"/>
      <c r="L55" s="114"/>
      <c r="M55" s="114"/>
      <c r="N55" s="115"/>
      <c r="O55" s="113">
        <f>COUNTA(O7:O54)</f>
        <v>7</v>
      </c>
      <c r="P55" s="116"/>
      <c r="Q55" s="116"/>
      <c r="R55" s="117"/>
      <c r="S55" s="113">
        <f>COUNTA(S7:S54)</f>
        <v>1</v>
      </c>
      <c r="T55" s="118">
        <f>SUM(T7:T54)</f>
        <v>12</v>
      </c>
      <c r="U55" s="119"/>
      <c r="V55" s="113">
        <f>COUNTA(V7:V54)</f>
        <v>2</v>
      </c>
      <c r="W55" s="120"/>
      <c r="X55" s="112">
        <f>SUM(X7:X54)</f>
        <v>2</v>
      </c>
    </row>
    <row r="57" spans="1:10" ht="13.5">
      <c r="A57" s="18" t="s">
        <v>33</v>
      </c>
      <c r="B57" s="19"/>
      <c r="C57" s="20"/>
      <c r="D57" s="21"/>
      <c r="E57" s="22"/>
      <c r="F57" s="22"/>
      <c r="G57" s="22"/>
      <c r="H57" s="22"/>
      <c r="I57" s="22"/>
      <c r="J57" s="22"/>
    </row>
    <row r="58" spans="1:8" ht="13.5">
      <c r="A58" s="23" t="s">
        <v>34</v>
      </c>
      <c r="E58" s="24"/>
      <c r="F58" s="24" t="s">
        <v>0</v>
      </c>
      <c r="H58" s="24"/>
    </row>
    <row r="60" spans="1:3" ht="12">
      <c r="A60" s="25" t="s">
        <v>35</v>
      </c>
      <c r="C60" s="26"/>
    </row>
    <row r="61" spans="1:22" ht="12">
      <c r="A61" s="25" t="s">
        <v>36</v>
      </c>
      <c r="D61" s="25" t="s">
        <v>8</v>
      </c>
      <c r="J61" s="25" t="s">
        <v>37</v>
      </c>
      <c r="K61" s="25" t="s">
        <v>38</v>
      </c>
      <c r="L61" s="25" t="s">
        <v>39</v>
      </c>
      <c r="P61" s="25" t="s">
        <v>40</v>
      </c>
      <c r="S61" s="27" t="s">
        <v>41</v>
      </c>
      <c r="V61" s="25" t="s">
        <v>42</v>
      </c>
    </row>
    <row r="62" spans="1:22" ht="12">
      <c r="A62" s="1" t="s">
        <v>43</v>
      </c>
      <c r="D62" s="23" t="s">
        <v>44</v>
      </c>
      <c r="J62" s="1" t="s">
        <v>45</v>
      </c>
      <c r="K62" s="1" t="s">
        <v>45</v>
      </c>
      <c r="L62" s="25" t="s">
        <v>46</v>
      </c>
      <c r="P62" s="25" t="s">
        <v>30</v>
      </c>
      <c r="S62" s="27" t="s">
        <v>47</v>
      </c>
      <c r="V62" s="25" t="s">
        <v>48</v>
      </c>
    </row>
    <row r="63" spans="1:22" ht="12">
      <c r="A63" s="1" t="s">
        <v>49</v>
      </c>
      <c r="D63" s="23" t="s">
        <v>50</v>
      </c>
      <c r="J63" s="1" t="s">
        <v>51</v>
      </c>
      <c r="K63" s="1" t="s">
        <v>51</v>
      </c>
      <c r="L63" s="1" t="s">
        <v>52</v>
      </c>
      <c r="P63" s="1" t="s">
        <v>53</v>
      </c>
      <c r="T63" s="1" t="s">
        <v>54</v>
      </c>
      <c r="V63" s="1" t="s">
        <v>55</v>
      </c>
    </row>
    <row r="64" spans="12:22" ht="12">
      <c r="L64" s="1" t="s">
        <v>56</v>
      </c>
      <c r="P64" s="1" t="s">
        <v>57</v>
      </c>
      <c r="T64" s="1" t="s">
        <v>58</v>
      </c>
      <c r="V64" s="1" t="s">
        <v>59</v>
      </c>
    </row>
    <row r="65" spans="12:22" ht="12">
      <c r="L65" s="1" t="s">
        <v>60</v>
      </c>
      <c r="V65" s="1" t="s">
        <v>61</v>
      </c>
    </row>
    <row r="66" spans="12:22" ht="12">
      <c r="L66" s="1" t="s">
        <v>62</v>
      </c>
      <c r="V66" s="1" t="s">
        <v>63</v>
      </c>
    </row>
    <row r="67" ht="12">
      <c r="L67" s="1" t="s">
        <v>64</v>
      </c>
    </row>
    <row r="68" spans="12:22" ht="12">
      <c r="L68" s="1" t="s">
        <v>65</v>
      </c>
      <c r="V68" s="25" t="s">
        <v>66</v>
      </c>
    </row>
    <row r="69" spans="12:22" ht="12">
      <c r="L69" s="1" t="s">
        <v>67</v>
      </c>
      <c r="V69" s="1" t="s">
        <v>68</v>
      </c>
    </row>
    <row r="70" ht="12">
      <c r="V70" s="1" t="s">
        <v>69</v>
      </c>
    </row>
  </sheetData>
  <mergeCells count="20">
    <mergeCell ref="C55:D55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58" r:id="rId1" display="http://www.stat.go.jp/index/seido/9-5.htm"/>
  </hyperlinks>
  <printOptions/>
  <pageMargins left="0.2" right="0.15748031496062992" top="0.5905511811023623" bottom="0.24" header="0.5118110236220472" footer="0.21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view="pageBreakPreview" zoomScaleSheetLayoutView="100" workbookViewId="0" topLeftCell="J52">
      <selection activeCell="P4" sqref="P4"/>
    </sheetView>
  </sheetViews>
  <sheetFormatPr defaultColWidth="9.00390625" defaultRowHeight="13.5"/>
  <cols>
    <col min="1" max="2" width="5.00390625" style="1" customWidth="1"/>
    <col min="3" max="3" width="6.75390625" style="1" customWidth="1"/>
    <col min="4" max="4" width="16.375" style="1" customWidth="1"/>
    <col min="5" max="5" width="4.50390625" style="1" customWidth="1"/>
    <col min="6" max="6" width="10.25390625" style="1" customWidth="1"/>
    <col min="7" max="7" width="4.75390625" style="1" customWidth="1"/>
    <col min="8" max="8" width="6.125" style="1" customWidth="1"/>
    <col min="9" max="9" width="7.2539062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5.75" customHeight="1">
      <c r="A1" s="1" t="s">
        <v>70</v>
      </c>
    </row>
    <row r="2" spans="1:2" ht="18" customHeight="1" thickBot="1">
      <c r="A2" s="2" t="s">
        <v>71</v>
      </c>
      <c r="B2" s="28"/>
    </row>
    <row r="3" spans="1:27" ht="25.5" customHeight="1" thickBot="1">
      <c r="A3" s="2"/>
      <c r="B3" s="175" t="s">
        <v>72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V3" s="1"/>
      <c r="AA3" s="1"/>
    </row>
    <row r="4" spans="1:27" ht="19.5" customHeight="1" thickBot="1">
      <c r="A4" s="2"/>
      <c r="B4" s="29">
        <v>1</v>
      </c>
      <c r="C4" s="173">
        <v>38808</v>
      </c>
      <c r="D4" s="174"/>
      <c r="E4" s="174"/>
      <c r="F4" s="29">
        <v>2</v>
      </c>
      <c r="G4" s="173">
        <v>38838</v>
      </c>
      <c r="H4" s="174"/>
      <c r="I4" s="174"/>
      <c r="J4" s="29">
        <v>3</v>
      </c>
      <c r="K4" s="30" t="s">
        <v>200</v>
      </c>
      <c r="L4" s="31"/>
      <c r="M4" s="31"/>
      <c r="N4" s="32"/>
      <c r="AA4" s="1"/>
    </row>
    <row r="5" spans="1:27" ht="27.75" customHeight="1" thickBot="1">
      <c r="A5"/>
      <c r="B5" s="33"/>
      <c r="C5" s="33"/>
      <c r="D5" s="33"/>
      <c r="E5" s="33"/>
      <c r="F5" s="33"/>
      <c r="G5" s="33"/>
      <c r="H5" s="33"/>
      <c r="I5" s="34"/>
      <c r="J5" s="35"/>
      <c r="K5" s="35"/>
      <c r="L5" s="33"/>
      <c r="M5" s="33"/>
      <c r="N5" s="33"/>
      <c r="O5" s="33"/>
      <c r="P5" s="33"/>
      <c r="Q5" s="33"/>
      <c r="R5" s="33"/>
      <c r="S5" s="34"/>
      <c r="T5" s="35"/>
      <c r="U5" s="35"/>
      <c r="V5" s="33"/>
      <c r="W5" s="33"/>
      <c r="X5" s="35"/>
      <c r="Y5" s="35"/>
      <c r="Z5" s="35"/>
      <c r="AA5"/>
    </row>
    <row r="6" spans="1:27" ht="13.5" customHeight="1" thickBot="1">
      <c r="A6"/>
      <c r="B6" s="33"/>
      <c r="C6" s="33"/>
      <c r="D6" s="33"/>
      <c r="E6" s="36" t="s">
        <v>73</v>
      </c>
      <c r="F6" s="37"/>
      <c r="G6" s="38">
        <v>1</v>
      </c>
      <c r="H6" s="39"/>
      <c r="I6" s="39"/>
      <c r="J6" s="39"/>
      <c r="K6" s="39"/>
      <c r="L6" s="36" t="s">
        <v>73</v>
      </c>
      <c r="M6" s="37"/>
      <c r="N6" s="38">
        <v>3</v>
      </c>
      <c r="O6" s="33"/>
      <c r="P6" s="33"/>
      <c r="Q6" s="36" t="s">
        <v>73</v>
      </c>
      <c r="R6" s="37"/>
      <c r="S6" s="38">
        <v>3</v>
      </c>
      <c r="T6" s="40"/>
      <c r="U6" s="35"/>
      <c r="V6" s="36" t="s">
        <v>73</v>
      </c>
      <c r="W6" s="37"/>
      <c r="X6" s="37"/>
      <c r="Y6" s="38">
        <v>1</v>
      </c>
      <c r="Z6" s="35"/>
      <c r="AA6"/>
    </row>
    <row r="7" spans="1:27" ht="26.25" customHeight="1">
      <c r="A7" s="137" t="s">
        <v>3</v>
      </c>
      <c r="B7" s="184" t="s">
        <v>4</v>
      </c>
      <c r="C7" s="183" t="s">
        <v>5</v>
      </c>
      <c r="D7" s="146" t="s">
        <v>6</v>
      </c>
      <c r="E7" s="178" t="s">
        <v>74</v>
      </c>
      <c r="F7" s="179"/>
      <c r="G7" s="179"/>
      <c r="H7" s="179"/>
      <c r="I7" s="179"/>
      <c r="J7" s="179"/>
      <c r="K7" s="180"/>
      <c r="L7" s="181" t="s">
        <v>75</v>
      </c>
      <c r="M7" s="179"/>
      <c r="N7" s="179"/>
      <c r="O7" s="179"/>
      <c r="P7" s="182"/>
      <c r="Q7" s="178" t="s">
        <v>76</v>
      </c>
      <c r="R7" s="179"/>
      <c r="S7" s="179"/>
      <c r="T7" s="179"/>
      <c r="U7" s="180"/>
      <c r="V7" s="189" t="s">
        <v>77</v>
      </c>
      <c r="W7" s="190"/>
      <c r="X7" s="190"/>
      <c r="Y7" s="191"/>
      <c r="Z7" s="191"/>
      <c r="AA7" s="192"/>
    </row>
    <row r="8" spans="1:27" ht="15.75" customHeight="1">
      <c r="A8" s="138"/>
      <c r="B8" s="185"/>
      <c r="C8" s="160"/>
      <c r="D8" s="147"/>
      <c r="E8" s="168" t="s">
        <v>78</v>
      </c>
      <c r="F8" s="169" t="s">
        <v>79</v>
      </c>
      <c r="G8" s="167" t="s">
        <v>80</v>
      </c>
      <c r="H8" s="42"/>
      <c r="I8" s="167" t="s">
        <v>81</v>
      </c>
      <c r="J8" s="42"/>
      <c r="K8" s="171" t="s">
        <v>82</v>
      </c>
      <c r="L8" s="172" t="s">
        <v>83</v>
      </c>
      <c r="M8" s="42"/>
      <c r="N8" s="167" t="s">
        <v>81</v>
      </c>
      <c r="O8" s="42"/>
      <c r="P8" s="167" t="s">
        <v>82</v>
      </c>
      <c r="Q8" s="200" t="s">
        <v>84</v>
      </c>
      <c r="R8" s="42"/>
      <c r="S8" s="167" t="s">
        <v>81</v>
      </c>
      <c r="T8" s="42"/>
      <c r="U8" s="171" t="s">
        <v>82</v>
      </c>
      <c r="V8" s="198" t="s">
        <v>85</v>
      </c>
      <c r="W8" s="42"/>
      <c r="X8" s="196" t="s">
        <v>82</v>
      </c>
      <c r="Y8" s="193" t="s">
        <v>86</v>
      </c>
      <c r="Z8" s="194"/>
      <c r="AA8" s="195"/>
    </row>
    <row r="9" spans="1:27" ht="51.75" customHeight="1">
      <c r="A9" s="138"/>
      <c r="B9" s="186"/>
      <c r="C9" s="160"/>
      <c r="D9" s="147"/>
      <c r="E9" s="168"/>
      <c r="F9" s="170"/>
      <c r="G9" s="167"/>
      <c r="H9" s="43" t="s">
        <v>87</v>
      </c>
      <c r="I9" s="167"/>
      <c r="J9" s="44" t="s">
        <v>88</v>
      </c>
      <c r="K9" s="171"/>
      <c r="L9" s="172"/>
      <c r="M9" s="43" t="s">
        <v>87</v>
      </c>
      <c r="N9" s="167"/>
      <c r="O9" s="44" t="s">
        <v>88</v>
      </c>
      <c r="P9" s="167"/>
      <c r="Q9" s="168"/>
      <c r="R9" s="43" t="s">
        <v>87</v>
      </c>
      <c r="S9" s="201"/>
      <c r="T9" s="44" t="s">
        <v>88</v>
      </c>
      <c r="U9" s="171"/>
      <c r="V9" s="199"/>
      <c r="W9" s="41" t="s">
        <v>89</v>
      </c>
      <c r="X9" s="197"/>
      <c r="Y9" s="45" t="s">
        <v>85</v>
      </c>
      <c r="Z9" s="45" t="s">
        <v>89</v>
      </c>
      <c r="AA9" s="46" t="s">
        <v>82</v>
      </c>
    </row>
    <row r="10" spans="1:27" ht="15" customHeight="1">
      <c r="A10" s="47">
        <v>43</v>
      </c>
      <c r="B10" s="48">
        <v>201</v>
      </c>
      <c r="C10" s="14" t="s">
        <v>31</v>
      </c>
      <c r="D10" s="15" t="s">
        <v>154</v>
      </c>
      <c r="E10" s="49">
        <v>40</v>
      </c>
      <c r="F10" s="16" t="s">
        <v>201</v>
      </c>
      <c r="G10" s="16">
        <v>91</v>
      </c>
      <c r="H10" s="16">
        <v>69</v>
      </c>
      <c r="I10" s="16">
        <v>1178</v>
      </c>
      <c r="J10" s="16">
        <v>363</v>
      </c>
      <c r="K10" s="50">
        <f>J10/I10*100</f>
        <v>30.814940577249576</v>
      </c>
      <c r="L10" s="121">
        <v>44</v>
      </c>
      <c r="M10" s="16">
        <v>36</v>
      </c>
      <c r="N10" s="16">
        <v>697</v>
      </c>
      <c r="O10" s="16">
        <v>226</v>
      </c>
      <c r="P10" s="50">
        <f aca="true" t="shared" si="0" ref="P10:P57">O10/N10*100</f>
        <v>32.42467718794835</v>
      </c>
      <c r="Q10" s="121">
        <v>6</v>
      </c>
      <c r="R10" s="16">
        <v>3</v>
      </c>
      <c r="S10" s="16">
        <v>66</v>
      </c>
      <c r="T10" s="16">
        <v>5</v>
      </c>
      <c r="U10" s="50">
        <f aca="true" t="shared" si="1" ref="U10:U57">T10/S10*100</f>
        <v>7.575757575757576</v>
      </c>
      <c r="V10" s="14">
        <v>407</v>
      </c>
      <c r="W10" s="16">
        <v>17</v>
      </c>
      <c r="X10" s="51">
        <f aca="true" t="shared" si="2" ref="X10:X57">W10/V10*100</f>
        <v>4.176904176904177</v>
      </c>
      <c r="Y10" s="16">
        <v>326</v>
      </c>
      <c r="Z10" s="16">
        <v>10</v>
      </c>
      <c r="AA10" s="52">
        <f aca="true" t="shared" si="3" ref="AA10:AA57">Z10/Y10*100</f>
        <v>3.067484662576687</v>
      </c>
    </row>
    <row r="11" spans="1:27" ht="15" customHeight="1">
      <c r="A11" s="47">
        <v>43</v>
      </c>
      <c r="B11" s="48">
        <v>202</v>
      </c>
      <c r="C11" s="14" t="s">
        <v>31</v>
      </c>
      <c r="D11" s="15" t="s">
        <v>93</v>
      </c>
      <c r="E11" s="14" t="s">
        <v>96</v>
      </c>
      <c r="F11" s="16" t="s">
        <v>96</v>
      </c>
      <c r="G11" s="16" t="s">
        <v>96</v>
      </c>
      <c r="H11" s="16" t="s">
        <v>96</v>
      </c>
      <c r="I11" s="16" t="s">
        <v>96</v>
      </c>
      <c r="J11" s="16" t="s">
        <v>96</v>
      </c>
      <c r="K11" s="50"/>
      <c r="L11" s="121">
        <v>26</v>
      </c>
      <c r="M11" s="16">
        <v>25</v>
      </c>
      <c r="N11" s="16">
        <v>456</v>
      </c>
      <c r="O11" s="16">
        <v>119</v>
      </c>
      <c r="P11" s="50">
        <f t="shared" si="0"/>
        <v>26.096491228070175</v>
      </c>
      <c r="Q11" s="121">
        <v>6</v>
      </c>
      <c r="R11" s="16">
        <v>2</v>
      </c>
      <c r="S11" s="16">
        <v>53</v>
      </c>
      <c r="T11" s="16">
        <v>2</v>
      </c>
      <c r="U11" s="50">
        <f t="shared" si="1"/>
        <v>3.7735849056603774</v>
      </c>
      <c r="V11" s="14">
        <v>124</v>
      </c>
      <c r="W11" s="16">
        <v>6</v>
      </c>
      <c r="X11" s="51">
        <f t="shared" si="2"/>
        <v>4.838709677419355</v>
      </c>
      <c r="Y11" s="16">
        <v>120</v>
      </c>
      <c r="Z11" s="16">
        <v>6</v>
      </c>
      <c r="AA11" s="52">
        <f t="shared" si="3"/>
        <v>5</v>
      </c>
    </row>
    <row r="12" spans="1:27" ht="15" customHeight="1">
      <c r="A12" s="47">
        <v>43</v>
      </c>
      <c r="B12" s="48">
        <v>203</v>
      </c>
      <c r="C12" s="14" t="s">
        <v>31</v>
      </c>
      <c r="D12" s="15" t="s">
        <v>97</v>
      </c>
      <c r="E12" s="14">
        <v>30</v>
      </c>
      <c r="F12" s="16" t="s">
        <v>202</v>
      </c>
      <c r="G12" s="16">
        <v>43</v>
      </c>
      <c r="H12" s="16">
        <v>31</v>
      </c>
      <c r="I12" s="16">
        <v>537</v>
      </c>
      <c r="J12" s="16">
        <v>110</v>
      </c>
      <c r="K12" s="50">
        <f>J12/I12*100</f>
        <v>20.48417132216015</v>
      </c>
      <c r="L12" s="121">
        <v>22</v>
      </c>
      <c r="M12" s="16">
        <v>16</v>
      </c>
      <c r="N12" s="16">
        <v>343</v>
      </c>
      <c r="O12" s="16">
        <v>63</v>
      </c>
      <c r="P12" s="50">
        <f t="shared" si="0"/>
        <v>18.367346938775512</v>
      </c>
      <c r="Q12" s="121">
        <v>6</v>
      </c>
      <c r="R12" s="16">
        <v>4</v>
      </c>
      <c r="S12" s="16">
        <v>39</v>
      </c>
      <c r="T12" s="16">
        <v>6</v>
      </c>
      <c r="U12" s="50">
        <f t="shared" si="1"/>
        <v>15.384615384615385</v>
      </c>
      <c r="V12" s="14">
        <v>49</v>
      </c>
      <c r="W12" s="16">
        <v>1</v>
      </c>
      <c r="X12" s="51">
        <f t="shared" si="2"/>
        <v>2.0408163265306123</v>
      </c>
      <c r="Y12" s="16">
        <v>49</v>
      </c>
      <c r="Z12" s="16">
        <v>1</v>
      </c>
      <c r="AA12" s="52">
        <f t="shared" si="3"/>
        <v>2.0408163265306123</v>
      </c>
    </row>
    <row r="13" spans="1:27" ht="15" customHeight="1">
      <c r="A13" s="47">
        <v>43</v>
      </c>
      <c r="B13" s="48">
        <v>204</v>
      </c>
      <c r="C13" s="14" t="s">
        <v>31</v>
      </c>
      <c r="D13" s="15" t="s">
        <v>100</v>
      </c>
      <c r="E13" s="14">
        <v>33</v>
      </c>
      <c r="F13" s="16" t="s">
        <v>203</v>
      </c>
      <c r="G13" s="16">
        <v>57</v>
      </c>
      <c r="H13" s="16">
        <v>48</v>
      </c>
      <c r="I13" s="16">
        <v>664</v>
      </c>
      <c r="J13" s="16">
        <v>155</v>
      </c>
      <c r="K13" s="50">
        <f>J13/I13*100</f>
        <v>23.343373493975903</v>
      </c>
      <c r="L13" s="121">
        <v>24</v>
      </c>
      <c r="M13" s="16">
        <v>22</v>
      </c>
      <c r="N13" s="16">
        <v>289</v>
      </c>
      <c r="O13" s="16">
        <v>80</v>
      </c>
      <c r="P13" s="50">
        <f t="shared" si="0"/>
        <v>27.68166089965398</v>
      </c>
      <c r="Q13" s="121">
        <v>6</v>
      </c>
      <c r="R13" s="16">
        <v>5</v>
      </c>
      <c r="S13" s="16">
        <v>36</v>
      </c>
      <c r="T13" s="16">
        <v>8</v>
      </c>
      <c r="U13" s="50">
        <f t="shared" si="1"/>
        <v>22.22222222222222</v>
      </c>
      <c r="V13" s="14">
        <v>62</v>
      </c>
      <c r="W13" s="16">
        <v>6</v>
      </c>
      <c r="X13" s="51">
        <f t="shared" si="2"/>
        <v>9.67741935483871</v>
      </c>
      <c r="Y13" s="16">
        <v>37</v>
      </c>
      <c r="Z13" s="16">
        <v>2</v>
      </c>
      <c r="AA13" s="52">
        <f t="shared" si="3"/>
        <v>5.405405405405405</v>
      </c>
    </row>
    <row r="14" spans="1:27" ht="15" customHeight="1">
      <c r="A14" s="47">
        <v>43</v>
      </c>
      <c r="B14" s="48">
        <v>205</v>
      </c>
      <c r="C14" s="14" t="s">
        <v>31</v>
      </c>
      <c r="D14" s="15" t="s">
        <v>102</v>
      </c>
      <c r="E14" s="14">
        <v>30</v>
      </c>
      <c r="F14" s="16" t="s">
        <v>202</v>
      </c>
      <c r="G14" s="16">
        <v>27</v>
      </c>
      <c r="H14" s="16">
        <v>20</v>
      </c>
      <c r="I14" s="16">
        <v>328</v>
      </c>
      <c r="J14" s="16">
        <v>63</v>
      </c>
      <c r="K14" s="50">
        <f>J14/I14*100</f>
        <v>19.20731707317073</v>
      </c>
      <c r="L14" s="121">
        <v>19</v>
      </c>
      <c r="M14" s="16">
        <v>16</v>
      </c>
      <c r="N14" s="16">
        <v>239</v>
      </c>
      <c r="O14" s="16">
        <v>41</v>
      </c>
      <c r="P14" s="50">
        <f t="shared" si="0"/>
        <v>17.154811715481173</v>
      </c>
      <c r="Q14" s="121">
        <v>5</v>
      </c>
      <c r="R14" s="16">
        <v>3</v>
      </c>
      <c r="S14" s="16">
        <v>36</v>
      </c>
      <c r="T14" s="16">
        <v>3</v>
      </c>
      <c r="U14" s="50">
        <f t="shared" si="1"/>
        <v>8.333333333333332</v>
      </c>
      <c r="V14" s="14">
        <v>64</v>
      </c>
      <c r="W14" s="16">
        <v>8</v>
      </c>
      <c r="X14" s="51">
        <f t="shared" si="2"/>
        <v>12.5</v>
      </c>
      <c r="Y14" s="16">
        <v>36</v>
      </c>
      <c r="Z14" s="16">
        <v>1</v>
      </c>
      <c r="AA14" s="52">
        <f t="shared" si="3"/>
        <v>2.7777777777777777</v>
      </c>
    </row>
    <row r="15" spans="1:27" ht="15" customHeight="1">
      <c r="A15" s="47">
        <v>43</v>
      </c>
      <c r="B15" s="48">
        <v>206</v>
      </c>
      <c r="C15" s="14" t="s">
        <v>31</v>
      </c>
      <c r="D15" s="15" t="s">
        <v>105</v>
      </c>
      <c r="E15" s="14" t="s">
        <v>96</v>
      </c>
      <c r="F15" s="16" t="s">
        <v>96</v>
      </c>
      <c r="G15" s="16" t="s">
        <v>96</v>
      </c>
      <c r="H15" s="16" t="s">
        <v>96</v>
      </c>
      <c r="I15" s="16" t="s">
        <v>96</v>
      </c>
      <c r="J15" s="16" t="s">
        <v>96</v>
      </c>
      <c r="K15" s="50"/>
      <c r="L15" s="121">
        <v>17</v>
      </c>
      <c r="M15" s="16">
        <v>13</v>
      </c>
      <c r="N15" s="16">
        <v>234</v>
      </c>
      <c r="O15" s="16">
        <v>60</v>
      </c>
      <c r="P15" s="50">
        <f t="shared" si="0"/>
        <v>25.64102564102564</v>
      </c>
      <c r="Q15" s="121">
        <v>6</v>
      </c>
      <c r="R15" s="16">
        <v>3</v>
      </c>
      <c r="S15" s="16">
        <v>56</v>
      </c>
      <c r="T15" s="16">
        <v>4</v>
      </c>
      <c r="U15" s="50">
        <f t="shared" si="1"/>
        <v>7.142857142857142</v>
      </c>
      <c r="V15" s="14">
        <v>115</v>
      </c>
      <c r="W15" s="16">
        <v>1</v>
      </c>
      <c r="X15" s="51">
        <f t="shared" si="2"/>
        <v>0.8695652173913043</v>
      </c>
      <c r="Y15" s="16">
        <v>115</v>
      </c>
      <c r="Z15" s="16">
        <v>1</v>
      </c>
      <c r="AA15" s="52">
        <f t="shared" si="3"/>
        <v>0.8695652173913043</v>
      </c>
    </row>
    <row r="16" spans="1:27" ht="15" customHeight="1">
      <c r="A16" s="47">
        <v>43</v>
      </c>
      <c r="B16" s="48">
        <v>208</v>
      </c>
      <c r="C16" s="14" t="s">
        <v>31</v>
      </c>
      <c r="D16" s="15" t="s">
        <v>108</v>
      </c>
      <c r="E16" s="14" t="s">
        <v>96</v>
      </c>
      <c r="F16" s="16" t="s">
        <v>96</v>
      </c>
      <c r="G16" s="16" t="s">
        <v>96</v>
      </c>
      <c r="H16" s="16" t="s">
        <v>96</v>
      </c>
      <c r="I16" s="16" t="s">
        <v>96</v>
      </c>
      <c r="J16" s="16" t="s">
        <v>96</v>
      </c>
      <c r="K16" s="50"/>
      <c r="L16" s="121">
        <v>18</v>
      </c>
      <c r="M16" s="16">
        <v>17</v>
      </c>
      <c r="N16" s="16">
        <v>351</v>
      </c>
      <c r="O16" s="16">
        <v>72</v>
      </c>
      <c r="P16" s="50">
        <f t="shared" si="0"/>
        <v>20.51282051282051</v>
      </c>
      <c r="Q16" s="121">
        <v>6</v>
      </c>
      <c r="R16" s="16">
        <v>3</v>
      </c>
      <c r="S16" s="16">
        <v>46</v>
      </c>
      <c r="T16" s="16">
        <v>4</v>
      </c>
      <c r="U16" s="50">
        <f t="shared" si="1"/>
        <v>8.695652173913043</v>
      </c>
      <c r="V16" s="14">
        <v>112</v>
      </c>
      <c r="W16" s="16">
        <v>6</v>
      </c>
      <c r="X16" s="51">
        <f t="shared" si="2"/>
        <v>5.357142857142857</v>
      </c>
      <c r="Y16" s="16">
        <v>73</v>
      </c>
      <c r="Z16" s="16">
        <v>2</v>
      </c>
      <c r="AA16" s="52">
        <f t="shared" si="3"/>
        <v>2.73972602739726</v>
      </c>
    </row>
    <row r="17" spans="1:27" ht="15" customHeight="1">
      <c r="A17" s="47">
        <v>43</v>
      </c>
      <c r="B17" s="48">
        <v>210</v>
      </c>
      <c r="C17" s="14" t="s">
        <v>31</v>
      </c>
      <c r="D17" s="15" t="s">
        <v>164</v>
      </c>
      <c r="E17" s="14" t="s">
        <v>96</v>
      </c>
      <c r="F17" s="16" t="s">
        <v>96</v>
      </c>
      <c r="G17" s="16" t="s">
        <v>96</v>
      </c>
      <c r="H17" s="16" t="s">
        <v>96</v>
      </c>
      <c r="I17" s="16" t="s">
        <v>96</v>
      </c>
      <c r="J17" s="16" t="s">
        <v>96</v>
      </c>
      <c r="K17" s="50"/>
      <c r="L17" s="121">
        <v>18</v>
      </c>
      <c r="M17" s="16">
        <v>14</v>
      </c>
      <c r="N17" s="16">
        <v>347</v>
      </c>
      <c r="O17" s="16">
        <v>76</v>
      </c>
      <c r="P17" s="50">
        <f t="shared" si="0"/>
        <v>21.902017291066283</v>
      </c>
      <c r="Q17" s="121">
        <v>5</v>
      </c>
      <c r="R17" s="16">
        <v>3</v>
      </c>
      <c r="S17" s="16">
        <v>53</v>
      </c>
      <c r="T17" s="16">
        <v>7</v>
      </c>
      <c r="U17" s="50">
        <f t="shared" si="1"/>
        <v>13.20754716981132</v>
      </c>
      <c r="V17" s="14">
        <v>109</v>
      </c>
      <c r="W17" s="16">
        <v>9</v>
      </c>
      <c r="X17" s="51">
        <f t="shared" si="2"/>
        <v>8.256880733944955</v>
      </c>
      <c r="Y17" s="16">
        <v>109</v>
      </c>
      <c r="Z17" s="16">
        <v>9</v>
      </c>
      <c r="AA17" s="52">
        <f t="shared" si="3"/>
        <v>8.256880733944955</v>
      </c>
    </row>
    <row r="18" spans="1:27" ht="15" customHeight="1">
      <c r="A18" s="47">
        <v>43</v>
      </c>
      <c r="B18" s="48">
        <v>211</v>
      </c>
      <c r="C18" s="14" t="s">
        <v>31</v>
      </c>
      <c r="D18" s="15" t="s">
        <v>110</v>
      </c>
      <c r="E18" s="14">
        <v>40</v>
      </c>
      <c r="F18" s="16" t="s">
        <v>219</v>
      </c>
      <c r="G18" s="16">
        <v>30</v>
      </c>
      <c r="H18" s="16">
        <v>23</v>
      </c>
      <c r="I18" s="16">
        <v>378</v>
      </c>
      <c r="J18" s="16">
        <v>102</v>
      </c>
      <c r="K18" s="50">
        <f>J18/I18*100</f>
        <v>26.984126984126984</v>
      </c>
      <c r="L18" s="121">
        <v>30</v>
      </c>
      <c r="M18" s="16">
        <v>23</v>
      </c>
      <c r="N18" s="16">
        <v>378</v>
      </c>
      <c r="O18" s="16">
        <v>102</v>
      </c>
      <c r="P18" s="50">
        <f t="shared" si="0"/>
        <v>26.984126984126984</v>
      </c>
      <c r="Q18" s="121">
        <v>6</v>
      </c>
      <c r="R18" s="16">
        <v>3</v>
      </c>
      <c r="S18" s="16">
        <v>42</v>
      </c>
      <c r="T18" s="16">
        <v>4</v>
      </c>
      <c r="U18" s="50">
        <f t="shared" si="1"/>
        <v>9.523809523809524</v>
      </c>
      <c r="V18" s="14">
        <v>38</v>
      </c>
      <c r="W18" s="16">
        <v>0</v>
      </c>
      <c r="X18" s="51">
        <f t="shared" si="2"/>
        <v>0</v>
      </c>
      <c r="Y18" s="16">
        <v>33</v>
      </c>
      <c r="Z18" s="16">
        <v>0</v>
      </c>
      <c r="AA18" s="52">
        <f t="shared" si="3"/>
        <v>0</v>
      </c>
    </row>
    <row r="19" spans="1:27" ht="15" customHeight="1">
      <c r="A19" s="47">
        <v>43</v>
      </c>
      <c r="B19" s="48">
        <v>212</v>
      </c>
      <c r="C19" s="14" t="s">
        <v>31</v>
      </c>
      <c r="D19" s="15" t="s">
        <v>115</v>
      </c>
      <c r="E19" s="14" t="s">
        <v>96</v>
      </c>
      <c r="F19" s="16" t="s">
        <v>96</v>
      </c>
      <c r="G19" s="16" t="s">
        <v>96</v>
      </c>
      <c r="H19" s="16" t="s">
        <v>96</v>
      </c>
      <c r="I19" s="16" t="s">
        <v>96</v>
      </c>
      <c r="J19" s="16" t="s">
        <v>96</v>
      </c>
      <c r="K19" s="50"/>
      <c r="L19" s="121">
        <v>25</v>
      </c>
      <c r="M19" s="16">
        <v>20</v>
      </c>
      <c r="N19" s="16">
        <v>357</v>
      </c>
      <c r="O19" s="16">
        <v>67</v>
      </c>
      <c r="P19" s="50">
        <f t="shared" si="0"/>
        <v>18.76750700280112</v>
      </c>
      <c r="Q19" s="121">
        <v>5</v>
      </c>
      <c r="R19" s="16">
        <v>2</v>
      </c>
      <c r="S19" s="16">
        <v>38</v>
      </c>
      <c r="T19" s="16">
        <v>3</v>
      </c>
      <c r="U19" s="50">
        <f t="shared" si="1"/>
        <v>7.894736842105263</v>
      </c>
      <c r="V19" s="14">
        <v>48</v>
      </c>
      <c r="W19" s="16">
        <v>1</v>
      </c>
      <c r="X19" s="51">
        <f t="shared" si="2"/>
        <v>2.083333333333333</v>
      </c>
      <c r="Y19" s="16">
        <v>48</v>
      </c>
      <c r="Z19" s="16">
        <v>1</v>
      </c>
      <c r="AA19" s="52">
        <f t="shared" si="3"/>
        <v>2.083333333333333</v>
      </c>
    </row>
    <row r="20" spans="1:27" ht="15" customHeight="1">
      <c r="A20" s="47">
        <v>43</v>
      </c>
      <c r="B20" s="48">
        <v>213</v>
      </c>
      <c r="C20" s="14" t="s">
        <v>31</v>
      </c>
      <c r="D20" s="15" t="s">
        <v>117</v>
      </c>
      <c r="E20" s="14" t="s">
        <v>96</v>
      </c>
      <c r="F20" s="16" t="s">
        <v>96</v>
      </c>
      <c r="G20" s="16" t="s">
        <v>96</v>
      </c>
      <c r="H20" s="16" t="s">
        <v>96</v>
      </c>
      <c r="I20" s="16" t="s">
        <v>96</v>
      </c>
      <c r="J20" s="16" t="s">
        <v>96</v>
      </c>
      <c r="K20" s="50"/>
      <c r="L20" s="121">
        <v>24</v>
      </c>
      <c r="M20" s="16">
        <v>19</v>
      </c>
      <c r="N20" s="16">
        <v>368</v>
      </c>
      <c r="O20" s="16">
        <v>85</v>
      </c>
      <c r="P20" s="50">
        <f t="shared" si="0"/>
        <v>23.097826086956523</v>
      </c>
      <c r="Q20" s="121">
        <v>5</v>
      </c>
      <c r="R20" s="16">
        <v>1</v>
      </c>
      <c r="S20" s="16">
        <v>45</v>
      </c>
      <c r="T20" s="16">
        <v>3</v>
      </c>
      <c r="U20" s="50">
        <f t="shared" si="1"/>
        <v>6.666666666666667</v>
      </c>
      <c r="V20" s="14">
        <v>93</v>
      </c>
      <c r="W20" s="16">
        <v>8</v>
      </c>
      <c r="X20" s="51">
        <f t="shared" si="2"/>
        <v>8.60215053763441</v>
      </c>
      <c r="Y20" s="16">
        <v>88</v>
      </c>
      <c r="Z20" s="16">
        <v>7</v>
      </c>
      <c r="AA20" s="52">
        <f t="shared" si="3"/>
        <v>7.954545454545454</v>
      </c>
    </row>
    <row r="21" spans="1:27" ht="15" customHeight="1">
      <c r="A21" s="47">
        <v>43</v>
      </c>
      <c r="B21" s="48">
        <v>214</v>
      </c>
      <c r="C21" s="14" t="s">
        <v>31</v>
      </c>
      <c r="D21" s="15" t="s">
        <v>161</v>
      </c>
      <c r="E21" s="14" t="s">
        <v>96</v>
      </c>
      <c r="F21" s="16" t="s">
        <v>96</v>
      </c>
      <c r="G21" s="16" t="s">
        <v>96</v>
      </c>
      <c r="H21" s="16" t="s">
        <v>96</v>
      </c>
      <c r="I21" s="16" t="s">
        <v>96</v>
      </c>
      <c r="J21" s="16" t="s">
        <v>96</v>
      </c>
      <c r="K21" s="50"/>
      <c r="L21" s="121">
        <v>22</v>
      </c>
      <c r="M21" s="16">
        <v>12</v>
      </c>
      <c r="N21" s="16">
        <v>357</v>
      </c>
      <c r="O21" s="16">
        <v>42</v>
      </c>
      <c r="P21" s="50">
        <f t="shared" si="0"/>
        <v>11.76470588235294</v>
      </c>
      <c r="Q21" s="121">
        <v>6</v>
      </c>
      <c r="R21" s="16">
        <v>1</v>
      </c>
      <c r="S21" s="16">
        <v>56</v>
      </c>
      <c r="T21" s="16">
        <v>1</v>
      </c>
      <c r="U21" s="50">
        <f t="shared" si="1"/>
        <v>1.7857142857142856</v>
      </c>
      <c r="V21" s="14">
        <v>36</v>
      </c>
      <c r="W21" s="16">
        <v>1</v>
      </c>
      <c r="X21" s="51">
        <f t="shared" si="2"/>
        <v>2.7777777777777777</v>
      </c>
      <c r="Y21" s="16">
        <v>36</v>
      </c>
      <c r="Z21" s="16">
        <v>1</v>
      </c>
      <c r="AA21" s="52">
        <f t="shared" si="3"/>
        <v>2.7777777777777777</v>
      </c>
    </row>
    <row r="22" spans="1:27" ht="15" customHeight="1">
      <c r="A22" s="47">
        <v>43</v>
      </c>
      <c r="B22" s="48">
        <v>215</v>
      </c>
      <c r="C22" s="14" t="s">
        <v>31</v>
      </c>
      <c r="D22" s="15" t="s">
        <v>183</v>
      </c>
      <c r="E22" s="14" t="s">
        <v>96</v>
      </c>
      <c r="F22" s="16" t="s">
        <v>96</v>
      </c>
      <c r="G22" s="16" t="s">
        <v>96</v>
      </c>
      <c r="H22" s="16" t="s">
        <v>96</v>
      </c>
      <c r="I22" s="16" t="s">
        <v>96</v>
      </c>
      <c r="J22" s="16" t="s">
        <v>96</v>
      </c>
      <c r="K22" s="50"/>
      <c r="L22" s="121">
        <v>7</v>
      </c>
      <c r="M22" s="16">
        <v>3</v>
      </c>
      <c r="N22" s="16">
        <v>59</v>
      </c>
      <c r="O22" s="16">
        <v>17</v>
      </c>
      <c r="P22" s="50">
        <f t="shared" si="0"/>
        <v>28.8135593220339</v>
      </c>
      <c r="Q22" s="121">
        <v>4</v>
      </c>
      <c r="R22" s="16">
        <v>3</v>
      </c>
      <c r="S22" s="16">
        <v>56</v>
      </c>
      <c r="T22" s="16">
        <v>4</v>
      </c>
      <c r="U22" s="50">
        <f t="shared" si="1"/>
        <v>7.142857142857142</v>
      </c>
      <c r="V22" s="14">
        <v>179</v>
      </c>
      <c r="W22" s="16">
        <v>15</v>
      </c>
      <c r="X22" s="51">
        <f t="shared" si="2"/>
        <v>8.379888268156424</v>
      </c>
      <c r="Y22" s="16">
        <v>179</v>
      </c>
      <c r="Z22" s="16">
        <v>15</v>
      </c>
      <c r="AA22" s="52">
        <f t="shared" si="3"/>
        <v>8.379888268156424</v>
      </c>
    </row>
    <row r="23" spans="1:27" ht="15" customHeight="1">
      <c r="A23" s="47">
        <v>43</v>
      </c>
      <c r="B23" s="48">
        <v>216</v>
      </c>
      <c r="C23" s="14" t="s">
        <v>31</v>
      </c>
      <c r="D23" s="15" t="s">
        <v>185</v>
      </c>
      <c r="E23" s="14" t="s">
        <v>96</v>
      </c>
      <c r="F23" s="16" t="s">
        <v>96</v>
      </c>
      <c r="G23" s="16" t="s">
        <v>96</v>
      </c>
      <c r="H23" s="16" t="s">
        <v>96</v>
      </c>
      <c r="I23" s="16" t="s">
        <v>96</v>
      </c>
      <c r="J23" s="16" t="s">
        <v>96</v>
      </c>
      <c r="K23" s="50"/>
      <c r="L23" s="121">
        <v>6</v>
      </c>
      <c r="M23" s="16">
        <v>6</v>
      </c>
      <c r="N23" s="16">
        <v>96</v>
      </c>
      <c r="O23" s="16">
        <v>43</v>
      </c>
      <c r="P23" s="50">
        <f t="shared" si="0"/>
        <v>44.79166666666667</v>
      </c>
      <c r="Q23" s="121">
        <v>4</v>
      </c>
      <c r="R23" s="16">
        <v>2</v>
      </c>
      <c r="S23" s="16">
        <v>43</v>
      </c>
      <c r="T23" s="16">
        <v>2</v>
      </c>
      <c r="U23" s="50">
        <f t="shared" si="1"/>
        <v>4.651162790697675</v>
      </c>
      <c r="V23" s="14">
        <v>38</v>
      </c>
      <c r="W23" s="16">
        <v>0</v>
      </c>
      <c r="X23" s="51">
        <f t="shared" si="2"/>
        <v>0</v>
      </c>
      <c r="Y23" s="16">
        <v>38</v>
      </c>
      <c r="Z23" s="16">
        <v>0</v>
      </c>
      <c r="AA23" s="52">
        <f t="shared" si="3"/>
        <v>0</v>
      </c>
    </row>
    <row r="24" spans="1:27" ht="15" customHeight="1">
      <c r="A24" s="47">
        <v>43</v>
      </c>
      <c r="B24" s="48">
        <v>341</v>
      </c>
      <c r="C24" s="14" t="s">
        <v>31</v>
      </c>
      <c r="D24" s="15" t="s">
        <v>118</v>
      </c>
      <c r="E24" s="14" t="s">
        <v>96</v>
      </c>
      <c r="F24" s="16" t="s">
        <v>96</v>
      </c>
      <c r="G24" s="16" t="s">
        <v>96</v>
      </c>
      <c r="H24" s="16" t="s">
        <v>96</v>
      </c>
      <c r="I24" s="16" t="s">
        <v>96</v>
      </c>
      <c r="J24" s="16" t="s">
        <v>96</v>
      </c>
      <c r="K24" s="50"/>
      <c r="L24" s="121">
        <v>5</v>
      </c>
      <c r="M24" s="16">
        <v>3</v>
      </c>
      <c r="N24" s="16">
        <v>76</v>
      </c>
      <c r="O24" s="16">
        <v>6</v>
      </c>
      <c r="P24" s="50">
        <f t="shared" si="0"/>
        <v>7.894736842105263</v>
      </c>
      <c r="Q24" s="121">
        <v>5</v>
      </c>
      <c r="R24" s="16">
        <v>3</v>
      </c>
      <c r="S24" s="16">
        <v>33</v>
      </c>
      <c r="T24" s="16">
        <v>4</v>
      </c>
      <c r="U24" s="50">
        <f t="shared" si="1"/>
        <v>12.121212121212121</v>
      </c>
      <c r="V24" s="14">
        <v>15</v>
      </c>
      <c r="W24" s="16">
        <v>0</v>
      </c>
      <c r="X24" s="51">
        <f t="shared" si="2"/>
        <v>0</v>
      </c>
      <c r="Y24" s="16">
        <v>15</v>
      </c>
      <c r="Z24" s="16">
        <v>0</v>
      </c>
      <c r="AA24" s="52">
        <f t="shared" si="3"/>
        <v>0</v>
      </c>
    </row>
    <row r="25" spans="1:27" ht="15" customHeight="1">
      <c r="A25" s="47">
        <v>43</v>
      </c>
      <c r="B25" s="48">
        <v>342</v>
      </c>
      <c r="C25" s="14" t="s">
        <v>31</v>
      </c>
      <c r="D25" s="15" t="s">
        <v>119</v>
      </c>
      <c r="E25" s="14" t="s">
        <v>96</v>
      </c>
      <c r="F25" s="16" t="s">
        <v>96</v>
      </c>
      <c r="G25" s="16" t="s">
        <v>96</v>
      </c>
      <c r="H25" s="16" t="s">
        <v>96</v>
      </c>
      <c r="I25" s="16" t="s">
        <v>96</v>
      </c>
      <c r="J25" s="16" t="s">
        <v>96</v>
      </c>
      <c r="K25" s="50"/>
      <c r="L25" s="121">
        <v>5</v>
      </c>
      <c r="M25" s="16">
        <v>4</v>
      </c>
      <c r="N25" s="16">
        <v>67</v>
      </c>
      <c r="O25" s="16">
        <v>9</v>
      </c>
      <c r="P25" s="50">
        <f t="shared" si="0"/>
        <v>13.432835820895523</v>
      </c>
      <c r="Q25" s="121">
        <v>5</v>
      </c>
      <c r="R25" s="16">
        <v>2</v>
      </c>
      <c r="S25" s="16">
        <v>36</v>
      </c>
      <c r="T25" s="16">
        <v>2</v>
      </c>
      <c r="U25" s="50">
        <f t="shared" si="1"/>
        <v>5.555555555555555</v>
      </c>
      <c r="V25" s="14">
        <v>12</v>
      </c>
      <c r="W25" s="16">
        <v>0</v>
      </c>
      <c r="X25" s="51">
        <f t="shared" si="2"/>
        <v>0</v>
      </c>
      <c r="Y25" s="16">
        <v>12</v>
      </c>
      <c r="Z25" s="16">
        <v>0</v>
      </c>
      <c r="AA25" s="52">
        <f t="shared" si="3"/>
        <v>0</v>
      </c>
    </row>
    <row r="26" spans="1:27" ht="15" customHeight="1">
      <c r="A26" s="47">
        <v>43</v>
      </c>
      <c r="B26" s="48">
        <v>348</v>
      </c>
      <c r="C26" s="14" t="s">
        <v>31</v>
      </c>
      <c r="D26" s="15" t="s">
        <v>121</v>
      </c>
      <c r="E26" s="14" t="s">
        <v>96</v>
      </c>
      <c r="F26" s="16" t="s">
        <v>96</v>
      </c>
      <c r="G26" s="16" t="s">
        <v>96</v>
      </c>
      <c r="H26" s="16" t="s">
        <v>96</v>
      </c>
      <c r="I26" s="16" t="s">
        <v>96</v>
      </c>
      <c r="J26" s="16" t="s">
        <v>96</v>
      </c>
      <c r="K26" s="50"/>
      <c r="L26" s="121">
        <v>14</v>
      </c>
      <c r="M26" s="16">
        <v>10</v>
      </c>
      <c r="N26" s="16">
        <v>170</v>
      </c>
      <c r="O26" s="16">
        <v>35</v>
      </c>
      <c r="P26" s="50">
        <f t="shared" si="0"/>
        <v>20.588235294117645</v>
      </c>
      <c r="Q26" s="121">
        <v>5</v>
      </c>
      <c r="R26" s="16">
        <v>1</v>
      </c>
      <c r="S26" s="16">
        <v>41</v>
      </c>
      <c r="T26" s="16">
        <v>2</v>
      </c>
      <c r="U26" s="50">
        <f t="shared" si="1"/>
        <v>4.878048780487805</v>
      </c>
      <c r="V26" s="14">
        <v>17</v>
      </c>
      <c r="W26" s="16">
        <v>1</v>
      </c>
      <c r="X26" s="51">
        <f t="shared" si="2"/>
        <v>5.88235294117647</v>
      </c>
      <c r="Y26" s="16">
        <v>17</v>
      </c>
      <c r="Z26" s="16">
        <v>1</v>
      </c>
      <c r="AA26" s="52">
        <f t="shared" si="3"/>
        <v>5.88235294117647</v>
      </c>
    </row>
    <row r="27" spans="1:27" ht="15" customHeight="1">
      <c r="A27" s="47">
        <v>43</v>
      </c>
      <c r="B27" s="48">
        <v>364</v>
      </c>
      <c r="C27" s="14" t="s">
        <v>31</v>
      </c>
      <c r="D27" s="15" t="s">
        <v>123</v>
      </c>
      <c r="E27" s="14" t="s">
        <v>96</v>
      </c>
      <c r="F27" s="16" t="s">
        <v>96</v>
      </c>
      <c r="G27" s="16" t="s">
        <v>96</v>
      </c>
      <c r="H27" s="16" t="s">
        <v>96</v>
      </c>
      <c r="I27" s="16" t="s">
        <v>96</v>
      </c>
      <c r="J27" s="16" t="s">
        <v>96</v>
      </c>
      <c r="K27" s="50"/>
      <c r="L27" s="121">
        <v>9</v>
      </c>
      <c r="M27" s="16">
        <v>5</v>
      </c>
      <c r="N27" s="16">
        <v>88</v>
      </c>
      <c r="O27" s="16">
        <v>10</v>
      </c>
      <c r="P27" s="50">
        <f t="shared" si="0"/>
        <v>11.363636363636363</v>
      </c>
      <c r="Q27" s="121">
        <v>5</v>
      </c>
      <c r="R27" s="16">
        <v>2</v>
      </c>
      <c r="S27" s="16">
        <v>27</v>
      </c>
      <c r="T27" s="16">
        <v>3</v>
      </c>
      <c r="U27" s="50">
        <f t="shared" si="1"/>
        <v>11.11111111111111</v>
      </c>
      <c r="V27" s="14">
        <v>9</v>
      </c>
      <c r="W27" s="16">
        <v>0</v>
      </c>
      <c r="X27" s="51">
        <f t="shared" si="2"/>
        <v>0</v>
      </c>
      <c r="Y27" s="16">
        <v>9</v>
      </c>
      <c r="Z27" s="16">
        <v>0</v>
      </c>
      <c r="AA27" s="52">
        <f t="shared" si="3"/>
        <v>0</v>
      </c>
    </row>
    <row r="28" spans="1:27" ht="15" customHeight="1">
      <c r="A28" s="47">
        <v>43</v>
      </c>
      <c r="B28" s="48">
        <v>367</v>
      </c>
      <c r="C28" s="14" t="s">
        <v>31</v>
      </c>
      <c r="D28" s="15" t="s">
        <v>125</v>
      </c>
      <c r="E28" s="14" t="s">
        <v>96</v>
      </c>
      <c r="F28" s="16" t="s">
        <v>96</v>
      </c>
      <c r="G28" s="16" t="s">
        <v>96</v>
      </c>
      <c r="H28" s="16" t="s">
        <v>96</v>
      </c>
      <c r="I28" s="16" t="s">
        <v>96</v>
      </c>
      <c r="J28" s="16" t="s">
        <v>96</v>
      </c>
      <c r="K28" s="50"/>
      <c r="L28" s="122">
        <v>15</v>
      </c>
      <c r="M28" s="123">
        <v>12</v>
      </c>
      <c r="N28" s="123">
        <v>155</v>
      </c>
      <c r="O28" s="123">
        <v>29</v>
      </c>
      <c r="P28" s="124">
        <f t="shared" si="0"/>
        <v>18.70967741935484</v>
      </c>
      <c r="Q28" s="121">
        <v>5</v>
      </c>
      <c r="R28" s="16">
        <v>2</v>
      </c>
      <c r="S28" s="16">
        <v>34</v>
      </c>
      <c r="T28" s="16">
        <v>2</v>
      </c>
      <c r="U28" s="50">
        <f t="shared" si="1"/>
        <v>5.88235294117647</v>
      </c>
      <c r="V28" s="14">
        <v>17</v>
      </c>
      <c r="W28" s="16">
        <v>0</v>
      </c>
      <c r="X28" s="51">
        <f t="shared" si="2"/>
        <v>0</v>
      </c>
      <c r="Y28" s="16">
        <v>17</v>
      </c>
      <c r="Z28" s="16">
        <v>0</v>
      </c>
      <c r="AA28" s="52">
        <f t="shared" si="3"/>
        <v>0</v>
      </c>
    </row>
    <row r="29" spans="1:27" ht="15" customHeight="1">
      <c r="A29" s="47">
        <v>43</v>
      </c>
      <c r="B29" s="48">
        <v>368</v>
      </c>
      <c r="C29" s="14" t="s">
        <v>31</v>
      </c>
      <c r="D29" s="15" t="s">
        <v>126</v>
      </c>
      <c r="E29" s="14">
        <v>30</v>
      </c>
      <c r="F29" s="16" t="s">
        <v>220</v>
      </c>
      <c r="G29" s="16">
        <v>30</v>
      </c>
      <c r="H29" s="16">
        <v>24</v>
      </c>
      <c r="I29" s="16">
        <v>324</v>
      </c>
      <c r="J29" s="16">
        <v>65</v>
      </c>
      <c r="K29" s="50">
        <f>J29/I29*100</f>
        <v>20.061728395061728</v>
      </c>
      <c r="L29" s="121">
        <v>14</v>
      </c>
      <c r="M29" s="16">
        <v>12</v>
      </c>
      <c r="N29" s="16">
        <v>133</v>
      </c>
      <c r="O29" s="16">
        <v>23</v>
      </c>
      <c r="P29" s="50">
        <f t="shared" si="0"/>
        <v>17.293233082706767</v>
      </c>
      <c r="Q29" s="121">
        <v>5</v>
      </c>
      <c r="R29" s="16">
        <v>3</v>
      </c>
      <c r="S29" s="16">
        <v>31</v>
      </c>
      <c r="T29" s="16">
        <v>5</v>
      </c>
      <c r="U29" s="50">
        <f t="shared" si="1"/>
        <v>16.129032258064516</v>
      </c>
      <c r="V29" s="14">
        <v>23</v>
      </c>
      <c r="W29" s="16">
        <v>0</v>
      </c>
      <c r="X29" s="51">
        <f t="shared" si="2"/>
        <v>0</v>
      </c>
      <c r="Y29" s="16">
        <v>20</v>
      </c>
      <c r="Z29" s="16">
        <v>0</v>
      </c>
      <c r="AA29" s="52">
        <f t="shared" si="3"/>
        <v>0</v>
      </c>
    </row>
    <row r="30" spans="1:27" ht="15" customHeight="1">
      <c r="A30" s="47">
        <v>43</v>
      </c>
      <c r="B30" s="48">
        <v>369</v>
      </c>
      <c r="C30" s="14" t="s">
        <v>31</v>
      </c>
      <c r="D30" s="15" t="s">
        <v>188</v>
      </c>
      <c r="E30" s="14" t="s">
        <v>96</v>
      </c>
      <c r="F30" s="16" t="s">
        <v>96</v>
      </c>
      <c r="G30" s="16" t="s">
        <v>96</v>
      </c>
      <c r="H30" s="16" t="s">
        <v>96</v>
      </c>
      <c r="I30" s="16" t="s">
        <v>96</v>
      </c>
      <c r="J30" s="16" t="s">
        <v>96</v>
      </c>
      <c r="K30" s="50"/>
      <c r="L30" s="121">
        <v>4</v>
      </c>
      <c r="M30" s="16">
        <v>3</v>
      </c>
      <c r="N30" s="16">
        <v>83</v>
      </c>
      <c r="O30" s="16">
        <v>9</v>
      </c>
      <c r="P30" s="50">
        <f t="shared" si="0"/>
        <v>10.843373493975903</v>
      </c>
      <c r="Q30" s="121">
        <v>5</v>
      </c>
      <c r="R30" s="16">
        <v>2</v>
      </c>
      <c r="S30" s="16">
        <v>66</v>
      </c>
      <c r="T30" s="16">
        <v>21</v>
      </c>
      <c r="U30" s="50">
        <f t="shared" si="1"/>
        <v>31.818181818181817</v>
      </c>
      <c r="V30" s="14">
        <v>25</v>
      </c>
      <c r="W30" s="16">
        <v>3</v>
      </c>
      <c r="X30" s="51">
        <f t="shared" si="2"/>
        <v>12</v>
      </c>
      <c r="Y30" s="16">
        <v>23</v>
      </c>
      <c r="Z30" s="16">
        <v>1</v>
      </c>
      <c r="AA30" s="52">
        <f t="shared" si="3"/>
        <v>4.3478260869565215</v>
      </c>
    </row>
    <row r="31" spans="1:27" ht="15" customHeight="1">
      <c r="A31" s="47">
        <v>43</v>
      </c>
      <c r="B31" s="48">
        <v>385</v>
      </c>
      <c r="C31" s="14" t="s">
        <v>31</v>
      </c>
      <c r="D31" s="15" t="s">
        <v>127</v>
      </c>
      <c r="E31" s="14">
        <v>20</v>
      </c>
      <c r="F31" s="16" t="s">
        <v>203</v>
      </c>
      <c r="G31" s="16">
        <v>28</v>
      </c>
      <c r="H31" s="16">
        <v>19</v>
      </c>
      <c r="I31" s="16">
        <v>350</v>
      </c>
      <c r="J31" s="16">
        <v>55</v>
      </c>
      <c r="K31" s="50">
        <f>J31/I31*100</f>
        <v>15.714285714285714</v>
      </c>
      <c r="L31" s="121">
        <v>23</v>
      </c>
      <c r="M31" s="16">
        <v>17</v>
      </c>
      <c r="N31" s="16">
        <v>314</v>
      </c>
      <c r="O31" s="16">
        <v>51</v>
      </c>
      <c r="P31" s="50">
        <f t="shared" si="0"/>
        <v>16.24203821656051</v>
      </c>
      <c r="Q31" s="121">
        <v>5</v>
      </c>
      <c r="R31" s="16">
        <v>2</v>
      </c>
      <c r="S31" s="16">
        <v>36</v>
      </c>
      <c r="T31" s="16">
        <v>4</v>
      </c>
      <c r="U31" s="50">
        <f t="shared" si="1"/>
        <v>11.11111111111111</v>
      </c>
      <c r="V31" s="14">
        <v>23</v>
      </c>
      <c r="W31" s="16">
        <v>3</v>
      </c>
      <c r="X31" s="51">
        <f t="shared" si="2"/>
        <v>13.043478260869565</v>
      </c>
      <c r="Y31" s="16">
        <v>19</v>
      </c>
      <c r="Z31" s="16">
        <v>2</v>
      </c>
      <c r="AA31" s="52">
        <f t="shared" si="3"/>
        <v>10.526315789473683</v>
      </c>
    </row>
    <row r="32" spans="1:27" ht="15" customHeight="1">
      <c r="A32" s="47">
        <v>43</v>
      </c>
      <c r="B32" s="48">
        <v>403</v>
      </c>
      <c r="C32" s="14" t="s">
        <v>31</v>
      </c>
      <c r="D32" s="15" t="s">
        <v>128</v>
      </c>
      <c r="E32" s="14">
        <v>30</v>
      </c>
      <c r="F32" s="16" t="s">
        <v>204</v>
      </c>
      <c r="G32" s="16">
        <v>33</v>
      </c>
      <c r="H32" s="16">
        <v>23</v>
      </c>
      <c r="I32" s="16">
        <v>437</v>
      </c>
      <c r="J32" s="16">
        <v>68</v>
      </c>
      <c r="K32" s="50">
        <f>J32/I32*100</f>
        <v>15.560640732265446</v>
      </c>
      <c r="L32" s="121">
        <v>20</v>
      </c>
      <c r="M32" s="16">
        <v>14</v>
      </c>
      <c r="N32" s="16">
        <v>281</v>
      </c>
      <c r="O32" s="16">
        <v>38</v>
      </c>
      <c r="P32" s="50">
        <f t="shared" si="0"/>
        <v>13.523131672597867</v>
      </c>
      <c r="Q32" s="121">
        <v>5</v>
      </c>
      <c r="R32" s="16">
        <v>2</v>
      </c>
      <c r="S32" s="16">
        <v>37</v>
      </c>
      <c r="T32" s="16">
        <v>2</v>
      </c>
      <c r="U32" s="50">
        <f t="shared" si="1"/>
        <v>5.405405405405405</v>
      </c>
      <c r="V32" s="14">
        <v>22</v>
      </c>
      <c r="W32" s="16">
        <v>1</v>
      </c>
      <c r="X32" s="51">
        <f t="shared" si="2"/>
        <v>4.545454545454546</v>
      </c>
      <c r="Y32" s="16">
        <v>22</v>
      </c>
      <c r="Z32" s="16">
        <v>1</v>
      </c>
      <c r="AA32" s="52">
        <f t="shared" si="3"/>
        <v>4.545454545454546</v>
      </c>
    </row>
    <row r="33" spans="1:27" ht="15" customHeight="1">
      <c r="A33" s="47">
        <v>43</v>
      </c>
      <c r="B33" s="48">
        <v>404</v>
      </c>
      <c r="C33" s="14" t="s">
        <v>31</v>
      </c>
      <c r="D33" s="15" t="s">
        <v>129</v>
      </c>
      <c r="E33" s="14">
        <v>30</v>
      </c>
      <c r="F33" s="16" t="s">
        <v>205</v>
      </c>
      <c r="G33" s="16">
        <v>21</v>
      </c>
      <c r="H33" s="16">
        <v>20</v>
      </c>
      <c r="I33" s="16">
        <v>342</v>
      </c>
      <c r="J33" s="16">
        <v>62</v>
      </c>
      <c r="K33" s="50">
        <f>J33/I33*100</f>
        <v>18.128654970760234</v>
      </c>
      <c r="L33" s="121">
        <v>21</v>
      </c>
      <c r="M33" s="16">
        <v>20</v>
      </c>
      <c r="N33" s="16">
        <v>342</v>
      </c>
      <c r="O33" s="16">
        <v>62</v>
      </c>
      <c r="P33" s="50">
        <f t="shared" si="0"/>
        <v>18.128654970760234</v>
      </c>
      <c r="Q33" s="121">
        <v>5</v>
      </c>
      <c r="R33" s="16">
        <v>2</v>
      </c>
      <c r="S33" s="16">
        <v>31</v>
      </c>
      <c r="T33" s="16">
        <v>3</v>
      </c>
      <c r="U33" s="50">
        <f t="shared" si="1"/>
        <v>9.67741935483871</v>
      </c>
      <c r="V33" s="14">
        <v>26</v>
      </c>
      <c r="W33" s="16">
        <v>3</v>
      </c>
      <c r="X33" s="51">
        <f t="shared" si="2"/>
        <v>11.538461538461538</v>
      </c>
      <c r="Y33" s="16">
        <v>26</v>
      </c>
      <c r="Z33" s="16">
        <v>3</v>
      </c>
      <c r="AA33" s="52">
        <f t="shared" si="3"/>
        <v>11.538461538461538</v>
      </c>
    </row>
    <row r="34" spans="1:27" ht="15" customHeight="1">
      <c r="A34" s="47">
        <v>43</v>
      </c>
      <c r="B34" s="48">
        <v>423</v>
      </c>
      <c r="C34" s="14" t="s">
        <v>31</v>
      </c>
      <c r="D34" s="15" t="s">
        <v>130</v>
      </c>
      <c r="E34" s="14" t="s">
        <v>96</v>
      </c>
      <c r="F34" s="16" t="s">
        <v>96</v>
      </c>
      <c r="G34" s="16" t="s">
        <v>96</v>
      </c>
      <c r="H34" s="16" t="s">
        <v>96</v>
      </c>
      <c r="I34" s="16" t="s">
        <v>96</v>
      </c>
      <c r="J34" s="16" t="s">
        <v>96</v>
      </c>
      <c r="K34" s="50" t="s">
        <v>96</v>
      </c>
      <c r="L34" s="121">
        <v>4</v>
      </c>
      <c r="M34" s="16">
        <v>3</v>
      </c>
      <c r="N34" s="16">
        <v>111</v>
      </c>
      <c r="O34" s="16">
        <v>6</v>
      </c>
      <c r="P34" s="50">
        <f t="shared" si="0"/>
        <v>5.405405405405405</v>
      </c>
      <c r="Q34" s="121">
        <v>5</v>
      </c>
      <c r="R34" s="16">
        <v>3</v>
      </c>
      <c r="S34" s="16">
        <v>25</v>
      </c>
      <c r="T34" s="16">
        <v>4</v>
      </c>
      <c r="U34" s="50">
        <f t="shared" si="1"/>
        <v>16</v>
      </c>
      <c r="V34" s="14">
        <v>3</v>
      </c>
      <c r="W34" s="16">
        <v>0</v>
      </c>
      <c r="X34" s="51">
        <f t="shared" si="2"/>
        <v>0</v>
      </c>
      <c r="Y34" s="16">
        <v>3</v>
      </c>
      <c r="Z34" s="16">
        <v>0</v>
      </c>
      <c r="AA34" s="52">
        <f t="shared" si="3"/>
        <v>0</v>
      </c>
    </row>
    <row r="35" spans="1:27" ht="15" customHeight="1">
      <c r="A35" s="47">
        <v>43</v>
      </c>
      <c r="B35" s="48">
        <v>424</v>
      </c>
      <c r="C35" s="14" t="s">
        <v>31</v>
      </c>
      <c r="D35" s="15" t="s">
        <v>132</v>
      </c>
      <c r="E35" s="14" t="s">
        <v>96</v>
      </c>
      <c r="F35" s="16" t="s">
        <v>96</v>
      </c>
      <c r="G35" s="16" t="s">
        <v>96</v>
      </c>
      <c r="H35" s="16" t="s">
        <v>96</v>
      </c>
      <c r="I35" s="16" t="s">
        <v>96</v>
      </c>
      <c r="J35" s="16" t="s">
        <v>96</v>
      </c>
      <c r="K35" s="50" t="s">
        <v>96</v>
      </c>
      <c r="L35" s="121">
        <v>16</v>
      </c>
      <c r="M35" s="16">
        <v>14</v>
      </c>
      <c r="N35" s="16">
        <v>233</v>
      </c>
      <c r="O35" s="16">
        <v>28</v>
      </c>
      <c r="P35" s="50">
        <f t="shared" si="0"/>
        <v>12.017167381974248</v>
      </c>
      <c r="Q35" s="121">
        <v>5</v>
      </c>
      <c r="R35" s="16">
        <v>4</v>
      </c>
      <c r="S35" s="16">
        <v>22</v>
      </c>
      <c r="T35" s="16">
        <v>5</v>
      </c>
      <c r="U35" s="50">
        <f t="shared" si="1"/>
        <v>22.727272727272727</v>
      </c>
      <c r="V35" s="14">
        <v>7</v>
      </c>
      <c r="W35" s="16">
        <v>0</v>
      </c>
      <c r="X35" s="51">
        <f t="shared" si="2"/>
        <v>0</v>
      </c>
      <c r="Y35" s="16">
        <v>7</v>
      </c>
      <c r="Z35" s="16">
        <v>0</v>
      </c>
      <c r="AA35" s="52">
        <f t="shared" si="3"/>
        <v>0</v>
      </c>
    </row>
    <row r="36" spans="1:27" ht="15" customHeight="1">
      <c r="A36" s="47">
        <v>43</v>
      </c>
      <c r="B36" s="48">
        <v>425</v>
      </c>
      <c r="C36" s="14" t="s">
        <v>31</v>
      </c>
      <c r="D36" s="15" t="s">
        <v>166</v>
      </c>
      <c r="E36" s="14" t="s">
        <v>96</v>
      </c>
      <c r="F36" s="16" t="s">
        <v>96</v>
      </c>
      <c r="G36" s="16" t="s">
        <v>96</v>
      </c>
      <c r="H36" s="16" t="s">
        <v>96</v>
      </c>
      <c r="I36" s="16" t="s">
        <v>96</v>
      </c>
      <c r="J36" s="16" t="s">
        <v>96</v>
      </c>
      <c r="K36" s="50" t="s">
        <v>96</v>
      </c>
      <c r="L36" s="121">
        <v>5</v>
      </c>
      <c r="M36" s="16">
        <v>3</v>
      </c>
      <c r="N36" s="16">
        <v>71</v>
      </c>
      <c r="O36" s="16">
        <v>7</v>
      </c>
      <c r="P36" s="50">
        <f t="shared" si="0"/>
        <v>9.859154929577464</v>
      </c>
      <c r="Q36" s="121">
        <v>5</v>
      </c>
      <c r="R36" s="16">
        <v>1</v>
      </c>
      <c r="S36" s="16">
        <v>26</v>
      </c>
      <c r="T36" s="16">
        <v>2</v>
      </c>
      <c r="U36" s="50">
        <f t="shared" si="1"/>
        <v>7.6923076923076925</v>
      </c>
      <c r="V36" s="14">
        <v>7</v>
      </c>
      <c r="W36" s="16">
        <v>0</v>
      </c>
      <c r="X36" s="51">
        <f t="shared" si="2"/>
        <v>0</v>
      </c>
      <c r="Y36" s="16">
        <v>7</v>
      </c>
      <c r="Z36" s="16">
        <v>0</v>
      </c>
      <c r="AA36" s="52">
        <f t="shared" si="3"/>
        <v>0</v>
      </c>
    </row>
    <row r="37" spans="1:27" ht="15" customHeight="1">
      <c r="A37" s="47">
        <v>43</v>
      </c>
      <c r="B37" s="48">
        <v>428</v>
      </c>
      <c r="C37" s="14" t="s">
        <v>31</v>
      </c>
      <c r="D37" s="15" t="s">
        <v>134</v>
      </c>
      <c r="E37" s="14" t="s">
        <v>96</v>
      </c>
      <c r="F37" s="16" t="s">
        <v>96</v>
      </c>
      <c r="G37" s="16" t="s">
        <v>96</v>
      </c>
      <c r="H37" s="16" t="s">
        <v>96</v>
      </c>
      <c r="I37" s="16" t="s">
        <v>96</v>
      </c>
      <c r="J37" s="16" t="s">
        <v>96</v>
      </c>
      <c r="K37" s="50" t="s">
        <v>96</v>
      </c>
      <c r="L37" s="121">
        <v>4</v>
      </c>
      <c r="M37" s="16">
        <v>4</v>
      </c>
      <c r="N37" s="16">
        <v>46</v>
      </c>
      <c r="O37" s="16">
        <v>8</v>
      </c>
      <c r="P37" s="50">
        <f t="shared" si="0"/>
        <v>17.391304347826086</v>
      </c>
      <c r="Q37" s="121">
        <v>5</v>
      </c>
      <c r="R37" s="16">
        <v>2</v>
      </c>
      <c r="S37" s="16">
        <v>31</v>
      </c>
      <c r="T37" s="16">
        <v>3</v>
      </c>
      <c r="U37" s="50">
        <f t="shared" si="1"/>
        <v>9.67741935483871</v>
      </c>
      <c r="V37" s="14">
        <v>16</v>
      </c>
      <c r="W37" s="16">
        <v>0</v>
      </c>
      <c r="X37" s="51">
        <f t="shared" si="2"/>
        <v>0</v>
      </c>
      <c r="Y37" s="16">
        <v>16</v>
      </c>
      <c r="Z37" s="16">
        <v>0</v>
      </c>
      <c r="AA37" s="52">
        <f t="shared" si="3"/>
        <v>0</v>
      </c>
    </row>
    <row r="38" spans="1:27" ht="15" customHeight="1">
      <c r="A38" s="47">
        <v>43</v>
      </c>
      <c r="B38" s="48">
        <v>432</v>
      </c>
      <c r="C38" s="14" t="s">
        <v>31</v>
      </c>
      <c r="D38" s="15" t="s">
        <v>136</v>
      </c>
      <c r="E38" s="14" t="s">
        <v>96</v>
      </c>
      <c r="F38" s="16" t="s">
        <v>96</v>
      </c>
      <c r="G38" s="16" t="s">
        <v>96</v>
      </c>
      <c r="H38" s="16" t="s">
        <v>96</v>
      </c>
      <c r="I38" s="16" t="s">
        <v>96</v>
      </c>
      <c r="J38" s="16" t="s">
        <v>96</v>
      </c>
      <c r="K38" s="50" t="s">
        <v>96</v>
      </c>
      <c r="L38" s="121">
        <v>12</v>
      </c>
      <c r="M38" s="16">
        <v>6</v>
      </c>
      <c r="N38" s="16">
        <v>111</v>
      </c>
      <c r="O38" s="16">
        <v>16</v>
      </c>
      <c r="P38" s="50">
        <f t="shared" si="0"/>
        <v>14.414414414414415</v>
      </c>
      <c r="Q38" s="121">
        <v>5</v>
      </c>
      <c r="R38" s="16">
        <v>1</v>
      </c>
      <c r="S38" s="16">
        <v>30</v>
      </c>
      <c r="T38" s="16">
        <v>2</v>
      </c>
      <c r="U38" s="50">
        <f t="shared" si="1"/>
        <v>6.666666666666667</v>
      </c>
      <c r="V38" s="14">
        <v>5</v>
      </c>
      <c r="W38" s="16">
        <v>0</v>
      </c>
      <c r="X38" s="51">
        <f t="shared" si="2"/>
        <v>0</v>
      </c>
      <c r="Y38" s="16">
        <v>5</v>
      </c>
      <c r="Z38" s="16">
        <v>0</v>
      </c>
      <c r="AA38" s="52">
        <f t="shared" si="3"/>
        <v>0</v>
      </c>
    </row>
    <row r="39" spans="1:27" ht="15" customHeight="1">
      <c r="A39" s="47">
        <v>43</v>
      </c>
      <c r="B39" s="48">
        <v>433</v>
      </c>
      <c r="C39" s="14" t="s">
        <v>31</v>
      </c>
      <c r="D39" s="15" t="s">
        <v>138</v>
      </c>
      <c r="E39" s="14" t="s">
        <v>96</v>
      </c>
      <c r="F39" s="16" t="s">
        <v>96</v>
      </c>
      <c r="G39" s="16" t="s">
        <v>96</v>
      </c>
      <c r="H39" s="16" t="s">
        <v>96</v>
      </c>
      <c r="I39" s="16" t="s">
        <v>96</v>
      </c>
      <c r="J39" s="16" t="s">
        <v>96</v>
      </c>
      <c r="K39" s="50" t="s">
        <v>96</v>
      </c>
      <c r="L39" s="121">
        <v>6</v>
      </c>
      <c r="M39" s="16">
        <v>4</v>
      </c>
      <c r="N39" s="16">
        <v>60</v>
      </c>
      <c r="O39" s="16">
        <v>5</v>
      </c>
      <c r="P39" s="50">
        <f t="shared" si="0"/>
        <v>8.333333333333332</v>
      </c>
      <c r="Q39" s="121">
        <v>5</v>
      </c>
      <c r="R39" s="16">
        <v>1</v>
      </c>
      <c r="S39" s="16">
        <v>60</v>
      </c>
      <c r="T39" s="16">
        <v>2</v>
      </c>
      <c r="U39" s="50">
        <f t="shared" si="1"/>
        <v>3.3333333333333335</v>
      </c>
      <c r="V39" s="14">
        <v>25</v>
      </c>
      <c r="W39" s="16">
        <v>2</v>
      </c>
      <c r="X39" s="51">
        <f t="shared" si="2"/>
        <v>8</v>
      </c>
      <c r="Y39" s="16">
        <v>25</v>
      </c>
      <c r="Z39" s="16">
        <v>2</v>
      </c>
      <c r="AA39" s="52">
        <f t="shared" si="3"/>
        <v>8</v>
      </c>
    </row>
    <row r="40" spans="1:27" ht="15" customHeight="1">
      <c r="A40" s="47">
        <v>43</v>
      </c>
      <c r="B40" s="48">
        <v>441</v>
      </c>
      <c r="C40" s="14" t="s">
        <v>31</v>
      </c>
      <c r="D40" s="15" t="s">
        <v>140</v>
      </c>
      <c r="E40" s="14" t="s">
        <v>96</v>
      </c>
      <c r="F40" s="16" t="s">
        <v>96</v>
      </c>
      <c r="G40" s="16" t="s">
        <v>96</v>
      </c>
      <c r="H40" s="16" t="s">
        <v>96</v>
      </c>
      <c r="I40" s="16" t="s">
        <v>96</v>
      </c>
      <c r="J40" s="16" t="s">
        <v>96</v>
      </c>
      <c r="K40" s="50" t="s">
        <v>96</v>
      </c>
      <c r="L40" s="121">
        <v>17</v>
      </c>
      <c r="M40" s="16">
        <v>14</v>
      </c>
      <c r="N40" s="16">
        <v>246</v>
      </c>
      <c r="O40" s="16">
        <v>34</v>
      </c>
      <c r="P40" s="50">
        <f t="shared" si="0"/>
        <v>13.821138211382115</v>
      </c>
      <c r="Q40" s="121">
        <v>5</v>
      </c>
      <c r="R40" s="16">
        <v>1</v>
      </c>
      <c r="S40" s="16">
        <v>33</v>
      </c>
      <c r="T40" s="16">
        <v>1</v>
      </c>
      <c r="U40" s="50">
        <f t="shared" si="1"/>
        <v>3.0303030303030303</v>
      </c>
      <c r="V40" s="14">
        <v>15</v>
      </c>
      <c r="W40" s="16">
        <v>0</v>
      </c>
      <c r="X40" s="51">
        <f t="shared" si="2"/>
        <v>0</v>
      </c>
      <c r="Y40" s="16">
        <v>15</v>
      </c>
      <c r="Z40" s="16">
        <v>0</v>
      </c>
      <c r="AA40" s="52">
        <f t="shared" si="3"/>
        <v>0</v>
      </c>
    </row>
    <row r="41" spans="1:27" ht="15" customHeight="1">
      <c r="A41" s="47">
        <v>43</v>
      </c>
      <c r="B41" s="48">
        <v>442</v>
      </c>
      <c r="C41" s="14" t="s">
        <v>31</v>
      </c>
      <c r="D41" s="15" t="s">
        <v>141</v>
      </c>
      <c r="E41" s="14" t="s">
        <v>96</v>
      </c>
      <c r="F41" s="16" t="s">
        <v>96</v>
      </c>
      <c r="G41" s="16" t="s">
        <v>96</v>
      </c>
      <c r="H41" s="16" t="s">
        <v>96</v>
      </c>
      <c r="I41" s="16" t="s">
        <v>96</v>
      </c>
      <c r="J41" s="16" t="s">
        <v>96</v>
      </c>
      <c r="K41" s="50" t="s">
        <v>96</v>
      </c>
      <c r="L41" s="121">
        <v>16</v>
      </c>
      <c r="M41" s="16">
        <v>9</v>
      </c>
      <c r="N41" s="16">
        <v>213</v>
      </c>
      <c r="O41" s="16">
        <v>32</v>
      </c>
      <c r="P41" s="50">
        <f t="shared" si="0"/>
        <v>15.023474178403756</v>
      </c>
      <c r="Q41" s="121">
        <v>5</v>
      </c>
      <c r="R41" s="16">
        <v>2</v>
      </c>
      <c r="S41" s="16">
        <v>28</v>
      </c>
      <c r="T41" s="16">
        <v>3</v>
      </c>
      <c r="U41" s="50">
        <f t="shared" si="1"/>
        <v>10.714285714285714</v>
      </c>
      <c r="V41" s="14">
        <v>23</v>
      </c>
      <c r="W41" s="16">
        <v>4</v>
      </c>
      <c r="X41" s="51">
        <f t="shared" si="2"/>
        <v>17.391304347826086</v>
      </c>
      <c r="Y41" s="16">
        <v>23</v>
      </c>
      <c r="Z41" s="16">
        <v>4</v>
      </c>
      <c r="AA41" s="52">
        <f t="shared" si="3"/>
        <v>17.391304347826086</v>
      </c>
    </row>
    <row r="42" spans="1:27" ht="15" customHeight="1">
      <c r="A42" s="47">
        <v>43</v>
      </c>
      <c r="B42" s="48">
        <v>443</v>
      </c>
      <c r="C42" s="14" t="s">
        <v>31</v>
      </c>
      <c r="D42" s="15" t="s">
        <v>143</v>
      </c>
      <c r="E42" s="14" t="s">
        <v>96</v>
      </c>
      <c r="F42" s="16" t="s">
        <v>96</v>
      </c>
      <c r="G42" s="16" t="s">
        <v>96</v>
      </c>
      <c r="H42" s="16" t="s">
        <v>96</v>
      </c>
      <c r="I42" s="16" t="s">
        <v>96</v>
      </c>
      <c r="J42" s="16" t="s">
        <v>96</v>
      </c>
      <c r="K42" s="50" t="s">
        <v>96</v>
      </c>
      <c r="L42" s="121">
        <v>18</v>
      </c>
      <c r="M42" s="16">
        <v>15</v>
      </c>
      <c r="N42" s="16">
        <v>272</v>
      </c>
      <c r="O42" s="16">
        <v>50</v>
      </c>
      <c r="P42" s="50">
        <f t="shared" si="0"/>
        <v>18.38235294117647</v>
      </c>
      <c r="Q42" s="121">
        <v>5</v>
      </c>
      <c r="R42" s="16">
        <v>2</v>
      </c>
      <c r="S42" s="16">
        <v>37</v>
      </c>
      <c r="T42" s="16">
        <v>3</v>
      </c>
      <c r="U42" s="50">
        <f t="shared" si="1"/>
        <v>8.108108108108109</v>
      </c>
      <c r="V42" s="14">
        <v>19</v>
      </c>
      <c r="W42" s="16">
        <v>3</v>
      </c>
      <c r="X42" s="51">
        <f t="shared" si="2"/>
        <v>15.789473684210526</v>
      </c>
      <c r="Y42" s="16">
        <v>19</v>
      </c>
      <c r="Z42" s="16">
        <v>3</v>
      </c>
      <c r="AA42" s="52">
        <f t="shared" si="3"/>
        <v>15.789473684210526</v>
      </c>
    </row>
    <row r="43" spans="1:27" ht="15" customHeight="1">
      <c r="A43" s="47">
        <v>43</v>
      </c>
      <c r="B43" s="48">
        <v>444</v>
      </c>
      <c r="C43" s="14" t="s">
        <v>31</v>
      </c>
      <c r="D43" s="15" t="s">
        <v>144</v>
      </c>
      <c r="E43" s="14" t="s">
        <v>96</v>
      </c>
      <c r="F43" s="16" t="s">
        <v>96</v>
      </c>
      <c r="G43" s="16" t="s">
        <v>96</v>
      </c>
      <c r="H43" s="16" t="s">
        <v>96</v>
      </c>
      <c r="I43" s="16" t="s">
        <v>96</v>
      </c>
      <c r="J43" s="16" t="s">
        <v>96</v>
      </c>
      <c r="K43" s="50" t="s">
        <v>96</v>
      </c>
      <c r="L43" s="121">
        <v>8</v>
      </c>
      <c r="M43" s="16">
        <v>6</v>
      </c>
      <c r="N43" s="16">
        <v>91</v>
      </c>
      <c r="O43" s="16">
        <v>8</v>
      </c>
      <c r="P43" s="50">
        <f t="shared" si="0"/>
        <v>8.791208791208792</v>
      </c>
      <c r="Q43" s="121">
        <v>5</v>
      </c>
      <c r="R43" s="16">
        <v>2</v>
      </c>
      <c r="S43" s="16">
        <v>36</v>
      </c>
      <c r="T43" s="16">
        <v>3</v>
      </c>
      <c r="U43" s="50">
        <f t="shared" si="1"/>
        <v>8.333333333333332</v>
      </c>
      <c r="V43" s="14">
        <v>21</v>
      </c>
      <c r="W43" s="16">
        <v>1</v>
      </c>
      <c r="X43" s="51">
        <f t="shared" si="2"/>
        <v>4.761904761904762</v>
      </c>
      <c r="Y43" s="16">
        <v>21</v>
      </c>
      <c r="Z43" s="16">
        <v>1</v>
      </c>
      <c r="AA43" s="52">
        <f t="shared" si="3"/>
        <v>4.761904761904762</v>
      </c>
    </row>
    <row r="44" spans="1:27" ht="15" customHeight="1">
      <c r="A44" s="47">
        <v>43</v>
      </c>
      <c r="B44" s="48">
        <v>447</v>
      </c>
      <c r="C44" s="14" t="s">
        <v>31</v>
      </c>
      <c r="D44" s="15" t="s">
        <v>146</v>
      </c>
      <c r="E44" s="14" t="s">
        <v>96</v>
      </c>
      <c r="F44" s="16" t="s">
        <v>96</v>
      </c>
      <c r="G44" s="16" t="s">
        <v>96</v>
      </c>
      <c r="H44" s="16" t="s">
        <v>96</v>
      </c>
      <c r="I44" s="16" t="s">
        <v>96</v>
      </c>
      <c r="J44" s="16" t="s">
        <v>96</v>
      </c>
      <c r="K44" s="50" t="s">
        <v>96</v>
      </c>
      <c r="L44" s="121">
        <v>8</v>
      </c>
      <c r="M44" s="16">
        <v>5</v>
      </c>
      <c r="N44" s="16">
        <v>209</v>
      </c>
      <c r="O44" s="16">
        <v>21</v>
      </c>
      <c r="P44" s="50">
        <f t="shared" si="0"/>
        <v>10.047846889952153</v>
      </c>
      <c r="Q44" s="121">
        <v>5</v>
      </c>
      <c r="R44" s="16">
        <v>2</v>
      </c>
      <c r="S44" s="16">
        <v>66</v>
      </c>
      <c r="T44" s="16">
        <v>14</v>
      </c>
      <c r="U44" s="50">
        <f t="shared" si="1"/>
        <v>21.21212121212121</v>
      </c>
      <c r="V44" s="14">
        <v>23</v>
      </c>
      <c r="W44" s="16">
        <v>0</v>
      </c>
      <c r="X44" s="51">
        <f t="shared" si="2"/>
        <v>0</v>
      </c>
      <c r="Y44" s="16">
        <v>23</v>
      </c>
      <c r="Z44" s="16">
        <v>0</v>
      </c>
      <c r="AA44" s="52">
        <f t="shared" si="3"/>
        <v>0</v>
      </c>
    </row>
    <row r="45" spans="1:27" ht="15" customHeight="1">
      <c r="A45" s="47">
        <v>43</v>
      </c>
      <c r="B45" s="48">
        <v>468</v>
      </c>
      <c r="C45" s="14" t="s">
        <v>31</v>
      </c>
      <c r="D45" s="15" t="s">
        <v>198</v>
      </c>
      <c r="E45" s="14" t="s">
        <v>96</v>
      </c>
      <c r="F45" s="16" t="s">
        <v>96</v>
      </c>
      <c r="G45" s="16" t="s">
        <v>96</v>
      </c>
      <c r="H45" s="16" t="s">
        <v>96</v>
      </c>
      <c r="I45" s="16" t="s">
        <v>96</v>
      </c>
      <c r="J45" s="16" t="s">
        <v>96</v>
      </c>
      <c r="K45" s="50" t="s">
        <v>96</v>
      </c>
      <c r="L45" s="121">
        <v>8</v>
      </c>
      <c r="M45" s="16">
        <v>5</v>
      </c>
      <c r="N45" s="16">
        <v>120</v>
      </c>
      <c r="O45" s="16">
        <v>32</v>
      </c>
      <c r="P45" s="50">
        <f t="shared" si="0"/>
        <v>26.666666666666668</v>
      </c>
      <c r="Q45" s="121">
        <v>5</v>
      </c>
      <c r="R45" s="16">
        <v>2</v>
      </c>
      <c r="S45" s="16">
        <v>41</v>
      </c>
      <c r="T45" s="16">
        <v>4</v>
      </c>
      <c r="U45" s="50">
        <f t="shared" si="1"/>
        <v>9.75609756097561</v>
      </c>
      <c r="V45" s="14">
        <v>25</v>
      </c>
      <c r="W45" s="16">
        <v>1</v>
      </c>
      <c r="X45" s="51">
        <f t="shared" si="2"/>
        <v>4</v>
      </c>
      <c r="Y45" s="16">
        <v>25</v>
      </c>
      <c r="Z45" s="16">
        <v>1</v>
      </c>
      <c r="AA45" s="52">
        <f t="shared" si="3"/>
        <v>4</v>
      </c>
    </row>
    <row r="46" spans="1:27" ht="15" customHeight="1">
      <c r="A46" s="47">
        <v>43</v>
      </c>
      <c r="B46" s="48">
        <v>482</v>
      </c>
      <c r="C46" s="14" t="s">
        <v>31</v>
      </c>
      <c r="D46" s="15" t="s">
        <v>160</v>
      </c>
      <c r="E46" s="14" t="s">
        <v>96</v>
      </c>
      <c r="F46" s="16" t="s">
        <v>96</v>
      </c>
      <c r="G46" s="16" t="s">
        <v>96</v>
      </c>
      <c r="H46" s="16" t="s">
        <v>96</v>
      </c>
      <c r="I46" s="16" t="s">
        <v>96</v>
      </c>
      <c r="J46" s="16" t="s">
        <v>96</v>
      </c>
      <c r="K46" s="50" t="s">
        <v>96</v>
      </c>
      <c r="L46" s="121">
        <v>11</v>
      </c>
      <c r="M46" s="16">
        <v>8</v>
      </c>
      <c r="N46" s="16">
        <v>130</v>
      </c>
      <c r="O46" s="16">
        <v>16</v>
      </c>
      <c r="P46" s="50">
        <f t="shared" si="0"/>
        <v>12.307692307692308</v>
      </c>
      <c r="Q46" s="121">
        <v>5</v>
      </c>
      <c r="R46" s="16">
        <v>2</v>
      </c>
      <c r="S46" s="16">
        <v>40</v>
      </c>
      <c r="T46" s="16">
        <v>2</v>
      </c>
      <c r="U46" s="50">
        <f t="shared" si="1"/>
        <v>5</v>
      </c>
      <c r="V46" s="14">
        <v>22</v>
      </c>
      <c r="W46" s="16">
        <v>0</v>
      </c>
      <c r="X46" s="51">
        <f t="shared" si="2"/>
        <v>0</v>
      </c>
      <c r="Y46" s="16">
        <v>20</v>
      </c>
      <c r="Z46" s="16">
        <v>0</v>
      </c>
      <c r="AA46" s="52">
        <f t="shared" si="3"/>
        <v>0</v>
      </c>
    </row>
    <row r="47" spans="1:27" ht="15" customHeight="1">
      <c r="A47" s="47">
        <v>43</v>
      </c>
      <c r="B47" s="48">
        <v>484</v>
      </c>
      <c r="C47" s="14" t="s">
        <v>31</v>
      </c>
      <c r="D47" s="15" t="s">
        <v>147</v>
      </c>
      <c r="E47" s="14" t="s">
        <v>96</v>
      </c>
      <c r="F47" s="16" t="s">
        <v>96</v>
      </c>
      <c r="G47" s="16" t="s">
        <v>96</v>
      </c>
      <c r="H47" s="16" t="s">
        <v>96</v>
      </c>
      <c r="I47" s="16" t="s">
        <v>96</v>
      </c>
      <c r="J47" s="16" t="s">
        <v>96</v>
      </c>
      <c r="K47" s="50" t="s">
        <v>96</v>
      </c>
      <c r="L47" s="122">
        <v>20</v>
      </c>
      <c r="M47" s="123">
        <v>15</v>
      </c>
      <c r="N47" s="123">
        <v>218</v>
      </c>
      <c r="O47" s="123">
        <v>60</v>
      </c>
      <c r="P47" s="124">
        <f t="shared" si="0"/>
        <v>27.522935779816514</v>
      </c>
      <c r="Q47" s="121">
        <v>5</v>
      </c>
      <c r="R47" s="16">
        <v>1</v>
      </c>
      <c r="S47" s="16">
        <v>29</v>
      </c>
      <c r="T47" s="16">
        <v>1</v>
      </c>
      <c r="U47" s="50">
        <f t="shared" si="1"/>
        <v>3.4482758620689653</v>
      </c>
      <c r="V47" s="14">
        <v>10</v>
      </c>
      <c r="W47" s="16">
        <v>0</v>
      </c>
      <c r="X47" s="51">
        <f t="shared" si="2"/>
        <v>0</v>
      </c>
      <c r="Y47" s="16">
        <v>10</v>
      </c>
      <c r="Z47" s="16">
        <v>0</v>
      </c>
      <c r="AA47" s="52">
        <f t="shared" si="3"/>
        <v>0</v>
      </c>
    </row>
    <row r="48" spans="1:27" ht="15" customHeight="1">
      <c r="A48" s="47">
        <v>43</v>
      </c>
      <c r="B48" s="48">
        <v>501</v>
      </c>
      <c r="C48" s="14" t="s">
        <v>31</v>
      </c>
      <c r="D48" s="15" t="s">
        <v>148</v>
      </c>
      <c r="E48" s="14" t="s">
        <v>96</v>
      </c>
      <c r="F48" s="16" t="s">
        <v>96</v>
      </c>
      <c r="G48" s="16" t="s">
        <v>96</v>
      </c>
      <c r="H48" s="16"/>
      <c r="I48" s="16" t="s">
        <v>96</v>
      </c>
      <c r="J48" s="16" t="s">
        <v>96</v>
      </c>
      <c r="K48" s="50" t="s">
        <v>96</v>
      </c>
      <c r="L48" s="121">
        <v>6</v>
      </c>
      <c r="M48" s="16">
        <v>5</v>
      </c>
      <c r="N48" s="16">
        <v>129</v>
      </c>
      <c r="O48" s="16">
        <v>33</v>
      </c>
      <c r="P48" s="50">
        <f t="shared" si="0"/>
        <v>25.581395348837212</v>
      </c>
      <c r="Q48" s="121">
        <v>4</v>
      </c>
      <c r="R48" s="16">
        <v>1</v>
      </c>
      <c r="S48" s="16">
        <v>28</v>
      </c>
      <c r="T48" s="16">
        <v>2</v>
      </c>
      <c r="U48" s="50">
        <f t="shared" si="1"/>
        <v>7.142857142857142</v>
      </c>
      <c r="V48" s="14">
        <v>15</v>
      </c>
      <c r="W48" s="16">
        <v>0</v>
      </c>
      <c r="X48" s="51">
        <f t="shared" si="2"/>
        <v>0</v>
      </c>
      <c r="Y48" s="16">
        <v>15</v>
      </c>
      <c r="Z48" s="16">
        <v>0</v>
      </c>
      <c r="AA48" s="52">
        <f t="shared" si="3"/>
        <v>0</v>
      </c>
    </row>
    <row r="49" spans="1:27" ht="15" customHeight="1">
      <c r="A49" s="47">
        <v>43</v>
      </c>
      <c r="B49" s="48">
        <v>505</v>
      </c>
      <c r="C49" s="14" t="s">
        <v>31</v>
      </c>
      <c r="D49" s="15" t="s">
        <v>162</v>
      </c>
      <c r="E49" s="14" t="s">
        <v>96</v>
      </c>
      <c r="F49" s="16" t="s">
        <v>96</v>
      </c>
      <c r="G49" s="16" t="s">
        <v>96</v>
      </c>
      <c r="H49" s="16" t="s">
        <v>96</v>
      </c>
      <c r="I49" s="16" t="s">
        <v>96</v>
      </c>
      <c r="J49" s="16" t="s">
        <v>96</v>
      </c>
      <c r="K49" s="50" t="s">
        <v>96</v>
      </c>
      <c r="L49" s="121">
        <v>23</v>
      </c>
      <c r="M49" s="16">
        <v>16</v>
      </c>
      <c r="N49" s="16">
        <v>351</v>
      </c>
      <c r="O49" s="16">
        <v>63</v>
      </c>
      <c r="P49" s="50">
        <f t="shared" si="0"/>
        <v>17.94871794871795</v>
      </c>
      <c r="Q49" s="121">
        <v>5</v>
      </c>
      <c r="R49" s="16">
        <v>3</v>
      </c>
      <c r="S49" s="16">
        <v>34</v>
      </c>
      <c r="T49" s="16">
        <v>5</v>
      </c>
      <c r="U49" s="50">
        <f t="shared" si="1"/>
        <v>14.705882352941178</v>
      </c>
      <c r="V49" s="14">
        <v>16</v>
      </c>
      <c r="W49" s="16">
        <v>0</v>
      </c>
      <c r="X49" s="51">
        <f t="shared" si="2"/>
        <v>0</v>
      </c>
      <c r="Y49" s="16">
        <v>16</v>
      </c>
      <c r="Z49" s="16">
        <v>0</v>
      </c>
      <c r="AA49" s="52">
        <f t="shared" si="3"/>
        <v>0</v>
      </c>
    </row>
    <row r="50" spans="1:27" ht="15" customHeight="1">
      <c r="A50" s="47">
        <v>43</v>
      </c>
      <c r="B50" s="48">
        <v>506</v>
      </c>
      <c r="C50" s="14" t="s">
        <v>31</v>
      </c>
      <c r="D50" s="15" t="s">
        <v>149</v>
      </c>
      <c r="E50" s="14" t="s">
        <v>96</v>
      </c>
      <c r="F50" s="16" t="s">
        <v>96</v>
      </c>
      <c r="G50" s="16" t="s">
        <v>96</v>
      </c>
      <c r="H50" s="16" t="s">
        <v>96</v>
      </c>
      <c r="I50" s="16" t="s">
        <v>96</v>
      </c>
      <c r="J50" s="16" t="s">
        <v>96</v>
      </c>
      <c r="K50" s="50" t="s">
        <v>96</v>
      </c>
      <c r="L50" s="121">
        <v>13</v>
      </c>
      <c r="M50" s="16">
        <v>12</v>
      </c>
      <c r="N50" s="16">
        <v>126</v>
      </c>
      <c r="O50" s="16">
        <v>19</v>
      </c>
      <c r="P50" s="50">
        <f t="shared" si="0"/>
        <v>15.079365079365079</v>
      </c>
      <c r="Q50" s="121">
        <v>5</v>
      </c>
      <c r="R50" s="16">
        <v>3</v>
      </c>
      <c r="S50" s="16">
        <v>29</v>
      </c>
      <c r="T50" s="16">
        <v>6</v>
      </c>
      <c r="U50" s="50">
        <f t="shared" si="1"/>
        <v>20.689655172413794</v>
      </c>
      <c r="V50" s="14">
        <v>8</v>
      </c>
      <c r="W50" s="16">
        <v>0</v>
      </c>
      <c r="X50" s="51">
        <f t="shared" si="2"/>
        <v>0</v>
      </c>
      <c r="Y50" s="16">
        <v>8</v>
      </c>
      <c r="Z50" s="16">
        <v>0</v>
      </c>
      <c r="AA50" s="52">
        <f t="shared" si="3"/>
        <v>0</v>
      </c>
    </row>
    <row r="51" spans="1:27" ht="15" customHeight="1">
      <c r="A51" s="47">
        <v>43</v>
      </c>
      <c r="B51" s="48">
        <v>507</v>
      </c>
      <c r="C51" s="14" t="s">
        <v>31</v>
      </c>
      <c r="D51" s="15" t="s">
        <v>158</v>
      </c>
      <c r="E51" s="14" t="s">
        <v>96</v>
      </c>
      <c r="F51" s="16" t="s">
        <v>96</v>
      </c>
      <c r="G51" s="16" t="s">
        <v>96</v>
      </c>
      <c r="H51" s="16" t="s">
        <v>96</v>
      </c>
      <c r="I51" s="16" t="s">
        <v>96</v>
      </c>
      <c r="J51" s="16" t="s">
        <v>96</v>
      </c>
      <c r="K51" s="50" t="s">
        <v>96</v>
      </c>
      <c r="L51" s="121">
        <v>3</v>
      </c>
      <c r="M51" s="16">
        <v>3</v>
      </c>
      <c r="N51" s="16">
        <v>71</v>
      </c>
      <c r="O51" s="16">
        <v>7</v>
      </c>
      <c r="P51" s="50">
        <f t="shared" si="0"/>
        <v>9.859154929577464</v>
      </c>
      <c r="Q51" s="121">
        <v>5</v>
      </c>
      <c r="R51" s="16">
        <v>1</v>
      </c>
      <c r="S51" s="16">
        <v>28</v>
      </c>
      <c r="T51" s="16">
        <v>2</v>
      </c>
      <c r="U51" s="50">
        <f t="shared" si="1"/>
        <v>7.142857142857142</v>
      </c>
      <c r="V51" s="14">
        <v>7</v>
      </c>
      <c r="W51" s="16">
        <v>0</v>
      </c>
      <c r="X51" s="51">
        <f t="shared" si="2"/>
        <v>0</v>
      </c>
      <c r="Y51" s="16">
        <v>7</v>
      </c>
      <c r="Z51" s="16">
        <v>0</v>
      </c>
      <c r="AA51" s="52">
        <f t="shared" si="3"/>
        <v>0</v>
      </c>
    </row>
    <row r="52" spans="1:27" ht="15" customHeight="1">
      <c r="A52" s="47">
        <v>43</v>
      </c>
      <c r="B52" s="48">
        <v>510</v>
      </c>
      <c r="C52" s="14" t="s">
        <v>31</v>
      </c>
      <c r="D52" s="15" t="s">
        <v>159</v>
      </c>
      <c r="E52" s="14" t="s">
        <v>96</v>
      </c>
      <c r="F52" s="16" t="s">
        <v>96</v>
      </c>
      <c r="G52" s="16" t="s">
        <v>96</v>
      </c>
      <c r="H52" s="16" t="s">
        <v>96</v>
      </c>
      <c r="I52" s="16" t="s">
        <v>96</v>
      </c>
      <c r="J52" s="16" t="s">
        <v>96</v>
      </c>
      <c r="K52" s="50" t="s">
        <v>96</v>
      </c>
      <c r="L52" s="121">
        <v>12</v>
      </c>
      <c r="M52" s="16">
        <v>5</v>
      </c>
      <c r="N52" s="16">
        <v>133</v>
      </c>
      <c r="O52" s="16">
        <v>10</v>
      </c>
      <c r="P52" s="50">
        <f t="shared" si="0"/>
        <v>7.518796992481203</v>
      </c>
      <c r="Q52" s="121">
        <v>5</v>
      </c>
      <c r="R52" s="16">
        <v>1</v>
      </c>
      <c r="S52" s="16">
        <v>28</v>
      </c>
      <c r="T52" s="16">
        <v>1</v>
      </c>
      <c r="U52" s="50">
        <f t="shared" si="1"/>
        <v>3.571428571428571</v>
      </c>
      <c r="V52" s="14">
        <v>9</v>
      </c>
      <c r="W52" s="16">
        <v>1</v>
      </c>
      <c r="X52" s="51">
        <f t="shared" si="2"/>
        <v>11.11111111111111</v>
      </c>
      <c r="Y52" s="16">
        <v>9</v>
      </c>
      <c r="Z52" s="16">
        <v>1</v>
      </c>
      <c r="AA52" s="52">
        <f t="shared" si="3"/>
        <v>11.11111111111111</v>
      </c>
    </row>
    <row r="53" spans="1:27" ht="15" customHeight="1">
      <c r="A53" s="47">
        <v>43</v>
      </c>
      <c r="B53" s="48">
        <v>511</v>
      </c>
      <c r="C53" s="14" t="s">
        <v>31</v>
      </c>
      <c r="D53" s="15" t="s">
        <v>150</v>
      </c>
      <c r="E53" s="14" t="s">
        <v>96</v>
      </c>
      <c r="F53" s="16" t="s">
        <v>96</v>
      </c>
      <c r="G53" s="16" t="s">
        <v>96</v>
      </c>
      <c r="H53" s="16" t="s">
        <v>96</v>
      </c>
      <c r="I53" s="16" t="s">
        <v>96</v>
      </c>
      <c r="J53" s="16" t="s">
        <v>96</v>
      </c>
      <c r="K53" s="50" t="s">
        <v>96</v>
      </c>
      <c r="L53" s="121">
        <v>14</v>
      </c>
      <c r="M53" s="16">
        <v>11</v>
      </c>
      <c r="N53" s="16">
        <v>132</v>
      </c>
      <c r="O53" s="16">
        <v>22</v>
      </c>
      <c r="P53" s="50">
        <f t="shared" si="0"/>
        <v>16.666666666666664</v>
      </c>
      <c r="Q53" s="121">
        <v>5</v>
      </c>
      <c r="R53" s="16">
        <v>2</v>
      </c>
      <c r="S53" s="16">
        <v>18</v>
      </c>
      <c r="T53" s="16">
        <v>3</v>
      </c>
      <c r="U53" s="50">
        <f t="shared" si="1"/>
        <v>16.666666666666664</v>
      </c>
      <c r="V53" s="14">
        <v>5</v>
      </c>
      <c r="W53" s="16">
        <v>0</v>
      </c>
      <c r="X53" s="51">
        <f t="shared" si="2"/>
        <v>0</v>
      </c>
      <c r="Y53" s="16">
        <v>5</v>
      </c>
      <c r="Z53" s="16">
        <v>0</v>
      </c>
      <c r="AA53" s="52">
        <f t="shared" si="3"/>
        <v>0</v>
      </c>
    </row>
    <row r="54" spans="1:27" ht="15" customHeight="1">
      <c r="A54" s="47">
        <v>43</v>
      </c>
      <c r="B54" s="48">
        <v>512</v>
      </c>
      <c r="C54" s="14" t="s">
        <v>31</v>
      </c>
      <c r="D54" s="15" t="s">
        <v>157</v>
      </c>
      <c r="E54" s="14" t="s">
        <v>96</v>
      </c>
      <c r="F54" s="16" t="s">
        <v>96</v>
      </c>
      <c r="G54" s="16"/>
      <c r="H54" s="16"/>
      <c r="I54" s="16"/>
      <c r="J54" s="16"/>
      <c r="K54" s="50"/>
      <c r="L54" s="121">
        <v>10</v>
      </c>
      <c r="M54" s="16">
        <v>6</v>
      </c>
      <c r="N54" s="16">
        <v>128</v>
      </c>
      <c r="O54" s="16">
        <v>17</v>
      </c>
      <c r="P54" s="50">
        <f t="shared" si="0"/>
        <v>13.28125</v>
      </c>
      <c r="Q54" s="121">
        <v>5</v>
      </c>
      <c r="R54" s="16">
        <v>2</v>
      </c>
      <c r="S54" s="16">
        <v>25</v>
      </c>
      <c r="T54" s="16">
        <v>3</v>
      </c>
      <c r="U54" s="50">
        <f t="shared" si="1"/>
        <v>12</v>
      </c>
      <c r="V54" s="14">
        <v>6</v>
      </c>
      <c r="W54" s="16">
        <v>0</v>
      </c>
      <c r="X54" s="51">
        <f t="shared" si="2"/>
        <v>0</v>
      </c>
      <c r="Y54" s="16">
        <v>6</v>
      </c>
      <c r="Z54" s="16">
        <v>0</v>
      </c>
      <c r="AA54" s="52">
        <f t="shared" si="3"/>
        <v>0</v>
      </c>
    </row>
    <row r="55" spans="1:27" ht="15" customHeight="1">
      <c r="A55" s="47">
        <v>43</v>
      </c>
      <c r="B55" s="48">
        <v>513</v>
      </c>
      <c r="C55" s="14" t="s">
        <v>31</v>
      </c>
      <c r="D55" s="15" t="s">
        <v>151</v>
      </c>
      <c r="E55" s="14" t="s">
        <v>96</v>
      </c>
      <c r="F55" s="16" t="s">
        <v>96</v>
      </c>
      <c r="G55" s="16"/>
      <c r="H55" s="16"/>
      <c r="I55" s="16"/>
      <c r="J55" s="16"/>
      <c r="K55" s="50"/>
      <c r="L55" s="121">
        <v>15</v>
      </c>
      <c r="M55" s="16">
        <v>8</v>
      </c>
      <c r="N55" s="16">
        <v>204</v>
      </c>
      <c r="O55" s="16">
        <v>20</v>
      </c>
      <c r="P55" s="50">
        <f t="shared" si="0"/>
        <v>9.803921568627452</v>
      </c>
      <c r="Q55" s="121">
        <v>5</v>
      </c>
      <c r="R55" s="16">
        <v>1</v>
      </c>
      <c r="S55" s="16">
        <v>23</v>
      </c>
      <c r="T55" s="16">
        <v>1</v>
      </c>
      <c r="U55" s="50">
        <f t="shared" si="1"/>
        <v>4.3478260869565215</v>
      </c>
      <c r="V55" s="14">
        <v>9</v>
      </c>
      <c r="W55" s="16">
        <v>0</v>
      </c>
      <c r="X55" s="51">
        <f t="shared" si="2"/>
        <v>0</v>
      </c>
      <c r="Y55" s="16">
        <v>9</v>
      </c>
      <c r="Z55" s="16">
        <v>0</v>
      </c>
      <c r="AA55" s="52">
        <f t="shared" si="3"/>
        <v>0</v>
      </c>
    </row>
    <row r="56" spans="1:27" ht="15" customHeight="1">
      <c r="A56" s="47">
        <v>43</v>
      </c>
      <c r="B56" s="48">
        <v>514</v>
      </c>
      <c r="C56" s="14" t="s">
        <v>31</v>
      </c>
      <c r="D56" s="15" t="s">
        <v>152</v>
      </c>
      <c r="E56" s="14" t="s">
        <v>96</v>
      </c>
      <c r="F56" s="16" t="s">
        <v>96</v>
      </c>
      <c r="G56" s="16" t="s">
        <v>96</v>
      </c>
      <c r="H56" s="16" t="s">
        <v>96</v>
      </c>
      <c r="I56" s="16" t="s">
        <v>96</v>
      </c>
      <c r="J56" s="16" t="s">
        <v>96</v>
      </c>
      <c r="K56" s="50" t="s">
        <v>96</v>
      </c>
      <c r="L56" s="121">
        <v>31</v>
      </c>
      <c r="M56" s="16">
        <v>25</v>
      </c>
      <c r="N56" s="16">
        <v>814</v>
      </c>
      <c r="O56" s="16">
        <v>96</v>
      </c>
      <c r="P56" s="50">
        <f t="shared" si="0"/>
        <v>11.793611793611793</v>
      </c>
      <c r="Q56" s="121">
        <v>5</v>
      </c>
      <c r="R56" s="16">
        <v>2</v>
      </c>
      <c r="S56" s="16">
        <v>42</v>
      </c>
      <c r="T56" s="16">
        <v>4</v>
      </c>
      <c r="U56" s="50">
        <f t="shared" si="1"/>
        <v>9.523809523809524</v>
      </c>
      <c r="V56" s="14">
        <v>11</v>
      </c>
      <c r="W56" s="16">
        <v>0</v>
      </c>
      <c r="X56" s="51">
        <f t="shared" si="2"/>
        <v>0</v>
      </c>
      <c r="Y56" s="16">
        <v>11</v>
      </c>
      <c r="Z56" s="16">
        <v>0</v>
      </c>
      <c r="AA56" s="52">
        <f t="shared" si="3"/>
        <v>0</v>
      </c>
    </row>
    <row r="57" spans="1:27" ht="15" customHeight="1" thickBot="1">
      <c r="A57" s="47">
        <v>43</v>
      </c>
      <c r="B57" s="48">
        <v>531</v>
      </c>
      <c r="C57" s="14" t="s">
        <v>31</v>
      </c>
      <c r="D57" s="15" t="s">
        <v>153</v>
      </c>
      <c r="E57" s="14" t="s">
        <v>96</v>
      </c>
      <c r="F57" s="16" t="s">
        <v>96</v>
      </c>
      <c r="G57" s="16" t="s">
        <v>96</v>
      </c>
      <c r="H57" s="16" t="s">
        <v>96</v>
      </c>
      <c r="I57" s="16" t="s">
        <v>96</v>
      </c>
      <c r="J57" s="16" t="s">
        <v>96</v>
      </c>
      <c r="K57" s="50" t="s">
        <v>96</v>
      </c>
      <c r="L57" s="121">
        <v>6</v>
      </c>
      <c r="M57" s="16">
        <v>6</v>
      </c>
      <c r="N57" s="16">
        <v>88</v>
      </c>
      <c r="O57" s="16">
        <v>11</v>
      </c>
      <c r="P57" s="50">
        <f t="shared" si="0"/>
        <v>12.5</v>
      </c>
      <c r="Q57" s="121">
        <v>5</v>
      </c>
      <c r="R57" s="16">
        <v>1</v>
      </c>
      <c r="S57" s="16">
        <v>30</v>
      </c>
      <c r="T57" s="16">
        <v>2</v>
      </c>
      <c r="U57" s="50">
        <f t="shared" si="1"/>
        <v>6.666666666666667</v>
      </c>
      <c r="V57" s="14">
        <v>15</v>
      </c>
      <c r="W57" s="16">
        <v>0</v>
      </c>
      <c r="X57" s="51">
        <f t="shared" si="2"/>
        <v>0</v>
      </c>
      <c r="Y57" s="16">
        <v>15</v>
      </c>
      <c r="Z57" s="16">
        <v>0</v>
      </c>
      <c r="AA57" s="52">
        <f t="shared" si="3"/>
        <v>0</v>
      </c>
    </row>
    <row r="58" spans="1:27" ht="15" customHeight="1" thickBot="1">
      <c r="A58" s="53"/>
      <c r="B58" s="54">
        <v>900</v>
      </c>
      <c r="C58" s="55"/>
      <c r="D58" s="56" t="s">
        <v>90</v>
      </c>
      <c r="E58" s="17"/>
      <c r="F58" s="57"/>
      <c r="G58" s="57"/>
      <c r="H58" s="57"/>
      <c r="I58" s="57"/>
      <c r="J58" s="57"/>
      <c r="K58" s="58"/>
      <c r="L58" s="59">
        <f>SUM(L10:L57)</f>
        <v>718</v>
      </c>
      <c r="M58" s="59">
        <f>SUM(M10:M57)</f>
        <v>550</v>
      </c>
      <c r="N58" s="59">
        <f>SUM(N10:N57)</f>
        <v>10587</v>
      </c>
      <c r="O58" s="59">
        <f>SUM(O10:O57)</f>
        <v>1986</v>
      </c>
      <c r="P58" s="60">
        <f>IF(L58=" "," ",ROUND(O58/N58*100,1))</f>
        <v>18.8</v>
      </c>
      <c r="Q58" s="59">
        <f>SUM(Q10:Q57)</f>
        <v>245</v>
      </c>
      <c r="R58" s="59">
        <f>SUM(R10:R57)</f>
        <v>102</v>
      </c>
      <c r="S58" s="59">
        <f>SUM(S10:S57)</f>
        <v>1826</v>
      </c>
      <c r="T58" s="59">
        <f>SUM(T10:T57)</f>
        <v>182</v>
      </c>
      <c r="U58" s="60">
        <f>IF(Q58=""," ",ROUND(T58/S58*100,1))</f>
        <v>10</v>
      </c>
      <c r="V58" s="17"/>
      <c r="W58" s="57"/>
      <c r="X58" s="61"/>
      <c r="Y58" s="57"/>
      <c r="Z58" s="57"/>
      <c r="AA58" s="62"/>
    </row>
    <row r="59" spans="1:27" ht="15" customHeight="1">
      <c r="A59" s="63">
        <v>43</v>
      </c>
      <c r="B59" s="64"/>
      <c r="C59" s="65" t="s">
        <v>31</v>
      </c>
      <c r="D59" s="125" t="s">
        <v>206</v>
      </c>
      <c r="E59" s="126"/>
      <c r="F59" s="67"/>
      <c r="G59" s="67"/>
      <c r="H59" s="67"/>
      <c r="I59" s="67"/>
      <c r="J59" s="67"/>
      <c r="K59" s="68"/>
      <c r="L59" s="69">
        <v>1</v>
      </c>
      <c r="M59" s="16">
        <v>1</v>
      </c>
      <c r="N59" s="70">
        <v>111</v>
      </c>
      <c r="O59" s="16">
        <v>45</v>
      </c>
      <c r="P59" s="71">
        <f aca="true" t="shared" si="4" ref="P59:P70">O59/N59*100</f>
        <v>40.54054054054054</v>
      </c>
      <c r="Q59" s="69"/>
      <c r="R59" s="16"/>
      <c r="S59" s="70"/>
      <c r="T59" s="16"/>
      <c r="U59" s="71" t="s">
        <v>96</v>
      </c>
      <c r="V59" s="66"/>
      <c r="W59" s="67"/>
      <c r="X59" s="72"/>
      <c r="Y59" s="67"/>
      <c r="Z59" s="67"/>
      <c r="AA59" s="73"/>
    </row>
    <row r="60" spans="1:27" ht="15" customHeight="1">
      <c r="A60" s="63">
        <v>43</v>
      </c>
      <c r="B60" s="64"/>
      <c r="C60" s="65" t="s">
        <v>31</v>
      </c>
      <c r="D60" s="125" t="s">
        <v>207</v>
      </c>
      <c r="E60" s="65"/>
      <c r="F60" s="67"/>
      <c r="G60" s="67"/>
      <c r="H60" s="67"/>
      <c r="I60" s="67"/>
      <c r="J60" s="67"/>
      <c r="K60" s="68"/>
      <c r="L60" s="69">
        <v>1</v>
      </c>
      <c r="M60" s="16">
        <v>1</v>
      </c>
      <c r="N60" s="70">
        <v>53</v>
      </c>
      <c r="O60" s="16">
        <v>19</v>
      </c>
      <c r="P60" s="74">
        <f t="shared" si="4"/>
        <v>35.84905660377358</v>
      </c>
      <c r="Q60" s="69"/>
      <c r="R60" s="16"/>
      <c r="S60" s="70"/>
      <c r="T60" s="16"/>
      <c r="U60" s="74"/>
      <c r="V60" s="66"/>
      <c r="W60" s="67"/>
      <c r="X60" s="72"/>
      <c r="Y60" s="67"/>
      <c r="Z60" s="67"/>
      <c r="AA60" s="73"/>
    </row>
    <row r="61" spans="1:27" ht="15" customHeight="1">
      <c r="A61" s="63">
        <v>43</v>
      </c>
      <c r="B61" s="64"/>
      <c r="C61" s="65" t="s">
        <v>31</v>
      </c>
      <c r="D61" s="125" t="s">
        <v>208</v>
      </c>
      <c r="E61" s="65"/>
      <c r="F61" s="67"/>
      <c r="G61" s="67"/>
      <c r="H61" s="67"/>
      <c r="I61" s="67"/>
      <c r="J61" s="67"/>
      <c r="K61" s="68"/>
      <c r="L61" s="69">
        <v>7</v>
      </c>
      <c r="M61" s="16">
        <v>2</v>
      </c>
      <c r="N61" s="70">
        <v>184</v>
      </c>
      <c r="O61" s="16">
        <v>38</v>
      </c>
      <c r="P61" s="74">
        <f t="shared" si="4"/>
        <v>20.652173913043477</v>
      </c>
      <c r="Q61" s="69"/>
      <c r="R61" s="16"/>
      <c r="S61" s="70"/>
      <c r="T61" s="16"/>
      <c r="U61" s="74"/>
      <c r="V61" s="66"/>
      <c r="W61" s="67"/>
      <c r="X61" s="72"/>
      <c r="Y61" s="67"/>
      <c r="Z61" s="67"/>
      <c r="AA61" s="73"/>
    </row>
    <row r="62" spans="1:27" ht="15" customHeight="1">
      <c r="A62" s="63">
        <v>43</v>
      </c>
      <c r="B62" s="64"/>
      <c r="C62" s="65" t="s">
        <v>31</v>
      </c>
      <c r="D62" s="125" t="s">
        <v>209</v>
      </c>
      <c r="E62" s="65"/>
      <c r="F62" s="67"/>
      <c r="G62" s="67"/>
      <c r="H62" s="67"/>
      <c r="I62" s="67"/>
      <c r="J62" s="67"/>
      <c r="K62" s="68"/>
      <c r="L62" s="69">
        <v>1</v>
      </c>
      <c r="M62" s="16">
        <v>1</v>
      </c>
      <c r="N62" s="70">
        <v>141</v>
      </c>
      <c r="O62" s="16">
        <v>42</v>
      </c>
      <c r="P62" s="74">
        <f t="shared" si="4"/>
        <v>29.78723404255319</v>
      </c>
      <c r="Q62" s="69"/>
      <c r="R62" s="16"/>
      <c r="S62" s="70"/>
      <c r="T62" s="16"/>
      <c r="U62" s="74"/>
      <c r="V62" s="66"/>
      <c r="W62" s="67"/>
      <c r="X62" s="72"/>
      <c r="Y62" s="67"/>
      <c r="Z62" s="67"/>
      <c r="AA62" s="73"/>
    </row>
    <row r="63" spans="1:27" ht="15" customHeight="1">
      <c r="A63" s="63">
        <v>43</v>
      </c>
      <c r="B63" s="64"/>
      <c r="C63" s="65" t="s">
        <v>31</v>
      </c>
      <c r="D63" s="125" t="s">
        <v>210</v>
      </c>
      <c r="E63" s="65"/>
      <c r="F63" s="67"/>
      <c r="G63" s="67"/>
      <c r="H63" s="67"/>
      <c r="I63" s="67"/>
      <c r="J63" s="67"/>
      <c r="K63" s="68"/>
      <c r="L63" s="69">
        <v>1</v>
      </c>
      <c r="M63" s="16">
        <v>1</v>
      </c>
      <c r="N63" s="70">
        <v>54</v>
      </c>
      <c r="O63" s="16">
        <v>22</v>
      </c>
      <c r="P63" s="74">
        <f t="shared" si="4"/>
        <v>40.74074074074074</v>
      </c>
      <c r="Q63" s="69"/>
      <c r="R63" s="16"/>
      <c r="S63" s="70"/>
      <c r="T63" s="16"/>
      <c r="U63" s="74"/>
      <c r="V63" s="66"/>
      <c r="W63" s="67"/>
      <c r="X63" s="72"/>
      <c r="Y63" s="67"/>
      <c r="Z63" s="67"/>
      <c r="AA63" s="73"/>
    </row>
    <row r="64" spans="1:27" ht="15" customHeight="1">
      <c r="A64" s="63">
        <v>43</v>
      </c>
      <c r="B64" s="64"/>
      <c r="C64" s="65" t="s">
        <v>31</v>
      </c>
      <c r="D64" s="125" t="s">
        <v>211</v>
      </c>
      <c r="E64" s="65"/>
      <c r="F64" s="67"/>
      <c r="G64" s="67"/>
      <c r="H64" s="67"/>
      <c r="I64" s="67"/>
      <c r="J64" s="67"/>
      <c r="K64" s="68"/>
      <c r="L64" s="69">
        <v>1</v>
      </c>
      <c r="M64" s="16">
        <v>1</v>
      </c>
      <c r="N64" s="70">
        <v>106</v>
      </c>
      <c r="O64" s="16">
        <v>26</v>
      </c>
      <c r="P64" s="74">
        <f t="shared" si="4"/>
        <v>24.528301886792452</v>
      </c>
      <c r="Q64" s="69"/>
      <c r="R64" s="16"/>
      <c r="S64" s="70"/>
      <c r="T64" s="16"/>
      <c r="U64" s="74"/>
      <c r="V64" s="66"/>
      <c r="W64" s="67"/>
      <c r="X64" s="72"/>
      <c r="Y64" s="67"/>
      <c r="Z64" s="67"/>
      <c r="AA64" s="73"/>
    </row>
    <row r="65" spans="1:27" ht="15" customHeight="1">
      <c r="A65" s="63">
        <v>43</v>
      </c>
      <c r="B65" s="64"/>
      <c r="C65" s="65" t="s">
        <v>31</v>
      </c>
      <c r="D65" s="125" t="s">
        <v>212</v>
      </c>
      <c r="E65" s="65"/>
      <c r="F65" s="67"/>
      <c r="G65" s="67"/>
      <c r="H65" s="67"/>
      <c r="I65" s="67"/>
      <c r="J65" s="67"/>
      <c r="K65" s="68"/>
      <c r="L65" s="69">
        <v>1</v>
      </c>
      <c r="M65" s="16">
        <v>1</v>
      </c>
      <c r="N65" s="70">
        <v>62</v>
      </c>
      <c r="O65" s="16">
        <v>19</v>
      </c>
      <c r="P65" s="74">
        <f t="shared" si="4"/>
        <v>30.64516129032258</v>
      </c>
      <c r="Q65" s="69"/>
      <c r="R65" s="16"/>
      <c r="S65" s="70"/>
      <c r="T65" s="16"/>
      <c r="U65" s="74"/>
      <c r="V65" s="66"/>
      <c r="W65" s="67"/>
      <c r="X65" s="72"/>
      <c r="Y65" s="67"/>
      <c r="Z65" s="67"/>
      <c r="AA65" s="73"/>
    </row>
    <row r="66" spans="1:27" ht="15" customHeight="1">
      <c r="A66" s="63">
        <v>43</v>
      </c>
      <c r="B66" s="64"/>
      <c r="C66" s="65" t="s">
        <v>31</v>
      </c>
      <c r="D66" s="125" t="s">
        <v>213</v>
      </c>
      <c r="E66" s="65"/>
      <c r="F66" s="67"/>
      <c r="G66" s="67"/>
      <c r="H66" s="67"/>
      <c r="I66" s="67"/>
      <c r="J66" s="67"/>
      <c r="K66" s="68"/>
      <c r="L66" s="69">
        <v>3</v>
      </c>
      <c r="M66" s="16">
        <v>3</v>
      </c>
      <c r="N66" s="70">
        <v>87</v>
      </c>
      <c r="O66" s="16">
        <v>22</v>
      </c>
      <c r="P66" s="74">
        <f t="shared" si="4"/>
        <v>25.287356321839084</v>
      </c>
      <c r="Q66" s="69"/>
      <c r="R66" s="16"/>
      <c r="S66" s="70"/>
      <c r="T66" s="16"/>
      <c r="U66" s="74"/>
      <c r="V66" s="66"/>
      <c r="W66" s="67"/>
      <c r="X66" s="72"/>
      <c r="Y66" s="67"/>
      <c r="Z66" s="67"/>
      <c r="AA66" s="73"/>
    </row>
    <row r="67" spans="1:27" ht="15" customHeight="1">
      <c r="A67" s="63">
        <v>43</v>
      </c>
      <c r="B67" s="64"/>
      <c r="C67" s="65" t="s">
        <v>31</v>
      </c>
      <c r="D67" s="125" t="s">
        <v>214</v>
      </c>
      <c r="E67" s="65"/>
      <c r="F67" s="67"/>
      <c r="G67" s="67"/>
      <c r="H67" s="67"/>
      <c r="I67" s="67"/>
      <c r="J67" s="67"/>
      <c r="K67" s="68"/>
      <c r="L67" s="69">
        <v>1</v>
      </c>
      <c r="M67" s="16">
        <v>1</v>
      </c>
      <c r="N67" s="70">
        <v>57</v>
      </c>
      <c r="O67" s="16">
        <v>15</v>
      </c>
      <c r="P67" s="74">
        <f t="shared" si="4"/>
        <v>26.31578947368421</v>
      </c>
      <c r="Q67" s="69"/>
      <c r="R67" s="16"/>
      <c r="S67" s="70"/>
      <c r="T67" s="16"/>
      <c r="U67" s="74"/>
      <c r="V67" s="66"/>
      <c r="W67" s="67"/>
      <c r="X67" s="72"/>
      <c r="Y67" s="67"/>
      <c r="Z67" s="67"/>
      <c r="AA67" s="73"/>
    </row>
    <row r="68" spans="1:27" ht="15" customHeight="1">
      <c r="A68" s="63">
        <v>43</v>
      </c>
      <c r="B68" s="64"/>
      <c r="C68" s="65" t="s">
        <v>31</v>
      </c>
      <c r="D68" s="125" t="s">
        <v>215</v>
      </c>
      <c r="E68" s="65"/>
      <c r="F68" s="67"/>
      <c r="G68" s="67"/>
      <c r="H68" s="67"/>
      <c r="I68" s="67"/>
      <c r="J68" s="67"/>
      <c r="K68" s="68"/>
      <c r="L68" s="69">
        <v>1</v>
      </c>
      <c r="M68" s="16">
        <v>1</v>
      </c>
      <c r="N68" s="70">
        <v>5</v>
      </c>
      <c r="O68" s="16">
        <v>1</v>
      </c>
      <c r="P68" s="74">
        <f t="shared" si="4"/>
        <v>20</v>
      </c>
      <c r="Q68" s="69"/>
      <c r="R68" s="16"/>
      <c r="S68" s="70"/>
      <c r="T68" s="16"/>
      <c r="U68" s="74" t="s">
        <v>96</v>
      </c>
      <c r="V68" s="66"/>
      <c r="W68" s="67"/>
      <c r="X68" s="72"/>
      <c r="Y68" s="67"/>
      <c r="Z68" s="67"/>
      <c r="AA68" s="73"/>
    </row>
    <row r="69" spans="1:27" ht="15" customHeight="1">
      <c r="A69" s="63">
        <v>43</v>
      </c>
      <c r="B69" s="64"/>
      <c r="C69" s="65" t="s">
        <v>31</v>
      </c>
      <c r="D69" s="125" t="s">
        <v>216</v>
      </c>
      <c r="E69" s="65"/>
      <c r="F69" s="67"/>
      <c r="G69" s="67"/>
      <c r="H69" s="67"/>
      <c r="I69" s="67"/>
      <c r="J69" s="67"/>
      <c r="K69" s="68"/>
      <c r="L69" s="69">
        <v>1</v>
      </c>
      <c r="M69" s="16">
        <v>1</v>
      </c>
      <c r="N69" s="70">
        <v>19</v>
      </c>
      <c r="O69" s="16">
        <v>4</v>
      </c>
      <c r="P69" s="74">
        <f t="shared" si="4"/>
        <v>21.052631578947366</v>
      </c>
      <c r="Q69" s="69"/>
      <c r="R69" s="16"/>
      <c r="S69" s="70"/>
      <c r="T69" s="16"/>
      <c r="U69" s="74" t="s">
        <v>96</v>
      </c>
      <c r="V69" s="66"/>
      <c r="W69" s="67"/>
      <c r="X69" s="72"/>
      <c r="Y69" s="67"/>
      <c r="Z69" s="67"/>
      <c r="AA69" s="73"/>
    </row>
    <row r="70" spans="1:27" ht="15" customHeight="1" thickBot="1">
      <c r="A70" s="63">
        <v>43</v>
      </c>
      <c r="B70" s="64"/>
      <c r="C70" s="65" t="s">
        <v>31</v>
      </c>
      <c r="D70" s="125" t="s">
        <v>217</v>
      </c>
      <c r="E70" s="127"/>
      <c r="F70" s="67"/>
      <c r="G70" s="67"/>
      <c r="H70" s="67"/>
      <c r="I70" s="67"/>
      <c r="J70" s="67"/>
      <c r="K70" s="68"/>
      <c r="L70" s="69">
        <v>1</v>
      </c>
      <c r="M70" s="16">
        <v>1</v>
      </c>
      <c r="N70" s="70">
        <v>2</v>
      </c>
      <c r="O70" s="16">
        <v>2</v>
      </c>
      <c r="P70" s="74">
        <f t="shared" si="4"/>
        <v>100</v>
      </c>
      <c r="Q70" s="69"/>
      <c r="R70" s="16"/>
      <c r="S70" s="70"/>
      <c r="T70" s="16"/>
      <c r="U70" s="74" t="s">
        <v>96</v>
      </c>
      <c r="V70" s="66"/>
      <c r="W70" s="67"/>
      <c r="X70" s="72"/>
      <c r="Y70" s="67"/>
      <c r="Z70" s="67"/>
      <c r="AA70" s="73"/>
    </row>
    <row r="71" spans="1:27" ht="15" customHeight="1" thickBot="1">
      <c r="A71" s="53"/>
      <c r="B71" s="54">
        <v>999</v>
      </c>
      <c r="C71" s="55"/>
      <c r="D71" s="56" t="s">
        <v>91</v>
      </c>
      <c r="E71" s="17"/>
      <c r="F71" s="57"/>
      <c r="G71" s="57"/>
      <c r="H71" s="57"/>
      <c r="I71" s="57"/>
      <c r="J71" s="57"/>
      <c r="K71" s="58"/>
      <c r="L71" s="59">
        <f>SUM(L59:L70)</f>
        <v>20</v>
      </c>
      <c r="M71" s="59">
        <f>SUM(M59:M70)</f>
        <v>15</v>
      </c>
      <c r="N71" s="59">
        <f>SUM(N59:N70)</f>
        <v>881</v>
      </c>
      <c r="O71" s="59">
        <f>SUM(O59:O70)</f>
        <v>255</v>
      </c>
      <c r="P71" s="60">
        <f>IF(L71=0,"",ROUND(O71/N71*100,1))</f>
        <v>28.9</v>
      </c>
      <c r="Q71" s="59">
        <f>SUM(Q59:Q70)</f>
        <v>0</v>
      </c>
      <c r="R71" s="59">
        <f>SUM(R59:R70)</f>
        <v>0</v>
      </c>
      <c r="S71" s="59">
        <f>SUM(S59:S70)</f>
        <v>0</v>
      </c>
      <c r="T71" s="59">
        <f>SUM(T59:T70)</f>
        <v>0</v>
      </c>
      <c r="U71" s="60" t="str">
        <f>IF(Q71=0," ",ROUND(T71/S71*100,1))</f>
        <v> </v>
      </c>
      <c r="V71" s="17"/>
      <c r="W71" s="57"/>
      <c r="X71" s="61"/>
      <c r="Y71" s="57"/>
      <c r="Z71" s="57"/>
      <c r="AA71" s="62"/>
    </row>
    <row r="72" spans="1:27" ht="15" customHeight="1" thickBot="1">
      <c r="A72" s="53"/>
      <c r="B72" s="75">
        <v>1000</v>
      </c>
      <c r="C72" s="187" t="s">
        <v>92</v>
      </c>
      <c r="D72" s="188"/>
      <c r="E72" s="17"/>
      <c r="F72" s="57"/>
      <c r="G72" s="76">
        <f>SUM(G10:G57)</f>
        <v>360</v>
      </c>
      <c r="H72" s="76">
        <f>SUM(H10:H57)</f>
        <v>277</v>
      </c>
      <c r="I72" s="76">
        <f>SUM(I10:I57)</f>
        <v>4538</v>
      </c>
      <c r="J72" s="76">
        <f>SUM(J10:J57)</f>
        <v>1043</v>
      </c>
      <c r="K72" s="60">
        <f>IF(G72=" "," ",ROUND(J72/I72*100,1))</f>
        <v>23</v>
      </c>
      <c r="L72" s="77">
        <f>L58+L71</f>
        <v>738</v>
      </c>
      <c r="M72" s="76">
        <f>M58+M71</f>
        <v>565</v>
      </c>
      <c r="N72" s="76">
        <f>N58+N71</f>
        <v>11468</v>
      </c>
      <c r="O72" s="76">
        <f>O58+O71</f>
        <v>2241</v>
      </c>
      <c r="P72" s="60">
        <f>IF(L72=""," ",ROUND(O72/N72*100,1))</f>
        <v>19.5</v>
      </c>
      <c r="Q72" s="77">
        <f>Q58+Q71</f>
        <v>245</v>
      </c>
      <c r="R72" s="76">
        <f>R58+R71</f>
        <v>102</v>
      </c>
      <c r="S72" s="76">
        <f>S58+S71</f>
        <v>1826</v>
      </c>
      <c r="T72" s="76">
        <f>T58+T71</f>
        <v>182</v>
      </c>
      <c r="U72" s="60">
        <f>IF(Q72=""," ",ROUND(T72/S72*100,1))</f>
        <v>10</v>
      </c>
      <c r="V72" s="78">
        <f>SUM(V10:V57)</f>
        <v>1985</v>
      </c>
      <c r="W72" s="76">
        <f>SUM(W10:W57)</f>
        <v>102</v>
      </c>
      <c r="X72" s="79">
        <f>IF(V72=0," ",ROUND(W72/V72*100,1))</f>
        <v>5.1</v>
      </c>
      <c r="Y72" s="76">
        <f>SUM(Y10:Y57)</f>
        <v>1787</v>
      </c>
      <c r="Z72" s="76">
        <f>SUM(Z10:Z57)</f>
        <v>76</v>
      </c>
      <c r="AA72" s="80">
        <f>IF(Y72=0," ",ROUND(Z72/Y72*100,1))</f>
        <v>4.3</v>
      </c>
    </row>
    <row r="73" spans="1:14" ht="13.5">
      <c r="A73" s="18" t="s">
        <v>33</v>
      </c>
      <c r="B73" s="19"/>
      <c r="C73" s="20"/>
      <c r="D73" s="21"/>
      <c r="E73" s="22"/>
      <c r="F73" s="22"/>
      <c r="G73" s="22"/>
      <c r="H73" s="22"/>
      <c r="I73" s="22"/>
      <c r="J73" s="22"/>
      <c r="N73" s="81"/>
    </row>
    <row r="74" spans="1:8" ht="13.5">
      <c r="A74" s="23" t="s">
        <v>34</v>
      </c>
      <c r="E74" s="24"/>
      <c r="F74" s="24" t="s">
        <v>0</v>
      </c>
      <c r="H74" s="24"/>
    </row>
  </sheetData>
  <mergeCells count="26">
    <mergeCell ref="C72:D72"/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A7:A9"/>
    <mergeCell ref="C7:C9"/>
    <mergeCell ref="D7:D9"/>
    <mergeCell ref="B7:B9"/>
    <mergeCell ref="C4:E4"/>
    <mergeCell ref="G4:I4"/>
    <mergeCell ref="B3:N3"/>
    <mergeCell ref="E7:K7"/>
    <mergeCell ref="L7:P7"/>
    <mergeCell ref="P8:P9"/>
    <mergeCell ref="E8:E9"/>
    <mergeCell ref="G8:G9"/>
    <mergeCell ref="F8:F9"/>
    <mergeCell ref="I8:I9"/>
    <mergeCell ref="K8:K9"/>
    <mergeCell ref="L8:L9"/>
  </mergeCells>
  <conditionalFormatting sqref="J10:J57 H10:H57 O10:O57 M10:M57 T10:T57 R10:R57 W10:W57 Z10:Z57 T59:T70 R59:R70 O59:O70 M59:M70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7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74" r:id="rId1" display="http://www.stat.go.jp/index/seido/9-5.htm"/>
  </hyperlinks>
  <printOptions/>
  <pageMargins left="0.31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企画調整課情報システム室</cp:lastModifiedBy>
  <cp:lastPrinted>2006-12-06T01:18:09Z</cp:lastPrinted>
  <dcterms:created xsi:type="dcterms:W3CDTF">2005-09-16T00:43:36Z</dcterms:created>
  <dcterms:modified xsi:type="dcterms:W3CDTF">2006-12-21T09:33:41Z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