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620" windowHeight="9225" activeTab="0"/>
  </bookViews>
  <sheets>
    <sheet name="４－１" sheetId="1" r:id="rId1"/>
    <sheet name="４－２" sheetId="2" r:id="rId2"/>
  </sheets>
  <definedNames>
    <definedName name="_xlnm.Print_Area" localSheetId="0">'４－１'!$A$1:$X$31</definedName>
    <definedName name="_xlnm.Print_Area" localSheetId="1">'４－２'!$A$1:$AA$38</definedName>
  </definedNames>
  <calcPr fullCalcOnLoad="1"/>
</workbook>
</file>

<file path=xl/sharedStrings.xml><?xml version="1.0" encoding="utf-8"?>
<sst xmlns="http://schemas.openxmlformats.org/spreadsheetml/2006/main" count="280" uniqueCount="168">
  <si>
    <t>調査票４－２</t>
  </si>
  <si>
    <t>市（区）町村別集計項目（女性の登用）　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</si>
  <si>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</si>
  <si>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その他：平成　年　月　日</t>
  </si>
  <si>
    <t>調査時点コード</t>
  </si>
  <si>
    <t>都道府県ｺｰﾄﾞ</t>
  </si>
  <si>
    <t>市（区）町村コード</t>
  </si>
  <si>
    <t>都道府県名</t>
  </si>
  <si>
    <t>市（区）町村名</t>
  </si>
  <si>
    <t>審議会等委員の目標（目標を設定している市（区）町村のみ記入）</t>
  </si>
  <si>
    <t>地方自治法（第202条の３）に基づく審議会等における登用状況</t>
  </si>
  <si>
    <t>地方自治法(第180条の５）に基づく委員会等における登用状況</t>
  </si>
  <si>
    <t>管理職の在職状況</t>
  </si>
  <si>
    <t>目標値（％）</t>
  </si>
  <si>
    <t>目標年度</t>
  </si>
  <si>
    <t>審議会等数</t>
  </si>
  <si>
    <t>総委員数</t>
  </si>
  <si>
    <t>女性比率（％）</t>
  </si>
  <si>
    <t>審議会等数</t>
  </si>
  <si>
    <t>委員会等数</t>
  </si>
  <si>
    <t>管理職総数</t>
  </si>
  <si>
    <t>うち一般行政職</t>
  </si>
  <si>
    <t>うち女性委員を含む数</t>
  </si>
  <si>
    <t>うち女性委員等数</t>
  </si>
  <si>
    <t>うち女性管理職数</t>
  </si>
  <si>
    <t>長崎県</t>
  </si>
  <si>
    <t>小計</t>
  </si>
  <si>
    <t>広域小計</t>
  </si>
  <si>
    <t>合　　　　計</t>
  </si>
  <si>
    <t>＜都道府県ｺｰﾄﾞ及び市(区)町村ｺｰﾄﾞ＞</t>
  </si>
  <si>
    <t>統計に用いる標準地域コード（ﾘﾝく先）</t>
  </si>
  <si>
    <t>http://www.stat.go.jp/info/seido/9-5.htm</t>
  </si>
  <si>
    <t>調査票４－１</t>
  </si>
  <si>
    <t>市（区）町村別集計項目（推進体制等）　</t>
  </si>
  <si>
    <t>担当課（室）名</t>
  </si>
  <si>
    <t>事務所掌</t>
  </si>
  <si>
    <t>庁内連絡会議の有無</t>
  </si>
  <si>
    <t>諮問機関の有無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</si>
  <si>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</si>
  <si>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男女共同参画関係施策についての苦情の処理を行う体制の有無</t>
  </si>
  <si>
    <t>男女共同参画に関する宣言</t>
  </si>
  <si>
    <t>有</t>
  </si>
  <si>
    <t>無</t>
  </si>
  <si>
    <t>宣言年月日</t>
  </si>
  <si>
    <t>宣言名称</t>
  </si>
  <si>
    <t>宣言の形態</t>
  </si>
  <si>
    <t>国との共催</t>
  </si>
  <si>
    <t>所属</t>
  </si>
  <si>
    <t>条例名称</t>
  </si>
  <si>
    <t>可決日</t>
  </si>
  <si>
    <t>公布日</t>
  </si>
  <si>
    <t>施行日</t>
  </si>
  <si>
    <t>現在の状況</t>
  </si>
  <si>
    <t>計画名</t>
  </si>
  <si>
    <t>策定年月</t>
  </si>
  <si>
    <t>計画期間</t>
  </si>
  <si>
    <t>策定予定</t>
  </si>
  <si>
    <t>合　　　計</t>
  </si>
  <si>
    <t>＜選択肢回答＞</t>
  </si>
  <si>
    <t>所属　</t>
  </si>
  <si>
    <t>庁内連絡会議</t>
  </si>
  <si>
    <t>諮問機関</t>
  </si>
  <si>
    <t xml:space="preserve">    男女共同参画に関する条例</t>
  </si>
  <si>
    <t>男女共同参画に関する計画</t>
  </si>
  <si>
    <t>　　　　男女共同参画関係施策についての</t>
  </si>
  <si>
    <t>　　　　　　男女共同参画に関する宣言</t>
  </si>
  <si>
    <t>　１　首長部局</t>
  </si>
  <si>
    <t>　１　男女共同参画・女性等を名称に冠した専管課</t>
  </si>
  <si>
    <t>　１　有</t>
  </si>
  <si>
    <t xml:space="preserve">    現在の状況</t>
  </si>
  <si>
    <t>　　　　苦情の処理を行う体制</t>
  </si>
  <si>
    <t>　　　　　　宣言の形態</t>
  </si>
  <si>
    <t>　２　教育委員会</t>
  </si>
  <si>
    <t>　２　１ではない</t>
  </si>
  <si>
    <t>　０　無</t>
  </si>
  <si>
    <r>
      <t xml:space="preserve">     　１　平成</t>
    </r>
    <r>
      <rPr>
        <sz val="10"/>
        <color indexed="10"/>
        <rFont val="ＭＳ Ｐゴシック"/>
        <family val="3"/>
      </rPr>
      <t>16</t>
    </r>
    <r>
      <rPr>
        <sz val="10"/>
        <rFont val="ＭＳ Ｐゴシック"/>
        <family val="3"/>
      </rPr>
      <t>年6月末までの制定を目途に検討中</t>
    </r>
  </si>
  <si>
    <t>　１　策定に向け検討中</t>
  </si>
  <si>
    <t>１　有　</t>
  </si>
  <si>
    <t>　　　　　　　　１　首長声明</t>
  </si>
  <si>
    <r>
      <t>　     ２　平成</t>
    </r>
    <r>
      <rPr>
        <sz val="10"/>
        <color indexed="10"/>
        <rFont val="ＭＳ Ｐゴシック"/>
        <family val="3"/>
      </rPr>
      <t>16</t>
    </r>
    <r>
      <rPr>
        <sz val="10"/>
        <rFont val="ＭＳ Ｐゴシック"/>
        <family val="3"/>
      </rPr>
      <t>年9月末までの制定を目途に検討中</t>
    </r>
  </si>
  <si>
    <t>　０　策定予定がない,検討していない</t>
  </si>
  <si>
    <t>０　無</t>
  </si>
  <si>
    <t>　　　　　　　　２　議会の議決</t>
  </si>
  <si>
    <r>
      <t>　     ３　平成</t>
    </r>
    <r>
      <rPr>
        <sz val="10"/>
        <color indexed="10"/>
        <rFont val="ＭＳ Ｐゴシック"/>
        <family val="3"/>
      </rPr>
      <t>16</t>
    </r>
    <r>
      <rPr>
        <sz val="10"/>
        <rFont val="ＭＳ Ｐゴシック"/>
        <family val="3"/>
      </rPr>
      <t>年12月末までの制定を目途に検討中</t>
    </r>
  </si>
  <si>
    <t>　　　　　　　　３　庁内連絡会議の決定</t>
  </si>
  <si>
    <r>
      <t xml:space="preserve">     　４　平成</t>
    </r>
    <r>
      <rPr>
        <sz val="10"/>
        <color indexed="10"/>
        <rFont val="ＭＳ Ｐゴシック"/>
        <family val="3"/>
      </rPr>
      <t>17</t>
    </r>
    <r>
      <rPr>
        <sz val="10"/>
        <rFont val="ＭＳ Ｐゴシック"/>
        <family val="3"/>
      </rPr>
      <t>年3月末までの制定を目途に検討中</t>
    </r>
  </si>
  <si>
    <t>　　　　　　　　４　その他</t>
  </si>
  <si>
    <r>
      <t>　     ５　平成</t>
    </r>
    <r>
      <rPr>
        <sz val="10"/>
        <color indexed="10"/>
        <rFont val="ＭＳ Ｐゴシック"/>
        <family val="3"/>
      </rPr>
      <t>17</t>
    </r>
    <r>
      <rPr>
        <sz val="10"/>
        <rFont val="ＭＳ Ｐゴシック"/>
        <family val="3"/>
      </rPr>
      <t>年度以降の制定を目途に検討中</t>
    </r>
  </si>
  <si>
    <t xml:space="preserve">     　６　その他（特に目標なし等）</t>
  </si>
  <si>
    <t>　　　　　　国との共催</t>
  </si>
  <si>
    <t xml:space="preserve">     　０　検討していない</t>
  </si>
  <si>
    <t>　　　　　　　　１　実施した</t>
  </si>
  <si>
    <t>　　　　　　　　０　実施していない</t>
  </si>
  <si>
    <t>長崎市</t>
  </si>
  <si>
    <t>男女共同参画室</t>
  </si>
  <si>
    <t>長崎市男女共同参画推進条例</t>
  </si>
  <si>
    <t>長崎市男女共同参画計画</t>
  </si>
  <si>
    <t>平成18年3月</t>
  </si>
  <si>
    <t>長崎市男女共同参画推進センター</t>
  </si>
  <si>
    <t>ながさき男女共同参画都市宣言</t>
  </si>
  <si>
    <t>佐世保市</t>
  </si>
  <si>
    <t>男女共同参画課</t>
  </si>
  <si>
    <t>佐世保市男女共同参画によるまちづくり条例</t>
  </si>
  <si>
    <t>佐世保市男女共同参画計画</t>
  </si>
  <si>
    <t>平成14年3月</t>
  </si>
  <si>
    <t>佐世保市男女共同参画推進センター</t>
  </si>
  <si>
    <t>男女共同参画都市させぼ宣言</t>
  </si>
  <si>
    <t>島原市</t>
  </si>
  <si>
    <t>企画課</t>
  </si>
  <si>
    <t>島原市男女共同参画計画</t>
  </si>
  <si>
    <t>平成17年3月</t>
  </si>
  <si>
    <t>諫早市</t>
  </si>
  <si>
    <t>諫早市男女共同参画計画</t>
  </si>
  <si>
    <t>平成13年3月</t>
  </si>
  <si>
    <t>諫早市男女共同参画推進センター</t>
  </si>
  <si>
    <t>大村市</t>
  </si>
  <si>
    <t>男女共同参画推進課</t>
  </si>
  <si>
    <t>おおむら男女共同参画プラン</t>
  </si>
  <si>
    <t>平成16年3月</t>
  </si>
  <si>
    <t>大村市男女共同参画推進センター</t>
  </si>
  <si>
    <t>平戸市</t>
  </si>
  <si>
    <t>企画課</t>
  </si>
  <si>
    <t>松浦市</t>
  </si>
  <si>
    <t>企画振興課</t>
  </si>
  <si>
    <t>対馬市</t>
  </si>
  <si>
    <t>総務課</t>
  </si>
  <si>
    <t>壱岐市</t>
  </si>
  <si>
    <t>五島市</t>
  </si>
  <si>
    <t>生活環境課</t>
  </si>
  <si>
    <t>西海市</t>
  </si>
  <si>
    <t>市民生活課</t>
  </si>
  <si>
    <t>雲仙市</t>
  </si>
  <si>
    <t>南島原市</t>
  </si>
  <si>
    <t>市民課</t>
  </si>
  <si>
    <t>長与町</t>
  </si>
  <si>
    <t>長与町男女共同参画計画</t>
  </si>
  <si>
    <t>平成15年3月</t>
  </si>
  <si>
    <t>平成15年度～平成24年度</t>
  </si>
  <si>
    <t>時津町</t>
  </si>
  <si>
    <t>時津町男女共同参画計画</t>
  </si>
  <si>
    <t>平成17年5月</t>
  </si>
  <si>
    <t>平成17年度～平成26年度</t>
  </si>
  <si>
    <t>東彼杵町</t>
  </si>
  <si>
    <t>川棚町</t>
  </si>
  <si>
    <t>波佐見町</t>
  </si>
  <si>
    <t>商工企画課</t>
  </si>
  <si>
    <t>小値賀町</t>
  </si>
  <si>
    <t>江迎町</t>
  </si>
  <si>
    <t>鹿町町</t>
  </si>
  <si>
    <t>佐々町</t>
  </si>
  <si>
    <t>新上五島町</t>
  </si>
  <si>
    <t>平成22年度</t>
  </si>
  <si>
    <t>平成17年度</t>
  </si>
  <si>
    <t>平成19年度</t>
  </si>
  <si>
    <t>平成23年度</t>
  </si>
  <si>
    <t>設定なし</t>
  </si>
  <si>
    <t>平成21年度</t>
  </si>
  <si>
    <t xml:space="preserve"> </t>
  </si>
  <si>
    <t>平成24年度</t>
  </si>
  <si>
    <t>江迎町</t>
  </si>
  <si>
    <t>平成20年4月</t>
  </si>
  <si>
    <t>平成18年4月～23年3月</t>
  </si>
  <si>
    <t>平成14年度～23年度</t>
  </si>
  <si>
    <t>平成17年度～21年度</t>
  </si>
  <si>
    <t>平成13年3月～20年3月</t>
  </si>
  <si>
    <t>平成16年4月～23年3月</t>
  </si>
  <si>
    <r>
      <t xml:space="preserve">男女共同参画に関する計画
</t>
    </r>
    <r>
      <rPr>
        <sz val="10"/>
        <color indexed="10"/>
        <rFont val="ＭＳ Ｐゴシック"/>
        <family val="3"/>
      </rPr>
      <t>（平成18年4月1日現在で有効なもの）</t>
    </r>
  </si>
  <si>
    <r>
      <t xml:space="preserve">男女共同参画・女性のための総合的な施設名称
</t>
    </r>
    <r>
      <rPr>
        <sz val="10"/>
        <color indexed="10"/>
        <rFont val="ＭＳ Ｐゴシック"/>
        <family val="3"/>
      </rPr>
      <t>(平成18年4月1日現在で開設済の施設)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</si>
</sst>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  <numFmt numFmtId="178" formatCode="0.0_ "/>
    <numFmt numFmtId="179" formatCode="[$-411]ge\.m\.d;@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b/>
      <i/>
      <sz val="14"/>
      <name val="ＭＳ Ｐゴシック"/>
      <family val="3"/>
    </font>
    <font>
      <b/>
      <sz val="9.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Up="1">
      <left style="medium"/>
      <right style="thin"/>
      <top style="medium"/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58" fontId="6" fillId="0" borderId="2" xfId="0" applyNumberFormat="1" applyFont="1" applyBorder="1" applyAlignment="1">
      <alignment vertical="center"/>
    </xf>
    <xf numFmtId="58" fontId="6" fillId="0" borderId="3" xfId="0" applyNumberFormat="1" applyFont="1" applyBorder="1" applyAlignment="1">
      <alignment vertical="center"/>
    </xf>
    <xf numFmtId="58" fontId="6" fillId="0" borderId="4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0" fillId="2" borderId="7" xfId="0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8" fillId="3" borderId="11" xfId="0" applyFont="1" applyFill="1" applyBorder="1" applyAlignment="1">
      <alignment wrapText="1"/>
    </xf>
    <xf numFmtId="0" fontId="8" fillId="3" borderId="9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12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16" applyAlignment="1">
      <alignment/>
    </xf>
    <xf numFmtId="0" fontId="11" fillId="0" borderId="0" xfId="0" applyFont="1" applyAlignment="1">
      <alignment vertical="center"/>
    </xf>
    <xf numFmtId="0" fontId="2" fillId="3" borderId="14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" borderId="16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2" fillId="3" borderId="12" xfId="0" applyFont="1" applyFill="1" applyBorder="1" applyAlignment="1">
      <alignment wrapText="1"/>
    </xf>
    <xf numFmtId="0" fontId="2" fillId="3" borderId="22" xfId="0" applyFont="1" applyFill="1" applyBorder="1" applyAlignment="1">
      <alignment wrapText="1"/>
    </xf>
    <xf numFmtId="0" fontId="2" fillId="0" borderId="8" xfId="0" applyFont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179" fontId="2" fillId="3" borderId="11" xfId="0" applyNumberFormat="1" applyFont="1" applyFill="1" applyBorder="1" applyAlignment="1">
      <alignment vertical="center"/>
    </xf>
    <xf numFmtId="57" fontId="2" fillId="3" borderId="11" xfId="0" applyNumberFormat="1" applyFont="1" applyFill="1" applyBorder="1" applyAlignment="1">
      <alignment vertical="center"/>
    </xf>
    <xf numFmtId="0" fontId="2" fillId="3" borderId="8" xfId="0" applyNumberFormat="1" applyFont="1" applyFill="1" applyBorder="1" applyAlignment="1">
      <alignment vertical="center"/>
    </xf>
    <xf numFmtId="58" fontId="2" fillId="3" borderId="11" xfId="0" applyNumberFormat="1" applyFont="1" applyFill="1" applyBorder="1" applyAlignment="1">
      <alignment/>
    </xf>
    <xf numFmtId="0" fontId="2" fillId="3" borderId="24" xfId="0" applyFont="1" applyFill="1" applyBorder="1" applyAlignment="1">
      <alignment wrapText="1"/>
    </xf>
    <xf numFmtId="0" fontId="2" fillId="3" borderId="25" xfId="0" applyFont="1" applyFill="1" applyBorder="1" applyAlignment="1">
      <alignment vertical="center"/>
    </xf>
    <xf numFmtId="57" fontId="2" fillId="3" borderId="12" xfId="0" applyNumberFormat="1" applyFont="1" applyFill="1" applyBorder="1" applyAlignment="1">
      <alignment/>
    </xf>
    <xf numFmtId="0" fontId="2" fillId="0" borderId="11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vertical="center"/>
    </xf>
    <xf numFmtId="0" fontId="2" fillId="3" borderId="10" xfId="0" applyNumberFormat="1" applyFont="1" applyFill="1" applyBorder="1" applyAlignment="1">
      <alignment/>
    </xf>
    <xf numFmtId="0" fontId="2" fillId="3" borderId="26" xfId="0" applyFont="1" applyFill="1" applyBorder="1" applyAlignment="1">
      <alignment vertical="center"/>
    </xf>
    <xf numFmtId="0" fontId="2" fillId="3" borderId="12" xfId="0" applyFont="1" applyFill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9" xfId="0" applyFont="1" applyFill="1" applyBorder="1" applyAlignment="1">
      <alignment vertical="center"/>
    </xf>
    <xf numFmtId="0" fontId="2" fillId="3" borderId="30" xfId="0" applyFont="1" applyFill="1" applyBorder="1" applyAlignment="1">
      <alignment vertical="center"/>
    </xf>
    <xf numFmtId="0" fontId="2" fillId="3" borderId="27" xfId="0" applyFont="1" applyFill="1" applyBorder="1" applyAlignment="1">
      <alignment vertical="center"/>
    </xf>
    <xf numFmtId="0" fontId="2" fillId="3" borderId="30" xfId="0" applyFont="1" applyFill="1" applyBorder="1" applyAlignment="1">
      <alignment wrapText="1"/>
    </xf>
    <xf numFmtId="0" fontId="2" fillId="3" borderId="9" xfId="0" applyFont="1" applyFill="1" applyBorder="1" applyAlignment="1">
      <alignment vertical="center"/>
    </xf>
    <xf numFmtId="0" fontId="2" fillId="3" borderId="31" xfId="0" applyFont="1" applyFill="1" applyBorder="1" applyAlignment="1">
      <alignment wrapText="1"/>
    </xf>
    <xf numFmtId="0" fontId="2" fillId="3" borderId="32" xfId="0" applyFont="1" applyFill="1" applyBorder="1" applyAlignment="1">
      <alignment vertical="center"/>
    </xf>
    <xf numFmtId="0" fontId="2" fillId="3" borderId="30" xfId="0" applyFont="1" applyFill="1" applyBorder="1" applyAlignment="1">
      <alignment/>
    </xf>
    <xf numFmtId="0" fontId="2" fillId="0" borderId="9" xfId="0" applyFont="1" applyBorder="1" applyAlignment="1">
      <alignment vertical="center"/>
    </xf>
    <xf numFmtId="0" fontId="2" fillId="0" borderId="33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3" borderId="34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/>
    </xf>
    <xf numFmtId="0" fontId="0" fillId="4" borderId="33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33" xfId="0" applyFont="1" applyFill="1" applyBorder="1" applyAlignment="1">
      <alignment wrapText="1"/>
    </xf>
    <xf numFmtId="0" fontId="0" fillId="3" borderId="36" xfId="0" applyFont="1" applyFill="1" applyBorder="1" applyAlignment="1">
      <alignment vertical="center"/>
    </xf>
    <xf numFmtId="0" fontId="0" fillId="3" borderId="35" xfId="0" applyFont="1" applyFill="1" applyBorder="1" applyAlignment="1">
      <alignment vertical="center"/>
    </xf>
    <xf numFmtId="0" fontId="0" fillId="4" borderId="6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176" fontId="0" fillId="3" borderId="12" xfId="0" applyNumberFormat="1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177" fontId="0" fillId="4" borderId="8" xfId="0" applyNumberFormat="1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178" fontId="0" fillId="4" borderId="23" xfId="0" applyNumberFormat="1" applyFont="1" applyFill="1" applyBorder="1" applyAlignment="1">
      <alignment vertical="center"/>
    </xf>
    <xf numFmtId="178" fontId="0" fillId="4" borderId="8" xfId="0" applyNumberFormat="1" applyFont="1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3" borderId="33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177" fontId="0" fillId="4" borderId="35" xfId="0" applyNumberFormat="1" applyFont="1" applyFill="1" applyBorder="1" applyAlignment="1">
      <alignment vertical="center"/>
    </xf>
    <xf numFmtId="0" fontId="0" fillId="3" borderId="39" xfId="0" applyFont="1" applyFill="1" applyBorder="1" applyAlignment="1">
      <alignment vertical="center"/>
    </xf>
    <xf numFmtId="177" fontId="0" fillId="4" borderId="7" xfId="0" applyNumberFormat="1" applyFont="1" applyFill="1" applyBorder="1" applyAlignment="1">
      <alignment vertical="center"/>
    </xf>
    <xf numFmtId="178" fontId="0" fillId="4" borderId="34" xfId="0" applyNumberFormat="1" applyFont="1" applyFill="1" applyBorder="1" applyAlignment="1">
      <alignment vertical="center"/>
    </xf>
    <xf numFmtId="178" fontId="0" fillId="4" borderId="35" xfId="0" applyNumberFormat="1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3" borderId="40" xfId="0" applyFont="1" applyFill="1" applyBorder="1" applyAlignment="1">
      <alignment vertical="center"/>
    </xf>
    <xf numFmtId="0" fontId="0" fillId="3" borderId="41" xfId="0" applyFont="1" applyFill="1" applyBorder="1" applyAlignment="1">
      <alignment vertical="center"/>
    </xf>
    <xf numFmtId="177" fontId="0" fillId="4" borderId="42" xfId="0" applyNumberFormat="1" applyFont="1" applyFill="1" applyBorder="1" applyAlignment="1">
      <alignment vertical="center"/>
    </xf>
    <xf numFmtId="0" fontId="0" fillId="3" borderId="28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177" fontId="0" fillId="4" borderId="43" xfId="0" applyNumberFormat="1" applyFont="1" applyFill="1" applyBorder="1" applyAlignment="1">
      <alignment vertical="center"/>
    </xf>
    <xf numFmtId="178" fontId="0" fillId="4" borderId="44" xfId="0" applyNumberFormat="1" applyFont="1" applyFill="1" applyBorder="1" applyAlignment="1">
      <alignment vertical="center"/>
    </xf>
    <xf numFmtId="178" fontId="0" fillId="4" borderId="42" xfId="0" applyNumberFormat="1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3" borderId="45" xfId="0" applyFont="1" applyFill="1" applyBorder="1" applyAlignment="1">
      <alignment vertical="center"/>
    </xf>
    <xf numFmtId="0" fontId="0" fillId="3" borderId="46" xfId="0" applyFont="1" applyFill="1" applyBorder="1" applyAlignment="1">
      <alignment vertical="center"/>
    </xf>
    <xf numFmtId="177" fontId="0" fillId="4" borderId="47" xfId="0" applyNumberFormat="1" applyFont="1" applyFill="1" applyBorder="1" applyAlignment="1">
      <alignment vertical="center"/>
    </xf>
    <xf numFmtId="178" fontId="0" fillId="4" borderId="48" xfId="0" applyNumberFormat="1" applyFont="1" applyFill="1" applyBorder="1" applyAlignment="1">
      <alignment vertical="center"/>
    </xf>
    <xf numFmtId="178" fontId="0" fillId="4" borderId="47" xfId="0" applyNumberFormat="1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3" borderId="49" xfId="0" applyFont="1" applyFill="1" applyBorder="1" applyAlignment="1">
      <alignment vertical="center"/>
    </xf>
    <xf numFmtId="0" fontId="0" fillId="3" borderId="50" xfId="0" applyFont="1" applyFill="1" applyBorder="1" applyAlignment="1">
      <alignment vertical="center"/>
    </xf>
    <xf numFmtId="0" fontId="0" fillId="3" borderId="51" xfId="0" applyFont="1" applyFill="1" applyBorder="1" applyAlignment="1">
      <alignment vertical="center"/>
    </xf>
    <xf numFmtId="177" fontId="0" fillId="4" borderId="52" xfId="0" applyNumberFormat="1" applyFont="1" applyFill="1" applyBorder="1" applyAlignment="1">
      <alignment vertical="center"/>
    </xf>
    <xf numFmtId="177" fontId="0" fillId="4" borderId="49" xfId="0" applyNumberFormat="1" applyFont="1" applyFill="1" applyBorder="1" applyAlignment="1">
      <alignment vertical="center"/>
    </xf>
    <xf numFmtId="178" fontId="0" fillId="4" borderId="53" xfId="0" applyNumberFormat="1" applyFont="1" applyFill="1" applyBorder="1" applyAlignment="1">
      <alignment vertical="center"/>
    </xf>
    <xf numFmtId="178" fontId="0" fillId="4" borderId="52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horizontal="right"/>
    </xf>
    <xf numFmtId="0" fontId="0" fillId="4" borderId="37" xfId="0" applyFont="1" applyFill="1" applyBorder="1" applyAlignment="1">
      <alignment vertical="center"/>
    </xf>
    <xf numFmtId="0" fontId="0" fillId="4" borderId="39" xfId="0" applyFont="1" applyFill="1" applyBorder="1" applyAlignment="1">
      <alignment vertical="center"/>
    </xf>
    <xf numFmtId="178" fontId="0" fillId="4" borderId="38" xfId="0" applyNumberFormat="1" applyFont="1" applyFill="1" applyBorder="1" applyAlignment="1">
      <alignment vertical="center"/>
    </xf>
    <xf numFmtId="178" fontId="0" fillId="4" borderId="7" xfId="0" applyNumberFormat="1" applyFont="1" applyFill="1" applyBorder="1" applyAlignment="1">
      <alignment vertical="center"/>
    </xf>
    <xf numFmtId="0" fontId="2" fillId="3" borderId="8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3" borderId="54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/>
    </xf>
    <xf numFmtId="0" fontId="2" fillId="0" borderId="8" xfId="0" applyFont="1" applyBorder="1" applyAlignment="1">
      <alignment horizontal="center" wrapText="1"/>
    </xf>
    <xf numFmtId="0" fontId="2" fillId="3" borderId="55" xfId="0" applyFont="1" applyFill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56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57" xfId="0" applyFont="1" applyFill="1" applyBorder="1" applyAlignment="1">
      <alignment horizontal="left" wrapText="1"/>
    </xf>
    <xf numFmtId="0" fontId="2" fillId="3" borderId="58" xfId="0" applyFont="1" applyFill="1" applyBorder="1" applyAlignment="1">
      <alignment horizontal="left" wrapText="1"/>
    </xf>
    <xf numFmtId="0" fontId="2" fillId="3" borderId="59" xfId="0" applyFont="1" applyFill="1" applyBorder="1" applyAlignment="1">
      <alignment horizontal="left" wrapText="1"/>
    </xf>
    <xf numFmtId="0" fontId="8" fillId="3" borderId="57" xfId="0" applyFont="1" applyFill="1" applyBorder="1" applyAlignment="1">
      <alignment horizontal="center" wrapText="1"/>
    </xf>
    <xf numFmtId="0" fontId="8" fillId="0" borderId="58" xfId="0" applyFont="1" applyBorder="1" applyAlignment="1">
      <alignment horizontal="center" wrapText="1"/>
    </xf>
    <xf numFmtId="0" fontId="8" fillId="0" borderId="59" xfId="0" applyFont="1" applyBorder="1" applyAlignment="1">
      <alignment horizontal="center" wrapText="1"/>
    </xf>
    <xf numFmtId="0" fontId="2" fillId="3" borderId="60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61" xfId="0" applyFont="1" applyFill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2" fillId="0" borderId="54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3" borderId="62" xfId="0" applyFont="1" applyFill="1" applyBorder="1" applyAlignment="1">
      <alignment horizontal="center" wrapText="1"/>
    </xf>
    <xf numFmtId="0" fontId="2" fillId="3" borderId="63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2" fillId="3" borderId="29" xfId="0" applyFont="1" applyFill="1" applyBorder="1" applyAlignment="1">
      <alignment wrapText="1"/>
    </xf>
    <xf numFmtId="0" fontId="0" fillId="0" borderId="19" xfId="0" applyBorder="1" applyAlignment="1">
      <alignment/>
    </xf>
    <xf numFmtId="0" fontId="2" fillId="3" borderId="23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65" xfId="0" applyBorder="1" applyAlignment="1">
      <alignment/>
    </xf>
    <xf numFmtId="0" fontId="2" fillId="3" borderId="22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2" fillId="3" borderId="23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3" borderId="66" xfId="0" applyFont="1" applyFill="1" applyBorder="1" applyAlignment="1">
      <alignment wrapText="1"/>
    </xf>
    <xf numFmtId="0" fontId="0" fillId="0" borderId="18" xfId="0" applyBorder="1" applyAlignment="1">
      <alignment/>
    </xf>
    <xf numFmtId="0" fontId="2" fillId="3" borderId="54" xfId="0" applyFont="1" applyFill="1" applyBorder="1" applyAlignment="1">
      <alignment wrapText="1"/>
    </xf>
    <xf numFmtId="0" fontId="2" fillId="3" borderId="67" xfId="0" applyFont="1" applyFill="1" applyBorder="1" applyAlignment="1">
      <alignment wrapText="1"/>
    </xf>
    <xf numFmtId="0" fontId="2" fillId="3" borderId="43" xfId="0" applyFont="1" applyFill="1" applyBorder="1" applyAlignment="1">
      <alignment wrapText="1"/>
    </xf>
    <xf numFmtId="0" fontId="2" fillId="3" borderId="55" xfId="0" applyFont="1" applyFill="1" applyBorder="1" applyAlignment="1">
      <alignment wrapText="1"/>
    </xf>
    <xf numFmtId="0" fontId="2" fillId="3" borderId="56" xfId="0" applyFont="1" applyFill="1" applyBorder="1" applyAlignment="1">
      <alignment wrapText="1"/>
    </xf>
    <xf numFmtId="0" fontId="0" fillId="0" borderId="56" xfId="0" applyBorder="1" applyAlignment="1">
      <alignment wrapText="1"/>
    </xf>
    <xf numFmtId="0" fontId="0" fillId="0" borderId="15" xfId="0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3" borderId="20" xfId="0" applyFont="1" applyFill="1" applyBorder="1" applyAlignment="1">
      <alignment wrapText="1"/>
    </xf>
    <xf numFmtId="0" fontId="2" fillId="3" borderId="26" xfId="0" applyFont="1" applyFill="1" applyBorder="1" applyAlignment="1">
      <alignment wrapText="1"/>
    </xf>
    <xf numFmtId="0" fontId="5" fillId="0" borderId="68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58" fontId="6" fillId="0" borderId="2" xfId="0" applyNumberFormat="1" applyFont="1" applyBorder="1" applyAlignment="1">
      <alignment horizontal="center" vertical="center"/>
    </xf>
    <xf numFmtId="58" fontId="6" fillId="0" borderId="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3" borderId="62" xfId="0" applyFont="1" applyFill="1" applyBorder="1" applyAlignment="1">
      <alignment wrapText="1"/>
    </xf>
    <xf numFmtId="0" fontId="2" fillId="3" borderId="63" xfId="0" applyFont="1" applyFill="1" applyBorder="1" applyAlignment="1">
      <alignment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view="pageBreakPreview" zoomScaleSheetLayoutView="100" workbookViewId="0" topLeftCell="K1">
      <selection activeCell="N6" sqref="N6"/>
    </sheetView>
  </sheetViews>
  <sheetFormatPr defaultColWidth="9.00390625" defaultRowHeight="13.5"/>
  <cols>
    <col min="1" max="1" width="3.75390625" style="1" customWidth="1"/>
    <col min="2" max="2" width="5.375" style="1" customWidth="1"/>
    <col min="3" max="3" width="7.50390625" style="1" customWidth="1"/>
    <col min="4" max="4" width="8.875" style="1" customWidth="1"/>
    <col min="5" max="5" width="13.00390625" style="1" customWidth="1"/>
    <col min="6" max="6" width="3.625" style="1" customWidth="1"/>
    <col min="7" max="7" width="3.50390625" style="1" customWidth="1"/>
    <col min="8" max="9" width="4.375" style="1" customWidth="1"/>
    <col min="10" max="10" width="18.625" style="1" customWidth="1"/>
    <col min="11" max="13" width="9.625" style="1" customWidth="1"/>
    <col min="14" max="14" width="4.375" style="1" customWidth="1"/>
    <col min="15" max="15" width="21.875" style="1" customWidth="1"/>
    <col min="16" max="16" width="11.375" style="1" customWidth="1"/>
    <col min="17" max="17" width="21.375" style="1" customWidth="1"/>
    <col min="18" max="18" width="4.375" style="1" customWidth="1"/>
    <col min="19" max="19" width="24.125" style="1" customWidth="1"/>
    <col min="20" max="20" width="8.375" style="1" customWidth="1"/>
    <col min="21" max="21" width="8.50390625" style="1" customWidth="1"/>
    <col min="22" max="22" width="26.00390625" style="1" customWidth="1"/>
    <col min="23" max="24" width="4.375" style="1" customWidth="1"/>
    <col min="25" max="16384" width="9.00390625" style="1" customWidth="1"/>
  </cols>
  <sheetData>
    <row r="1" ht="12">
      <c r="A1" s="1" t="s">
        <v>32</v>
      </c>
    </row>
    <row r="2" spans="1:21" ht="22.5" customHeight="1">
      <c r="A2" s="2" t="s">
        <v>33</v>
      </c>
      <c r="U2" s="37"/>
    </row>
    <row r="3" ht="12.75" thickBot="1"/>
    <row r="4" spans="1:24" s="40" customFormat="1" ht="31.5" customHeight="1">
      <c r="A4" s="174" t="s">
        <v>5</v>
      </c>
      <c r="B4" s="175" t="s">
        <v>6</v>
      </c>
      <c r="C4" s="178" t="s">
        <v>7</v>
      </c>
      <c r="D4" s="179" t="s">
        <v>8</v>
      </c>
      <c r="E4" s="167" t="s">
        <v>34</v>
      </c>
      <c r="F4" s="38"/>
      <c r="G4" s="170" t="s">
        <v>35</v>
      </c>
      <c r="H4" s="146" t="s">
        <v>36</v>
      </c>
      <c r="I4" s="147" t="s">
        <v>37</v>
      </c>
      <c r="J4" s="151" t="s">
        <v>38</v>
      </c>
      <c r="K4" s="159"/>
      <c r="L4" s="159"/>
      <c r="M4" s="159"/>
      <c r="N4" s="160"/>
      <c r="O4" s="151" t="s">
        <v>166</v>
      </c>
      <c r="P4" s="159"/>
      <c r="Q4" s="159"/>
      <c r="R4" s="160"/>
      <c r="S4" s="161" t="s">
        <v>167</v>
      </c>
      <c r="T4" s="164" t="s">
        <v>39</v>
      </c>
      <c r="U4" s="151" t="s">
        <v>40</v>
      </c>
      <c r="V4" s="152"/>
      <c r="W4" s="152"/>
      <c r="X4" s="39"/>
    </row>
    <row r="5" spans="1:24" s="40" customFormat="1" ht="15" customHeight="1">
      <c r="A5" s="157"/>
      <c r="B5" s="176"/>
      <c r="C5" s="155"/>
      <c r="D5" s="180"/>
      <c r="E5" s="168"/>
      <c r="F5" s="42"/>
      <c r="G5" s="171"/>
      <c r="H5" s="156"/>
      <c r="I5" s="144"/>
      <c r="J5" s="153" t="s">
        <v>41</v>
      </c>
      <c r="K5" s="154"/>
      <c r="L5" s="154"/>
      <c r="M5" s="155"/>
      <c r="N5" s="16" t="s">
        <v>42</v>
      </c>
      <c r="O5" s="153"/>
      <c r="P5" s="154"/>
      <c r="Q5" s="155"/>
      <c r="R5" s="16" t="s">
        <v>42</v>
      </c>
      <c r="S5" s="162"/>
      <c r="T5" s="165"/>
      <c r="U5" s="156" t="s">
        <v>43</v>
      </c>
      <c r="V5" s="158" t="s">
        <v>44</v>
      </c>
      <c r="W5" s="158" t="s">
        <v>45</v>
      </c>
      <c r="X5" s="150" t="s">
        <v>46</v>
      </c>
    </row>
    <row r="6" spans="1:24" s="40" customFormat="1" ht="38.25" customHeight="1">
      <c r="A6" s="157"/>
      <c r="B6" s="177"/>
      <c r="C6" s="155"/>
      <c r="D6" s="180"/>
      <c r="E6" s="169"/>
      <c r="F6" s="44" t="s">
        <v>47</v>
      </c>
      <c r="G6" s="172"/>
      <c r="H6" s="156"/>
      <c r="I6" s="144"/>
      <c r="J6" s="41" t="s">
        <v>48</v>
      </c>
      <c r="K6" s="45" t="s">
        <v>49</v>
      </c>
      <c r="L6" s="45" t="s">
        <v>50</v>
      </c>
      <c r="M6" s="45" t="s">
        <v>51</v>
      </c>
      <c r="N6" s="46" t="s">
        <v>52</v>
      </c>
      <c r="O6" s="43" t="s">
        <v>53</v>
      </c>
      <c r="P6" s="45" t="s">
        <v>54</v>
      </c>
      <c r="Q6" s="45" t="s">
        <v>55</v>
      </c>
      <c r="R6" s="46" t="s">
        <v>56</v>
      </c>
      <c r="S6" s="163"/>
      <c r="T6" s="166"/>
      <c r="U6" s="157"/>
      <c r="V6" s="158"/>
      <c r="W6" s="158"/>
      <c r="X6" s="150"/>
    </row>
    <row r="7" spans="1:24" ht="30" customHeight="1">
      <c r="A7" s="23">
        <v>42</v>
      </c>
      <c r="B7" s="52">
        <v>201</v>
      </c>
      <c r="C7" s="24" t="s">
        <v>25</v>
      </c>
      <c r="D7" s="25" t="s">
        <v>93</v>
      </c>
      <c r="E7" s="50" t="s">
        <v>94</v>
      </c>
      <c r="F7" s="53">
        <v>1</v>
      </c>
      <c r="G7" s="25">
        <v>1</v>
      </c>
      <c r="H7" s="24">
        <v>1</v>
      </c>
      <c r="I7" s="25">
        <v>1</v>
      </c>
      <c r="J7" s="50" t="s">
        <v>95</v>
      </c>
      <c r="K7" s="54">
        <v>37524</v>
      </c>
      <c r="L7" s="55">
        <v>37524</v>
      </c>
      <c r="M7" s="55">
        <v>37530</v>
      </c>
      <c r="N7" s="56"/>
      <c r="O7" s="50" t="s">
        <v>96</v>
      </c>
      <c r="P7" s="1" t="s">
        <v>97</v>
      </c>
      <c r="Q7" s="57" t="s">
        <v>161</v>
      </c>
      <c r="R7" s="25"/>
      <c r="S7" s="58" t="s">
        <v>98</v>
      </c>
      <c r="T7" s="59">
        <v>1</v>
      </c>
      <c r="U7" s="60">
        <v>36409</v>
      </c>
      <c r="V7" s="26" t="s">
        <v>99</v>
      </c>
      <c r="W7" s="61">
        <v>1</v>
      </c>
      <c r="X7" s="62">
        <v>1</v>
      </c>
    </row>
    <row r="8" spans="1:24" ht="30" customHeight="1">
      <c r="A8" s="23">
        <v>42</v>
      </c>
      <c r="B8" s="52">
        <v>202</v>
      </c>
      <c r="C8" s="24" t="s">
        <v>25</v>
      </c>
      <c r="D8" s="25" t="s">
        <v>100</v>
      </c>
      <c r="E8" s="50" t="s">
        <v>101</v>
      </c>
      <c r="F8" s="53">
        <v>1</v>
      </c>
      <c r="G8" s="25">
        <v>1</v>
      </c>
      <c r="H8" s="24">
        <v>1</v>
      </c>
      <c r="I8" s="25">
        <v>1</v>
      </c>
      <c r="J8" s="50" t="s">
        <v>102</v>
      </c>
      <c r="K8" s="54">
        <v>38778</v>
      </c>
      <c r="L8" s="55">
        <v>38778</v>
      </c>
      <c r="M8" s="55">
        <v>38778</v>
      </c>
      <c r="N8" s="56"/>
      <c r="O8" s="51" t="s">
        <v>103</v>
      </c>
      <c r="P8" s="57" t="s">
        <v>104</v>
      </c>
      <c r="Q8" s="63" t="s">
        <v>162</v>
      </c>
      <c r="R8" s="25"/>
      <c r="S8" s="58" t="s">
        <v>105</v>
      </c>
      <c r="T8" s="59">
        <v>1</v>
      </c>
      <c r="U8" s="60">
        <v>37166</v>
      </c>
      <c r="V8" s="26" t="s">
        <v>106</v>
      </c>
      <c r="W8" s="61">
        <v>2</v>
      </c>
      <c r="X8" s="62">
        <v>1</v>
      </c>
    </row>
    <row r="9" spans="1:24" ht="30" customHeight="1">
      <c r="A9" s="23">
        <v>42</v>
      </c>
      <c r="B9" s="52">
        <v>203</v>
      </c>
      <c r="C9" s="27" t="s">
        <v>25</v>
      </c>
      <c r="D9" s="53" t="s">
        <v>107</v>
      </c>
      <c r="E9" s="24" t="s">
        <v>108</v>
      </c>
      <c r="F9" s="53">
        <v>1</v>
      </c>
      <c r="G9" s="25">
        <v>2</v>
      </c>
      <c r="H9" s="24">
        <v>1</v>
      </c>
      <c r="I9" s="25">
        <v>1</v>
      </c>
      <c r="J9" s="50"/>
      <c r="K9" s="26"/>
      <c r="L9" s="26"/>
      <c r="M9" s="26"/>
      <c r="N9" s="25">
        <v>6</v>
      </c>
      <c r="O9" s="50" t="s">
        <v>109</v>
      </c>
      <c r="P9" s="26" t="s">
        <v>110</v>
      </c>
      <c r="Q9" s="26" t="s">
        <v>163</v>
      </c>
      <c r="R9" s="25"/>
      <c r="S9" s="58"/>
      <c r="T9" s="64">
        <v>0</v>
      </c>
      <c r="U9" s="65"/>
      <c r="V9" s="66"/>
      <c r="W9" s="66"/>
      <c r="X9" s="52">
        <v>0</v>
      </c>
    </row>
    <row r="10" spans="1:24" ht="30" customHeight="1">
      <c r="A10" s="23">
        <v>42</v>
      </c>
      <c r="B10" s="52">
        <v>204</v>
      </c>
      <c r="C10" s="27" t="s">
        <v>25</v>
      </c>
      <c r="D10" s="53" t="s">
        <v>111</v>
      </c>
      <c r="E10" s="24" t="s">
        <v>101</v>
      </c>
      <c r="F10" s="53">
        <v>1</v>
      </c>
      <c r="G10" s="25">
        <v>1</v>
      </c>
      <c r="H10" s="24">
        <v>1</v>
      </c>
      <c r="I10" s="25">
        <v>1</v>
      </c>
      <c r="J10" s="50"/>
      <c r="K10" s="26"/>
      <c r="L10" s="26"/>
      <c r="M10" s="26"/>
      <c r="N10" s="25">
        <v>0</v>
      </c>
      <c r="O10" s="50" t="s">
        <v>112</v>
      </c>
      <c r="P10" s="26" t="s">
        <v>113</v>
      </c>
      <c r="Q10" s="26" t="s">
        <v>164</v>
      </c>
      <c r="R10" s="25"/>
      <c r="S10" s="58" t="s">
        <v>114</v>
      </c>
      <c r="T10" s="64">
        <v>0</v>
      </c>
      <c r="U10" s="65"/>
      <c r="V10" s="66"/>
      <c r="W10" s="66"/>
      <c r="X10" s="52">
        <v>0</v>
      </c>
    </row>
    <row r="11" spans="1:24" ht="30" customHeight="1">
      <c r="A11" s="23">
        <v>42</v>
      </c>
      <c r="B11" s="52">
        <v>205</v>
      </c>
      <c r="C11" s="27" t="s">
        <v>25</v>
      </c>
      <c r="D11" s="53" t="s">
        <v>115</v>
      </c>
      <c r="E11" s="50" t="s">
        <v>116</v>
      </c>
      <c r="F11" s="53">
        <v>1</v>
      </c>
      <c r="G11" s="25">
        <v>1</v>
      </c>
      <c r="H11" s="24">
        <v>1</v>
      </c>
      <c r="I11" s="25">
        <v>1</v>
      </c>
      <c r="J11" s="50"/>
      <c r="K11" s="26"/>
      <c r="L11" s="26"/>
      <c r="M11" s="26"/>
      <c r="N11" s="25">
        <v>0</v>
      </c>
      <c r="O11" s="50" t="s">
        <v>117</v>
      </c>
      <c r="P11" s="26" t="s">
        <v>118</v>
      </c>
      <c r="Q11" s="26" t="s">
        <v>165</v>
      </c>
      <c r="R11" s="25"/>
      <c r="S11" s="58" t="s">
        <v>119</v>
      </c>
      <c r="T11" s="64">
        <v>0</v>
      </c>
      <c r="U11" s="65"/>
      <c r="V11" s="66"/>
      <c r="W11" s="66"/>
      <c r="X11" s="52">
        <v>0</v>
      </c>
    </row>
    <row r="12" spans="1:24" ht="30" customHeight="1">
      <c r="A12" s="23">
        <v>42</v>
      </c>
      <c r="B12" s="52">
        <v>207</v>
      </c>
      <c r="C12" s="27" t="s">
        <v>25</v>
      </c>
      <c r="D12" s="53" t="s">
        <v>120</v>
      </c>
      <c r="E12" s="24" t="s">
        <v>121</v>
      </c>
      <c r="F12" s="53">
        <v>1</v>
      </c>
      <c r="G12" s="25">
        <v>2</v>
      </c>
      <c r="H12" s="24">
        <v>0</v>
      </c>
      <c r="I12" s="25">
        <v>1</v>
      </c>
      <c r="J12" s="50"/>
      <c r="K12" s="26"/>
      <c r="L12" s="26"/>
      <c r="M12" s="26"/>
      <c r="N12" s="25">
        <v>0</v>
      </c>
      <c r="O12" s="50"/>
      <c r="P12" s="26"/>
      <c r="Q12" s="26"/>
      <c r="R12" s="25">
        <v>1</v>
      </c>
      <c r="S12" s="58"/>
      <c r="T12" s="64">
        <v>1</v>
      </c>
      <c r="U12" s="65"/>
      <c r="V12" s="66"/>
      <c r="W12" s="66"/>
      <c r="X12" s="52">
        <v>0</v>
      </c>
    </row>
    <row r="13" spans="1:24" ht="30" customHeight="1">
      <c r="A13" s="23">
        <v>42</v>
      </c>
      <c r="B13" s="52">
        <v>208</v>
      </c>
      <c r="C13" s="27" t="s">
        <v>25</v>
      </c>
      <c r="D13" s="53" t="s">
        <v>122</v>
      </c>
      <c r="E13" s="24" t="s">
        <v>123</v>
      </c>
      <c r="F13" s="53">
        <v>1</v>
      </c>
      <c r="G13" s="25">
        <v>2</v>
      </c>
      <c r="H13" s="24">
        <v>0</v>
      </c>
      <c r="I13" s="25">
        <v>1</v>
      </c>
      <c r="J13" s="50"/>
      <c r="K13" s="26"/>
      <c r="L13" s="26"/>
      <c r="M13" s="26"/>
      <c r="N13" s="25">
        <v>0</v>
      </c>
      <c r="O13" s="50"/>
      <c r="P13" s="26"/>
      <c r="Q13" s="26"/>
      <c r="R13" s="25">
        <v>0</v>
      </c>
      <c r="S13" s="58"/>
      <c r="T13" s="64">
        <v>0</v>
      </c>
      <c r="U13" s="65"/>
      <c r="V13" s="66"/>
      <c r="W13" s="66"/>
      <c r="X13" s="52">
        <v>0</v>
      </c>
    </row>
    <row r="14" spans="1:24" ht="30" customHeight="1">
      <c r="A14" s="23">
        <v>42</v>
      </c>
      <c r="B14" s="52">
        <v>209</v>
      </c>
      <c r="C14" s="27" t="s">
        <v>25</v>
      </c>
      <c r="D14" s="53" t="s">
        <v>124</v>
      </c>
      <c r="E14" s="24" t="s">
        <v>125</v>
      </c>
      <c r="F14" s="53">
        <v>1</v>
      </c>
      <c r="G14" s="25">
        <v>2</v>
      </c>
      <c r="H14" s="24">
        <v>0</v>
      </c>
      <c r="I14" s="25">
        <v>1</v>
      </c>
      <c r="J14" s="50"/>
      <c r="K14" s="26"/>
      <c r="L14" s="26"/>
      <c r="M14" s="26"/>
      <c r="N14" s="25">
        <v>5</v>
      </c>
      <c r="O14" s="50"/>
      <c r="P14" s="26"/>
      <c r="Q14" s="26"/>
      <c r="R14" s="25">
        <v>1</v>
      </c>
      <c r="S14" s="58"/>
      <c r="T14" s="64">
        <v>0</v>
      </c>
      <c r="U14" s="65"/>
      <c r="V14" s="66"/>
      <c r="W14" s="66"/>
      <c r="X14" s="52">
        <v>0</v>
      </c>
    </row>
    <row r="15" spans="1:24" ht="30" customHeight="1">
      <c r="A15" s="23">
        <v>42</v>
      </c>
      <c r="B15" s="52">
        <v>210</v>
      </c>
      <c r="C15" s="27" t="s">
        <v>25</v>
      </c>
      <c r="D15" s="53" t="s">
        <v>126</v>
      </c>
      <c r="E15" s="24" t="s">
        <v>125</v>
      </c>
      <c r="F15" s="53">
        <v>1</v>
      </c>
      <c r="G15" s="25">
        <v>2</v>
      </c>
      <c r="H15" s="24">
        <v>0</v>
      </c>
      <c r="I15" s="25">
        <v>0</v>
      </c>
      <c r="J15" s="50"/>
      <c r="K15" s="26"/>
      <c r="L15" s="26"/>
      <c r="M15" s="26"/>
      <c r="N15" s="25">
        <v>4</v>
      </c>
      <c r="O15" s="50"/>
      <c r="P15" s="26"/>
      <c r="Q15" s="26"/>
      <c r="R15" s="25">
        <v>1</v>
      </c>
      <c r="S15" s="58"/>
      <c r="T15" s="64">
        <v>0</v>
      </c>
      <c r="U15" s="65"/>
      <c r="V15" s="66"/>
      <c r="W15" s="66"/>
      <c r="X15" s="52">
        <v>0</v>
      </c>
    </row>
    <row r="16" spans="1:24" ht="30" customHeight="1">
      <c r="A16" s="23">
        <v>42</v>
      </c>
      <c r="B16" s="52">
        <v>211</v>
      </c>
      <c r="C16" s="27" t="s">
        <v>25</v>
      </c>
      <c r="D16" s="53" t="s">
        <v>127</v>
      </c>
      <c r="E16" s="24" t="s">
        <v>128</v>
      </c>
      <c r="F16" s="53">
        <v>1</v>
      </c>
      <c r="G16" s="25">
        <v>2</v>
      </c>
      <c r="H16" s="24">
        <v>1</v>
      </c>
      <c r="I16" s="25">
        <v>1</v>
      </c>
      <c r="J16" s="50"/>
      <c r="K16" s="26"/>
      <c r="L16" s="26"/>
      <c r="M16" s="26"/>
      <c r="N16" s="25">
        <v>5</v>
      </c>
      <c r="O16" s="50"/>
      <c r="P16" s="26"/>
      <c r="Q16" s="26"/>
      <c r="R16" s="25">
        <v>1</v>
      </c>
      <c r="S16" s="58"/>
      <c r="T16" s="64">
        <v>0</v>
      </c>
      <c r="U16" s="65"/>
      <c r="V16" s="66"/>
      <c r="W16" s="66"/>
      <c r="X16" s="52">
        <v>0</v>
      </c>
    </row>
    <row r="17" spans="1:24" ht="30" customHeight="1">
      <c r="A17" s="23">
        <v>42</v>
      </c>
      <c r="B17" s="52">
        <v>212</v>
      </c>
      <c r="C17" s="27" t="s">
        <v>25</v>
      </c>
      <c r="D17" s="53" t="s">
        <v>129</v>
      </c>
      <c r="E17" s="24" t="s">
        <v>130</v>
      </c>
      <c r="F17" s="53">
        <v>1</v>
      </c>
      <c r="G17" s="25">
        <v>2</v>
      </c>
      <c r="H17" s="24">
        <v>1</v>
      </c>
      <c r="I17" s="25">
        <v>0</v>
      </c>
      <c r="J17" s="50"/>
      <c r="K17" s="26"/>
      <c r="L17" s="26"/>
      <c r="M17" s="26"/>
      <c r="N17" s="25">
        <v>5</v>
      </c>
      <c r="O17" s="50"/>
      <c r="P17" s="26"/>
      <c r="Q17" s="26"/>
      <c r="R17" s="25">
        <v>0</v>
      </c>
      <c r="S17" s="58"/>
      <c r="T17" s="64">
        <v>1</v>
      </c>
      <c r="U17" s="65"/>
      <c r="V17" s="66"/>
      <c r="W17" s="66"/>
      <c r="X17" s="52">
        <v>0</v>
      </c>
    </row>
    <row r="18" spans="1:24" ht="30" customHeight="1">
      <c r="A18" s="23">
        <v>42</v>
      </c>
      <c r="B18" s="52">
        <v>213</v>
      </c>
      <c r="C18" s="27" t="s">
        <v>25</v>
      </c>
      <c r="D18" s="53" t="s">
        <v>131</v>
      </c>
      <c r="E18" s="24" t="s">
        <v>108</v>
      </c>
      <c r="F18" s="53">
        <v>1</v>
      </c>
      <c r="G18" s="25">
        <v>2</v>
      </c>
      <c r="H18" s="24">
        <v>0</v>
      </c>
      <c r="I18" s="25">
        <v>0</v>
      </c>
      <c r="J18" s="50"/>
      <c r="K18" s="26"/>
      <c r="L18" s="26"/>
      <c r="M18" s="26"/>
      <c r="N18" s="67">
        <v>0</v>
      </c>
      <c r="O18" s="50"/>
      <c r="P18" s="26"/>
      <c r="Q18" s="26"/>
      <c r="R18" s="25">
        <v>1</v>
      </c>
      <c r="S18" s="58"/>
      <c r="T18" s="64">
        <v>0</v>
      </c>
      <c r="U18" s="65"/>
      <c r="V18" s="66"/>
      <c r="W18" s="66"/>
      <c r="X18" s="52">
        <v>0</v>
      </c>
    </row>
    <row r="19" spans="1:24" ht="30" customHeight="1">
      <c r="A19" s="23">
        <v>42</v>
      </c>
      <c r="B19" s="52">
        <v>214</v>
      </c>
      <c r="C19" s="27" t="s">
        <v>25</v>
      </c>
      <c r="D19" s="53" t="s">
        <v>132</v>
      </c>
      <c r="E19" s="24" t="s">
        <v>133</v>
      </c>
      <c r="F19" s="53">
        <v>1</v>
      </c>
      <c r="G19" s="25">
        <v>2</v>
      </c>
      <c r="H19" s="24">
        <v>0</v>
      </c>
      <c r="I19" s="25">
        <v>0</v>
      </c>
      <c r="J19" s="50"/>
      <c r="K19" s="26"/>
      <c r="L19" s="26"/>
      <c r="M19" s="26"/>
      <c r="N19" s="25">
        <v>6</v>
      </c>
      <c r="O19" s="50"/>
      <c r="P19" s="26"/>
      <c r="Q19" s="26"/>
      <c r="R19" s="25">
        <v>1</v>
      </c>
      <c r="S19" s="58"/>
      <c r="T19" s="64">
        <v>0</v>
      </c>
      <c r="U19" s="65"/>
      <c r="V19" s="66"/>
      <c r="W19" s="66"/>
      <c r="X19" s="52">
        <v>0</v>
      </c>
    </row>
    <row r="20" spans="1:24" ht="30" customHeight="1">
      <c r="A20" s="23">
        <v>42</v>
      </c>
      <c r="B20" s="52">
        <v>307</v>
      </c>
      <c r="C20" s="27" t="s">
        <v>25</v>
      </c>
      <c r="D20" s="53" t="s">
        <v>134</v>
      </c>
      <c r="E20" s="24" t="s">
        <v>108</v>
      </c>
      <c r="F20" s="53">
        <v>1</v>
      </c>
      <c r="G20" s="25">
        <v>2</v>
      </c>
      <c r="H20" s="24">
        <v>1</v>
      </c>
      <c r="I20" s="25">
        <v>1</v>
      </c>
      <c r="J20" s="50"/>
      <c r="K20" s="26"/>
      <c r="L20" s="26"/>
      <c r="M20" s="26"/>
      <c r="N20" s="25">
        <v>5</v>
      </c>
      <c r="O20" s="148" t="s">
        <v>135</v>
      </c>
      <c r="P20" s="149" t="s">
        <v>136</v>
      </c>
      <c r="Q20" s="149" t="s">
        <v>137</v>
      </c>
      <c r="R20" s="25"/>
      <c r="S20" s="58"/>
      <c r="T20" s="64">
        <v>0</v>
      </c>
      <c r="U20" s="65"/>
      <c r="V20" s="66"/>
      <c r="W20" s="66"/>
      <c r="X20" s="52">
        <v>0</v>
      </c>
    </row>
    <row r="21" spans="1:24" ht="30" customHeight="1">
      <c r="A21" s="23">
        <v>42</v>
      </c>
      <c r="B21" s="52">
        <v>308</v>
      </c>
      <c r="C21" s="27" t="s">
        <v>25</v>
      </c>
      <c r="D21" s="53" t="s">
        <v>138</v>
      </c>
      <c r="E21" s="24" t="s">
        <v>108</v>
      </c>
      <c r="F21" s="53">
        <v>1</v>
      </c>
      <c r="G21" s="25">
        <v>2</v>
      </c>
      <c r="H21" s="24">
        <v>1</v>
      </c>
      <c r="I21" s="25">
        <v>1</v>
      </c>
      <c r="J21" s="50"/>
      <c r="K21" s="26"/>
      <c r="L21" s="26"/>
      <c r="M21" s="26"/>
      <c r="N21" s="25">
        <v>0</v>
      </c>
      <c r="O21" s="148" t="s">
        <v>139</v>
      </c>
      <c r="P21" s="149" t="s">
        <v>140</v>
      </c>
      <c r="Q21" s="149" t="s">
        <v>141</v>
      </c>
      <c r="R21" s="25"/>
      <c r="S21" s="58"/>
      <c r="T21" s="64">
        <v>0</v>
      </c>
      <c r="U21" s="65"/>
      <c r="V21" s="66"/>
      <c r="W21" s="66"/>
      <c r="X21" s="52">
        <v>0</v>
      </c>
    </row>
    <row r="22" spans="1:24" ht="30" customHeight="1">
      <c r="A22" s="23">
        <v>42</v>
      </c>
      <c r="B22" s="52">
        <v>321</v>
      </c>
      <c r="C22" s="27" t="s">
        <v>25</v>
      </c>
      <c r="D22" s="53" t="s">
        <v>142</v>
      </c>
      <c r="E22" s="24" t="s">
        <v>125</v>
      </c>
      <c r="F22" s="53">
        <v>1</v>
      </c>
      <c r="G22" s="25">
        <v>2</v>
      </c>
      <c r="H22" s="24">
        <v>0</v>
      </c>
      <c r="I22" s="25">
        <v>0</v>
      </c>
      <c r="J22" s="50"/>
      <c r="K22" s="26"/>
      <c r="L22" s="26"/>
      <c r="M22" s="26"/>
      <c r="N22" s="25">
        <v>0</v>
      </c>
      <c r="O22" s="50"/>
      <c r="P22" s="26"/>
      <c r="Q22" s="26"/>
      <c r="R22" s="25">
        <v>0</v>
      </c>
      <c r="S22" s="58"/>
      <c r="T22" s="64">
        <v>0</v>
      </c>
      <c r="U22" s="65"/>
      <c r="V22" s="66"/>
      <c r="W22" s="66"/>
      <c r="X22" s="52">
        <v>0</v>
      </c>
    </row>
    <row r="23" spans="1:24" ht="30" customHeight="1">
      <c r="A23" s="23">
        <v>42</v>
      </c>
      <c r="B23" s="52">
        <v>322</v>
      </c>
      <c r="C23" s="27" t="s">
        <v>25</v>
      </c>
      <c r="D23" s="53" t="s">
        <v>143</v>
      </c>
      <c r="E23" s="24" t="s">
        <v>125</v>
      </c>
      <c r="F23" s="53">
        <v>1</v>
      </c>
      <c r="G23" s="25">
        <v>2</v>
      </c>
      <c r="H23" s="24">
        <v>0</v>
      </c>
      <c r="I23" s="25">
        <v>0</v>
      </c>
      <c r="J23" s="50"/>
      <c r="K23" s="26"/>
      <c r="L23" s="26"/>
      <c r="M23" s="26"/>
      <c r="N23" s="25">
        <v>0</v>
      </c>
      <c r="O23" s="50"/>
      <c r="P23" s="26"/>
      <c r="Q23" s="26"/>
      <c r="R23" s="25">
        <v>0</v>
      </c>
      <c r="S23" s="58"/>
      <c r="T23" s="64">
        <v>0</v>
      </c>
      <c r="U23" s="65"/>
      <c r="V23" s="66"/>
      <c r="W23" s="66"/>
      <c r="X23" s="52">
        <v>0</v>
      </c>
    </row>
    <row r="24" spans="1:24" ht="30" customHeight="1">
      <c r="A24" s="23">
        <v>42</v>
      </c>
      <c r="B24" s="68">
        <v>323</v>
      </c>
      <c r="C24" s="69" t="s">
        <v>25</v>
      </c>
      <c r="D24" s="70" t="s">
        <v>144</v>
      </c>
      <c r="E24" s="71" t="s">
        <v>145</v>
      </c>
      <c r="F24" s="70">
        <v>1</v>
      </c>
      <c r="G24" s="72">
        <v>2</v>
      </c>
      <c r="H24" s="71">
        <v>0</v>
      </c>
      <c r="I24" s="72">
        <v>0</v>
      </c>
      <c r="J24" s="73"/>
      <c r="K24" s="74"/>
      <c r="L24" s="74"/>
      <c r="M24" s="74"/>
      <c r="N24" s="72">
        <v>0</v>
      </c>
      <c r="O24" s="73"/>
      <c r="P24" s="74"/>
      <c r="Q24" s="74"/>
      <c r="R24" s="72">
        <v>0</v>
      </c>
      <c r="S24" s="75"/>
      <c r="T24" s="76">
        <v>0</v>
      </c>
      <c r="U24" s="77"/>
      <c r="V24" s="78"/>
      <c r="W24" s="78"/>
      <c r="X24" s="68">
        <v>0</v>
      </c>
    </row>
    <row r="25" spans="1:24" ht="30" customHeight="1">
      <c r="A25" s="23">
        <v>42</v>
      </c>
      <c r="B25" s="68">
        <v>383</v>
      </c>
      <c r="C25" s="69" t="s">
        <v>25</v>
      </c>
      <c r="D25" s="70" t="s">
        <v>146</v>
      </c>
      <c r="E25" s="71" t="s">
        <v>125</v>
      </c>
      <c r="F25" s="70">
        <v>1</v>
      </c>
      <c r="G25" s="72">
        <v>2</v>
      </c>
      <c r="H25" s="71">
        <v>0</v>
      </c>
      <c r="I25" s="72">
        <v>0</v>
      </c>
      <c r="J25" s="73"/>
      <c r="K25" s="74"/>
      <c r="L25" s="74"/>
      <c r="M25" s="74"/>
      <c r="N25" s="72">
        <v>0</v>
      </c>
      <c r="O25" s="73"/>
      <c r="P25" s="74"/>
      <c r="Q25" s="74"/>
      <c r="R25" s="72">
        <v>0</v>
      </c>
      <c r="S25" s="75"/>
      <c r="T25" s="76">
        <v>0</v>
      </c>
      <c r="U25" s="77"/>
      <c r="V25" s="78"/>
      <c r="W25" s="78"/>
      <c r="X25" s="68">
        <v>0</v>
      </c>
    </row>
    <row r="26" spans="1:24" ht="30" customHeight="1">
      <c r="A26" s="23">
        <v>42</v>
      </c>
      <c r="B26" s="68">
        <v>388</v>
      </c>
      <c r="C26" s="69" t="s">
        <v>25</v>
      </c>
      <c r="D26" s="70" t="s">
        <v>147</v>
      </c>
      <c r="E26" s="71" t="s">
        <v>125</v>
      </c>
      <c r="F26" s="70">
        <v>1</v>
      </c>
      <c r="G26" s="72">
        <v>2</v>
      </c>
      <c r="H26" s="71">
        <v>0</v>
      </c>
      <c r="I26" s="72">
        <v>0</v>
      </c>
      <c r="J26" s="73"/>
      <c r="K26" s="74"/>
      <c r="L26" s="74"/>
      <c r="M26" s="74"/>
      <c r="N26" s="72">
        <v>0</v>
      </c>
      <c r="O26" s="73"/>
      <c r="P26" s="74"/>
      <c r="Q26" s="74"/>
      <c r="R26" s="72">
        <v>0</v>
      </c>
      <c r="S26" s="75"/>
      <c r="T26" s="76">
        <v>0</v>
      </c>
      <c r="U26" s="77"/>
      <c r="V26" s="78"/>
      <c r="W26" s="78"/>
      <c r="X26" s="68">
        <v>0</v>
      </c>
    </row>
    <row r="27" spans="1:24" ht="30" customHeight="1">
      <c r="A27" s="23">
        <v>42</v>
      </c>
      <c r="B27" s="68">
        <v>389</v>
      </c>
      <c r="C27" s="69" t="s">
        <v>25</v>
      </c>
      <c r="D27" s="70" t="s">
        <v>148</v>
      </c>
      <c r="E27" s="71" t="s">
        <v>125</v>
      </c>
      <c r="F27" s="70">
        <v>1</v>
      </c>
      <c r="G27" s="72">
        <v>2</v>
      </c>
      <c r="H27" s="71">
        <v>0</v>
      </c>
      <c r="I27" s="72">
        <v>0</v>
      </c>
      <c r="J27" s="73"/>
      <c r="K27" s="74"/>
      <c r="L27" s="74"/>
      <c r="M27" s="74"/>
      <c r="N27" s="72">
        <v>0</v>
      </c>
      <c r="O27" s="73"/>
      <c r="P27" s="74"/>
      <c r="Q27" s="74"/>
      <c r="R27" s="72">
        <v>0</v>
      </c>
      <c r="S27" s="75"/>
      <c r="T27" s="76">
        <v>0</v>
      </c>
      <c r="U27" s="77"/>
      <c r="V27" s="78"/>
      <c r="W27" s="78"/>
      <c r="X27" s="68">
        <v>0</v>
      </c>
    </row>
    <row r="28" spans="1:24" ht="30" customHeight="1">
      <c r="A28" s="23">
        <v>42</v>
      </c>
      <c r="B28" s="68">
        <v>391</v>
      </c>
      <c r="C28" s="69" t="s">
        <v>25</v>
      </c>
      <c r="D28" s="70" t="s">
        <v>149</v>
      </c>
      <c r="E28" s="71" t="s">
        <v>125</v>
      </c>
      <c r="F28" s="70">
        <v>1</v>
      </c>
      <c r="G28" s="72">
        <v>2</v>
      </c>
      <c r="H28" s="71">
        <v>0</v>
      </c>
      <c r="I28" s="72">
        <v>0</v>
      </c>
      <c r="J28" s="73"/>
      <c r="K28" s="74"/>
      <c r="L28" s="74"/>
      <c r="M28" s="74"/>
      <c r="N28" s="72">
        <v>0</v>
      </c>
      <c r="O28" s="73"/>
      <c r="P28" s="74"/>
      <c r="Q28" s="74"/>
      <c r="R28" s="72">
        <v>1</v>
      </c>
      <c r="S28" s="75"/>
      <c r="T28" s="76">
        <v>0</v>
      </c>
      <c r="U28" s="77"/>
      <c r="V28" s="78"/>
      <c r="W28" s="78"/>
      <c r="X28" s="68">
        <v>0</v>
      </c>
    </row>
    <row r="29" spans="1:24" ht="30" customHeight="1" thickBot="1">
      <c r="A29" s="23">
        <v>42</v>
      </c>
      <c r="B29" s="68">
        <v>411</v>
      </c>
      <c r="C29" s="69" t="s">
        <v>25</v>
      </c>
      <c r="D29" s="70" t="s">
        <v>150</v>
      </c>
      <c r="E29" s="71" t="s">
        <v>125</v>
      </c>
      <c r="F29" s="70">
        <v>1</v>
      </c>
      <c r="G29" s="72">
        <v>2</v>
      </c>
      <c r="H29" s="71">
        <v>0</v>
      </c>
      <c r="I29" s="72">
        <v>0</v>
      </c>
      <c r="J29" s="73"/>
      <c r="K29" s="74"/>
      <c r="L29" s="74"/>
      <c r="M29" s="74"/>
      <c r="N29" s="72">
        <v>0</v>
      </c>
      <c r="O29" s="73"/>
      <c r="P29" s="74"/>
      <c r="Q29" s="74"/>
      <c r="R29" s="72">
        <v>0</v>
      </c>
      <c r="S29" s="75"/>
      <c r="T29" s="76">
        <v>0</v>
      </c>
      <c r="U29" s="77"/>
      <c r="V29" s="78"/>
      <c r="W29" s="78"/>
      <c r="X29" s="68">
        <v>0</v>
      </c>
    </row>
    <row r="30" spans="1:24" ht="24.75" customHeight="1" thickBot="1">
      <c r="A30" s="79"/>
      <c r="B30" s="80">
        <v>1000</v>
      </c>
      <c r="C30" s="145" t="s">
        <v>57</v>
      </c>
      <c r="D30" s="173"/>
      <c r="E30" s="28"/>
      <c r="F30" s="81"/>
      <c r="G30" s="82"/>
      <c r="H30" s="83">
        <f>SUM(H7:H29)</f>
        <v>9</v>
      </c>
      <c r="I30" s="84">
        <f>SUM(I7:I29)</f>
        <v>11</v>
      </c>
      <c r="J30" s="85">
        <f>COUNTA(J7:J29)</f>
        <v>2</v>
      </c>
      <c r="K30" s="86"/>
      <c r="L30" s="86"/>
      <c r="M30" s="86"/>
      <c r="N30" s="87"/>
      <c r="O30" s="85">
        <f>COUNTA(O7:O29)</f>
        <v>7</v>
      </c>
      <c r="P30" s="86"/>
      <c r="Q30" s="86"/>
      <c r="R30" s="87"/>
      <c r="S30" s="85">
        <f>COUNTA(S7:S29)</f>
        <v>4</v>
      </c>
      <c r="T30" s="88">
        <f>SUM(T7:T29)</f>
        <v>4</v>
      </c>
      <c r="U30" s="89"/>
      <c r="V30" s="85">
        <f>COUNTA(V7:V29)</f>
        <v>2</v>
      </c>
      <c r="W30" s="90"/>
      <c r="X30" s="84">
        <f>SUM(X7:X29)</f>
        <v>2</v>
      </c>
    </row>
    <row r="32" spans="1:10" ht="13.5">
      <c r="A32" s="29" t="s">
        <v>29</v>
      </c>
      <c r="B32" s="30"/>
      <c r="C32" s="31"/>
      <c r="D32" s="32"/>
      <c r="E32" s="33"/>
      <c r="F32" s="33"/>
      <c r="G32" s="33"/>
      <c r="H32" s="33"/>
      <c r="I32" s="33"/>
      <c r="J32" s="33"/>
    </row>
    <row r="33" spans="1:5" ht="13.5">
      <c r="A33" s="35" t="s">
        <v>30</v>
      </c>
      <c r="E33" t="s">
        <v>31</v>
      </c>
    </row>
    <row r="35" spans="1:3" ht="12">
      <c r="A35" s="47" t="s">
        <v>58</v>
      </c>
      <c r="C35" s="48"/>
    </row>
    <row r="36" spans="1:22" ht="12">
      <c r="A36" s="47" t="s">
        <v>59</v>
      </c>
      <c r="D36" s="47" t="s">
        <v>35</v>
      </c>
      <c r="J36" s="47" t="s">
        <v>60</v>
      </c>
      <c r="K36" s="47" t="s">
        <v>61</v>
      </c>
      <c r="L36" s="47" t="s">
        <v>62</v>
      </c>
      <c r="P36" s="47" t="s">
        <v>63</v>
      </c>
      <c r="S36" s="49" t="s">
        <v>64</v>
      </c>
      <c r="V36" s="47" t="s">
        <v>65</v>
      </c>
    </row>
    <row r="37" spans="1:22" ht="12">
      <c r="A37" s="1" t="s">
        <v>66</v>
      </c>
      <c r="D37" s="35" t="s">
        <v>67</v>
      </c>
      <c r="J37" s="1" t="s">
        <v>68</v>
      </c>
      <c r="K37" s="1" t="s">
        <v>68</v>
      </c>
      <c r="L37" s="47" t="s">
        <v>69</v>
      </c>
      <c r="P37" s="47" t="s">
        <v>56</v>
      </c>
      <c r="S37" s="49" t="s">
        <v>70</v>
      </c>
      <c r="V37" s="47" t="s">
        <v>71</v>
      </c>
    </row>
    <row r="38" spans="1:22" ht="12">
      <c r="A38" s="1" t="s">
        <v>72</v>
      </c>
      <c r="D38" s="35" t="s">
        <v>73</v>
      </c>
      <c r="J38" s="1" t="s">
        <v>74</v>
      </c>
      <c r="K38" s="1" t="s">
        <v>74</v>
      </c>
      <c r="L38" s="1" t="s">
        <v>75</v>
      </c>
      <c r="P38" s="1" t="s">
        <v>76</v>
      </c>
      <c r="T38" s="1" t="s">
        <v>77</v>
      </c>
      <c r="V38" s="1" t="s">
        <v>78</v>
      </c>
    </row>
    <row r="39" spans="12:22" ht="12">
      <c r="L39" s="1" t="s">
        <v>79</v>
      </c>
      <c r="P39" s="1" t="s">
        <v>80</v>
      </c>
      <c r="T39" s="1" t="s">
        <v>81</v>
      </c>
      <c r="V39" s="1" t="s">
        <v>82</v>
      </c>
    </row>
    <row r="40" spans="12:22" ht="12">
      <c r="L40" s="1" t="s">
        <v>83</v>
      </c>
      <c r="V40" s="1" t="s">
        <v>84</v>
      </c>
    </row>
    <row r="41" spans="12:22" ht="12">
      <c r="L41" s="1" t="s">
        <v>85</v>
      </c>
      <c r="V41" s="1" t="s">
        <v>86</v>
      </c>
    </row>
    <row r="42" ht="12">
      <c r="L42" s="1" t="s">
        <v>87</v>
      </c>
    </row>
    <row r="43" spans="12:22" ht="12">
      <c r="L43" s="1" t="s">
        <v>88</v>
      </c>
      <c r="V43" s="47" t="s">
        <v>89</v>
      </c>
    </row>
    <row r="44" spans="12:22" ht="12">
      <c r="L44" s="1" t="s">
        <v>90</v>
      </c>
      <c r="V44" s="1" t="s">
        <v>91</v>
      </c>
    </row>
    <row r="45" ht="12">
      <c r="V45" s="1" t="s">
        <v>92</v>
      </c>
    </row>
  </sheetData>
  <mergeCells count="20">
    <mergeCell ref="C30:D30"/>
    <mergeCell ref="A4:A6"/>
    <mergeCell ref="B4:B6"/>
    <mergeCell ref="C4:C6"/>
    <mergeCell ref="D4:D6"/>
    <mergeCell ref="T4:T6"/>
    <mergeCell ref="E4:E6"/>
    <mergeCell ref="G4:G6"/>
    <mergeCell ref="H4:H6"/>
    <mergeCell ref="I4:I6"/>
    <mergeCell ref="X5:X6"/>
    <mergeCell ref="U4:W4"/>
    <mergeCell ref="J5:M5"/>
    <mergeCell ref="O5:Q5"/>
    <mergeCell ref="U5:U6"/>
    <mergeCell ref="V5:V6"/>
    <mergeCell ref="W5:W6"/>
    <mergeCell ref="J4:N4"/>
    <mergeCell ref="O4:R4"/>
    <mergeCell ref="S4:S6"/>
  </mergeCells>
  <printOptions/>
  <pageMargins left="0.32" right="0.2" top="0.68" bottom="1" header="0.512" footer="0.512"/>
  <pageSetup fitToHeight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view="pageBreakPreview" zoomScaleSheetLayoutView="100" workbookViewId="0" topLeftCell="I2">
      <selection activeCell="A39" sqref="A39:IV61"/>
    </sheetView>
  </sheetViews>
  <sheetFormatPr defaultColWidth="9.00390625" defaultRowHeight="13.5"/>
  <cols>
    <col min="1" max="1" width="4.00390625" style="1" customWidth="1"/>
    <col min="2" max="2" width="5.00390625" style="1" customWidth="1"/>
    <col min="3" max="3" width="7.50390625" style="1" customWidth="1"/>
    <col min="4" max="4" width="10.625" style="1" customWidth="1"/>
    <col min="5" max="5" width="5.50390625" style="1" customWidth="1"/>
    <col min="6" max="6" width="11.375" style="1" customWidth="1"/>
    <col min="7" max="7" width="4.75390625" style="1" customWidth="1"/>
    <col min="8" max="8" width="6.125" style="1" customWidth="1"/>
    <col min="9" max="9" width="5.875" style="1" customWidth="1"/>
    <col min="10" max="10" width="5.375" style="1" customWidth="1"/>
    <col min="11" max="11" width="6.50390625" style="1" customWidth="1"/>
    <col min="12" max="12" width="5.75390625" style="1" customWidth="1"/>
    <col min="13" max="13" width="6.375" style="1" customWidth="1"/>
    <col min="14" max="14" width="5.875" style="1" customWidth="1"/>
    <col min="15" max="15" width="5.625" style="1" customWidth="1"/>
    <col min="16" max="16" width="6.625" style="1" customWidth="1"/>
    <col min="17" max="18" width="5.875" style="1" customWidth="1"/>
    <col min="19" max="19" width="6.50390625" style="1" customWidth="1"/>
    <col min="20" max="20" width="6.00390625" style="1" customWidth="1"/>
    <col min="21" max="21" width="6.50390625" style="1" customWidth="1"/>
    <col min="22" max="22" width="6.125" style="1" customWidth="1"/>
    <col min="23" max="24" width="6.625" style="1" customWidth="1"/>
    <col min="25" max="25" width="6.125" style="1" customWidth="1"/>
    <col min="26" max="26" width="6.625" style="1" customWidth="1"/>
    <col min="27" max="27" width="6.75390625" style="1" customWidth="1"/>
    <col min="28" max="16384" width="9.00390625" style="1" customWidth="1"/>
  </cols>
  <sheetData>
    <row r="1" ht="12">
      <c r="A1" s="1" t="s">
        <v>0</v>
      </c>
    </row>
    <row r="2" spans="1:2" ht="22.5" customHeight="1" thickBot="1">
      <c r="A2" s="2" t="s">
        <v>1</v>
      </c>
      <c r="B2" s="3"/>
    </row>
    <row r="3" spans="1:27" ht="25.5" customHeight="1" thickBot="1">
      <c r="A3" s="2"/>
      <c r="B3" s="205" t="s">
        <v>2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7"/>
      <c r="V3" s="1"/>
      <c r="AA3" s="1"/>
    </row>
    <row r="4" spans="1:27" ht="19.5" customHeight="1" thickBot="1">
      <c r="A4" s="2"/>
      <c r="B4" s="4">
        <v>1</v>
      </c>
      <c r="C4" s="208">
        <v>38808</v>
      </c>
      <c r="D4" s="209"/>
      <c r="E4" s="209"/>
      <c r="F4" s="4">
        <v>2</v>
      </c>
      <c r="G4" s="208">
        <v>38838</v>
      </c>
      <c r="H4" s="209"/>
      <c r="I4" s="209"/>
      <c r="J4" s="4">
        <v>3</v>
      </c>
      <c r="K4" s="5" t="s">
        <v>3</v>
      </c>
      <c r="L4" s="6"/>
      <c r="M4" s="6"/>
      <c r="N4" s="7"/>
      <c r="AA4" s="1"/>
    </row>
    <row r="5" spans="1:27" ht="27.75" customHeight="1" thickBot="1">
      <c r="A5"/>
      <c r="B5" s="8"/>
      <c r="C5" s="8"/>
      <c r="D5" s="8"/>
      <c r="E5" s="8"/>
      <c r="F5" s="8"/>
      <c r="G5" s="8"/>
      <c r="H5" s="8"/>
      <c r="I5" s="9"/>
      <c r="J5" s="10"/>
      <c r="K5" s="10"/>
      <c r="L5" s="8"/>
      <c r="M5" s="8"/>
      <c r="N5" s="8"/>
      <c r="O5" s="8"/>
      <c r="P5" s="8"/>
      <c r="Q5" s="8"/>
      <c r="R5" s="8"/>
      <c r="S5" s="9"/>
      <c r="T5" s="10"/>
      <c r="U5" s="10"/>
      <c r="V5" s="8"/>
      <c r="W5" s="8"/>
      <c r="X5" s="10"/>
      <c r="Y5" s="10"/>
      <c r="Z5" s="10"/>
      <c r="AA5"/>
    </row>
    <row r="6" spans="1:27" ht="13.5" customHeight="1" thickBot="1">
      <c r="A6"/>
      <c r="B6" s="8"/>
      <c r="C6" s="8"/>
      <c r="D6" s="8"/>
      <c r="E6" s="11" t="s">
        <v>4</v>
      </c>
      <c r="F6" s="12"/>
      <c r="G6" s="13">
        <v>1</v>
      </c>
      <c r="H6" s="14"/>
      <c r="I6" s="14"/>
      <c r="J6" s="14"/>
      <c r="K6" s="14"/>
      <c r="L6" s="11" t="s">
        <v>4</v>
      </c>
      <c r="M6" s="12"/>
      <c r="N6" s="13">
        <v>1</v>
      </c>
      <c r="O6" s="8"/>
      <c r="P6" s="8"/>
      <c r="Q6" s="11" t="s">
        <v>4</v>
      </c>
      <c r="R6" s="12"/>
      <c r="S6" s="13">
        <v>1</v>
      </c>
      <c r="T6" s="15"/>
      <c r="U6" s="10"/>
      <c r="V6" s="11" t="s">
        <v>4</v>
      </c>
      <c r="W6" s="12"/>
      <c r="X6" s="12"/>
      <c r="Y6" s="13">
        <v>1</v>
      </c>
      <c r="Z6" s="10"/>
      <c r="AA6"/>
    </row>
    <row r="7" spans="1:27" ht="26.25" customHeight="1">
      <c r="A7" s="174" t="s">
        <v>5</v>
      </c>
      <c r="B7" s="210" t="s">
        <v>6</v>
      </c>
      <c r="C7" s="146" t="s">
        <v>7</v>
      </c>
      <c r="D7" s="147" t="s">
        <v>8</v>
      </c>
      <c r="E7" s="195" t="s">
        <v>9</v>
      </c>
      <c r="F7" s="196"/>
      <c r="G7" s="196"/>
      <c r="H7" s="196"/>
      <c r="I7" s="196"/>
      <c r="J7" s="196"/>
      <c r="K7" s="197"/>
      <c r="L7" s="213" t="s">
        <v>10</v>
      </c>
      <c r="M7" s="196"/>
      <c r="N7" s="196"/>
      <c r="O7" s="196"/>
      <c r="P7" s="214"/>
      <c r="Q7" s="195" t="s">
        <v>11</v>
      </c>
      <c r="R7" s="196"/>
      <c r="S7" s="196"/>
      <c r="T7" s="196"/>
      <c r="U7" s="197"/>
      <c r="V7" s="198" t="s">
        <v>12</v>
      </c>
      <c r="W7" s="199"/>
      <c r="X7" s="199"/>
      <c r="Y7" s="200"/>
      <c r="Z7" s="200"/>
      <c r="AA7" s="201"/>
    </row>
    <row r="8" spans="1:27" ht="15.75" customHeight="1">
      <c r="A8" s="157"/>
      <c r="B8" s="211"/>
      <c r="C8" s="156"/>
      <c r="D8" s="144"/>
      <c r="E8" s="189" t="s">
        <v>13</v>
      </c>
      <c r="F8" s="202" t="s">
        <v>14</v>
      </c>
      <c r="G8" s="190" t="s">
        <v>15</v>
      </c>
      <c r="H8" s="18"/>
      <c r="I8" s="190" t="s">
        <v>16</v>
      </c>
      <c r="J8" s="18"/>
      <c r="K8" s="192" t="s">
        <v>17</v>
      </c>
      <c r="L8" s="204" t="s">
        <v>18</v>
      </c>
      <c r="M8" s="18"/>
      <c r="N8" s="190" t="s">
        <v>16</v>
      </c>
      <c r="O8" s="18"/>
      <c r="P8" s="190" t="s">
        <v>17</v>
      </c>
      <c r="Q8" s="188" t="s">
        <v>19</v>
      </c>
      <c r="R8" s="18"/>
      <c r="S8" s="190" t="s">
        <v>16</v>
      </c>
      <c r="T8" s="18"/>
      <c r="U8" s="192" t="s">
        <v>17</v>
      </c>
      <c r="V8" s="193" t="s">
        <v>20</v>
      </c>
      <c r="W8" s="18"/>
      <c r="X8" s="183" t="s">
        <v>17</v>
      </c>
      <c r="Y8" s="185" t="s">
        <v>21</v>
      </c>
      <c r="Z8" s="186"/>
      <c r="AA8" s="187"/>
    </row>
    <row r="9" spans="1:27" ht="51.75" customHeight="1">
      <c r="A9" s="157"/>
      <c r="B9" s="212"/>
      <c r="C9" s="156"/>
      <c r="D9" s="144"/>
      <c r="E9" s="189"/>
      <c r="F9" s="203"/>
      <c r="G9" s="190"/>
      <c r="H9" s="19" t="s">
        <v>22</v>
      </c>
      <c r="I9" s="190"/>
      <c r="J9" s="20" t="s">
        <v>23</v>
      </c>
      <c r="K9" s="192"/>
      <c r="L9" s="204"/>
      <c r="M9" s="19" t="s">
        <v>22</v>
      </c>
      <c r="N9" s="190"/>
      <c r="O9" s="20" t="s">
        <v>23</v>
      </c>
      <c r="P9" s="190"/>
      <c r="Q9" s="189"/>
      <c r="R9" s="19" t="s">
        <v>22</v>
      </c>
      <c r="S9" s="191"/>
      <c r="T9" s="20" t="s">
        <v>23</v>
      </c>
      <c r="U9" s="192"/>
      <c r="V9" s="194"/>
      <c r="W9" s="17" t="s">
        <v>24</v>
      </c>
      <c r="X9" s="184"/>
      <c r="Y9" s="21" t="s">
        <v>20</v>
      </c>
      <c r="Z9" s="21" t="s">
        <v>24</v>
      </c>
      <c r="AA9" s="22" t="s">
        <v>17</v>
      </c>
    </row>
    <row r="10" spans="1:27" ht="15.75" customHeight="1">
      <c r="A10" s="91">
        <v>42</v>
      </c>
      <c r="B10" s="92">
        <v>201</v>
      </c>
      <c r="C10" s="93" t="s">
        <v>25</v>
      </c>
      <c r="D10" s="94" t="s">
        <v>93</v>
      </c>
      <c r="E10" s="95">
        <v>40</v>
      </c>
      <c r="F10" s="96" t="s">
        <v>151</v>
      </c>
      <c r="G10" s="96">
        <v>106</v>
      </c>
      <c r="H10" s="96">
        <v>79</v>
      </c>
      <c r="I10" s="96">
        <v>1584</v>
      </c>
      <c r="J10" s="96">
        <v>435</v>
      </c>
      <c r="K10" s="97">
        <f aca="true" t="shared" si="0" ref="K10:K20">IF(G10=""," ",ROUND(J10/I10*100,1))</f>
        <v>27.5</v>
      </c>
      <c r="L10" s="98">
        <v>61</v>
      </c>
      <c r="M10" s="96">
        <v>50</v>
      </c>
      <c r="N10" s="96">
        <v>987</v>
      </c>
      <c r="O10" s="96">
        <v>272</v>
      </c>
      <c r="P10" s="97">
        <f aca="true" t="shared" si="1" ref="P10:P32">IF(L10=""," ",ROUND(O10/N10*100,1))</f>
        <v>27.6</v>
      </c>
      <c r="Q10" s="98">
        <v>6</v>
      </c>
      <c r="R10" s="96">
        <v>4</v>
      </c>
      <c r="S10" s="96">
        <v>90</v>
      </c>
      <c r="T10" s="96">
        <v>9</v>
      </c>
      <c r="U10" s="97">
        <f aca="true" t="shared" si="2" ref="U10:U36">IF(Q10=""," ",ROUND(T10/S10*100,1))</f>
        <v>10</v>
      </c>
      <c r="V10" s="93">
        <v>513</v>
      </c>
      <c r="W10" s="96">
        <v>36</v>
      </c>
      <c r="X10" s="99">
        <f aca="true" t="shared" si="3" ref="X10:X21">IF(V10=""," ",ROUND(W10/V10*100,1))</f>
        <v>7</v>
      </c>
      <c r="Y10" s="96">
        <v>364</v>
      </c>
      <c r="Z10" s="96">
        <v>12</v>
      </c>
      <c r="AA10" s="100">
        <f>IF(Y10=""," ",ROUND(Z10/Y10*100,1))</f>
        <v>3.3</v>
      </c>
    </row>
    <row r="11" spans="1:27" ht="15.75" customHeight="1">
      <c r="A11" s="91">
        <v>42</v>
      </c>
      <c r="B11" s="92">
        <v>202</v>
      </c>
      <c r="C11" s="93" t="s">
        <v>25</v>
      </c>
      <c r="D11" s="94" t="s">
        <v>100</v>
      </c>
      <c r="E11" s="95">
        <v>30</v>
      </c>
      <c r="F11" s="96" t="s">
        <v>152</v>
      </c>
      <c r="G11" s="96">
        <v>36</v>
      </c>
      <c r="H11" s="96">
        <v>29</v>
      </c>
      <c r="I11" s="96">
        <v>462</v>
      </c>
      <c r="J11" s="96">
        <v>91</v>
      </c>
      <c r="K11" s="97">
        <f t="shared" si="0"/>
        <v>19.7</v>
      </c>
      <c r="L11" s="98">
        <v>36</v>
      </c>
      <c r="M11" s="96">
        <v>29</v>
      </c>
      <c r="N11" s="96">
        <v>575</v>
      </c>
      <c r="O11" s="96">
        <v>100</v>
      </c>
      <c r="P11" s="97">
        <f t="shared" si="1"/>
        <v>17.4</v>
      </c>
      <c r="Q11" s="98">
        <v>6</v>
      </c>
      <c r="R11" s="96">
        <v>2</v>
      </c>
      <c r="S11" s="96">
        <v>61</v>
      </c>
      <c r="T11" s="96">
        <v>2</v>
      </c>
      <c r="U11" s="97">
        <f t="shared" si="2"/>
        <v>3.3</v>
      </c>
      <c r="V11" s="93">
        <v>253</v>
      </c>
      <c r="W11" s="96">
        <v>17</v>
      </c>
      <c r="X11" s="99">
        <f t="shared" si="3"/>
        <v>6.7</v>
      </c>
      <c r="Y11" s="96">
        <v>133</v>
      </c>
      <c r="Z11" s="96">
        <v>4</v>
      </c>
      <c r="AA11" s="100">
        <f>IF(Y11=""," ",ROUND(Z11/Y11*100,1))</f>
        <v>3</v>
      </c>
    </row>
    <row r="12" spans="1:27" ht="15.75" customHeight="1">
      <c r="A12" s="91">
        <v>42</v>
      </c>
      <c r="B12" s="92">
        <v>203</v>
      </c>
      <c r="C12" s="93" t="s">
        <v>25</v>
      </c>
      <c r="D12" s="94" t="s">
        <v>107</v>
      </c>
      <c r="E12" s="95"/>
      <c r="F12" s="96"/>
      <c r="G12" s="96"/>
      <c r="H12" s="96"/>
      <c r="I12" s="96"/>
      <c r="J12" s="96"/>
      <c r="K12" s="97" t="str">
        <f t="shared" si="0"/>
        <v> </v>
      </c>
      <c r="L12" s="98">
        <v>24</v>
      </c>
      <c r="M12" s="96">
        <v>18</v>
      </c>
      <c r="N12" s="96">
        <v>402</v>
      </c>
      <c r="O12" s="96">
        <v>98</v>
      </c>
      <c r="P12" s="97">
        <f t="shared" si="1"/>
        <v>24.4</v>
      </c>
      <c r="Q12" s="98">
        <v>6</v>
      </c>
      <c r="R12" s="96">
        <v>4</v>
      </c>
      <c r="S12" s="96">
        <v>56</v>
      </c>
      <c r="T12" s="96">
        <v>5</v>
      </c>
      <c r="U12" s="97">
        <f t="shared" si="2"/>
        <v>8.9</v>
      </c>
      <c r="V12" s="93">
        <v>38</v>
      </c>
      <c r="W12" s="96">
        <v>1</v>
      </c>
      <c r="X12" s="99">
        <f t="shared" si="3"/>
        <v>2.6</v>
      </c>
      <c r="Y12" s="96">
        <v>33</v>
      </c>
      <c r="Z12" s="96">
        <v>1</v>
      </c>
      <c r="AA12" s="100">
        <f>IF(Y12=""," ",ROUND(Z12/Y12*100,1))</f>
        <v>3</v>
      </c>
    </row>
    <row r="13" spans="1:27" ht="15.75" customHeight="1">
      <c r="A13" s="91">
        <v>42</v>
      </c>
      <c r="B13" s="92">
        <v>204</v>
      </c>
      <c r="C13" s="93" t="s">
        <v>25</v>
      </c>
      <c r="D13" s="94" t="s">
        <v>111</v>
      </c>
      <c r="E13" s="93">
        <v>30</v>
      </c>
      <c r="F13" s="96" t="s">
        <v>153</v>
      </c>
      <c r="G13" s="96">
        <v>20</v>
      </c>
      <c r="H13" s="96">
        <v>18</v>
      </c>
      <c r="I13" s="96">
        <v>421</v>
      </c>
      <c r="J13" s="96">
        <v>124</v>
      </c>
      <c r="K13" s="97">
        <f t="shared" si="0"/>
        <v>29.5</v>
      </c>
      <c r="L13" s="98">
        <v>16</v>
      </c>
      <c r="M13" s="96">
        <v>14</v>
      </c>
      <c r="N13" s="96">
        <v>344</v>
      </c>
      <c r="O13" s="96">
        <v>90</v>
      </c>
      <c r="P13" s="97">
        <f t="shared" si="1"/>
        <v>26.2</v>
      </c>
      <c r="Q13" s="98">
        <v>6</v>
      </c>
      <c r="R13" s="96">
        <v>4</v>
      </c>
      <c r="S13" s="96">
        <v>55</v>
      </c>
      <c r="T13" s="96">
        <v>5</v>
      </c>
      <c r="U13" s="97">
        <f t="shared" si="2"/>
        <v>9.1</v>
      </c>
      <c r="V13" s="93">
        <v>188</v>
      </c>
      <c r="W13" s="96">
        <v>6</v>
      </c>
      <c r="X13" s="99">
        <f t="shared" si="3"/>
        <v>3.2</v>
      </c>
      <c r="Y13" s="96">
        <v>188</v>
      </c>
      <c r="Z13" s="96">
        <v>6</v>
      </c>
      <c r="AA13" s="100">
        <f aca="true" t="shared" si="4" ref="AA13:AA32">IF(Y13=0," ",ROUND(Z13/Y13*100,1))</f>
        <v>3.2</v>
      </c>
    </row>
    <row r="14" spans="1:27" ht="15.75" customHeight="1">
      <c r="A14" s="91">
        <v>42</v>
      </c>
      <c r="B14" s="92">
        <v>205</v>
      </c>
      <c r="C14" s="93" t="s">
        <v>25</v>
      </c>
      <c r="D14" s="94" t="s">
        <v>115</v>
      </c>
      <c r="E14" s="93">
        <v>33.3</v>
      </c>
      <c r="F14" s="96" t="s">
        <v>151</v>
      </c>
      <c r="G14" s="96">
        <v>39</v>
      </c>
      <c r="H14" s="96">
        <v>30</v>
      </c>
      <c r="I14" s="96">
        <v>473</v>
      </c>
      <c r="J14" s="96">
        <v>96</v>
      </c>
      <c r="K14" s="97">
        <f t="shared" si="0"/>
        <v>20.3</v>
      </c>
      <c r="L14" s="98">
        <v>33</v>
      </c>
      <c r="M14" s="96">
        <v>27</v>
      </c>
      <c r="N14" s="96">
        <v>424</v>
      </c>
      <c r="O14" s="96">
        <v>91</v>
      </c>
      <c r="P14" s="97">
        <f t="shared" si="1"/>
        <v>21.5</v>
      </c>
      <c r="Q14" s="98">
        <v>6</v>
      </c>
      <c r="R14" s="96">
        <v>3</v>
      </c>
      <c r="S14" s="96">
        <v>49</v>
      </c>
      <c r="T14" s="96">
        <v>5</v>
      </c>
      <c r="U14" s="97">
        <f t="shared" si="2"/>
        <v>10.2</v>
      </c>
      <c r="V14" s="93">
        <v>94</v>
      </c>
      <c r="W14" s="96">
        <v>6</v>
      </c>
      <c r="X14" s="99">
        <f t="shared" si="3"/>
        <v>6.4</v>
      </c>
      <c r="Y14" s="96">
        <v>56</v>
      </c>
      <c r="Z14" s="96">
        <v>3</v>
      </c>
      <c r="AA14" s="100">
        <f t="shared" si="4"/>
        <v>5.4</v>
      </c>
    </row>
    <row r="15" spans="1:27" ht="15.75" customHeight="1">
      <c r="A15" s="91">
        <v>42</v>
      </c>
      <c r="B15" s="92">
        <v>207</v>
      </c>
      <c r="C15" s="93" t="s">
        <v>25</v>
      </c>
      <c r="D15" s="94" t="s">
        <v>120</v>
      </c>
      <c r="E15" s="93">
        <v>30</v>
      </c>
      <c r="F15" s="96" t="s">
        <v>154</v>
      </c>
      <c r="G15" s="96">
        <v>55</v>
      </c>
      <c r="H15" s="96">
        <v>40</v>
      </c>
      <c r="I15" s="96">
        <v>1021</v>
      </c>
      <c r="J15" s="96">
        <v>212</v>
      </c>
      <c r="K15" s="97">
        <f t="shared" si="0"/>
        <v>20.8</v>
      </c>
      <c r="L15" s="98">
        <v>31</v>
      </c>
      <c r="M15" s="96">
        <v>23</v>
      </c>
      <c r="N15" s="96">
        <v>529</v>
      </c>
      <c r="O15" s="96">
        <v>88</v>
      </c>
      <c r="P15" s="97">
        <f t="shared" si="1"/>
        <v>16.6</v>
      </c>
      <c r="Q15" s="98">
        <v>6</v>
      </c>
      <c r="R15" s="96">
        <v>0</v>
      </c>
      <c r="S15" s="96">
        <v>52</v>
      </c>
      <c r="T15" s="96">
        <v>0</v>
      </c>
      <c r="U15" s="97">
        <f t="shared" si="2"/>
        <v>0</v>
      </c>
      <c r="V15" s="93">
        <v>42</v>
      </c>
      <c r="W15" s="96">
        <v>1</v>
      </c>
      <c r="X15" s="99">
        <f t="shared" si="3"/>
        <v>2.4</v>
      </c>
      <c r="Y15" s="96">
        <v>41</v>
      </c>
      <c r="Z15" s="96">
        <v>0</v>
      </c>
      <c r="AA15" s="100">
        <f t="shared" si="4"/>
        <v>0</v>
      </c>
    </row>
    <row r="16" spans="1:27" ht="15.75" customHeight="1">
      <c r="A16" s="91">
        <v>42</v>
      </c>
      <c r="B16" s="92">
        <v>208</v>
      </c>
      <c r="C16" s="93" t="s">
        <v>25</v>
      </c>
      <c r="D16" s="94" t="s">
        <v>122</v>
      </c>
      <c r="E16" s="93">
        <v>20</v>
      </c>
      <c r="F16" s="96" t="s">
        <v>155</v>
      </c>
      <c r="G16" s="96">
        <v>34</v>
      </c>
      <c r="H16" s="96">
        <v>22</v>
      </c>
      <c r="I16" s="96">
        <v>631</v>
      </c>
      <c r="J16" s="96">
        <v>123</v>
      </c>
      <c r="K16" s="97">
        <f t="shared" si="0"/>
        <v>19.5</v>
      </c>
      <c r="L16" s="98">
        <v>23</v>
      </c>
      <c r="M16" s="96">
        <v>12</v>
      </c>
      <c r="N16" s="96">
        <v>386</v>
      </c>
      <c r="O16" s="96">
        <v>76</v>
      </c>
      <c r="P16" s="97">
        <f t="shared" si="1"/>
        <v>19.7</v>
      </c>
      <c r="Q16" s="98">
        <v>6</v>
      </c>
      <c r="R16" s="96">
        <v>3</v>
      </c>
      <c r="S16" s="96">
        <v>56</v>
      </c>
      <c r="T16" s="96">
        <v>6</v>
      </c>
      <c r="U16" s="97">
        <f t="shared" si="2"/>
        <v>10.7</v>
      </c>
      <c r="V16" s="93">
        <v>49</v>
      </c>
      <c r="W16" s="96">
        <v>4</v>
      </c>
      <c r="X16" s="99">
        <f t="shared" si="3"/>
        <v>8.2</v>
      </c>
      <c r="Y16" s="96">
        <v>39</v>
      </c>
      <c r="Z16" s="96">
        <v>1</v>
      </c>
      <c r="AA16" s="100">
        <f t="shared" si="4"/>
        <v>2.6</v>
      </c>
    </row>
    <row r="17" spans="1:27" ht="15.75" customHeight="1">
      <c r="A17" s="91">
        <v>42</v>
      </c>
      <c r="B17" s="92">
        <v>209</v>
      </c>
      <c r="C17" s="93" t="s">
        <v>25</v>
      </c>
      <c r="D17" s="94" t="s">
        <v>124</v>
      </c>
      <c r="E17" s="93"/>
      <c r="F17" s="96"/>
      <c r="G17" s="96"/>
      <c r="H17" s="96"/>
      <c r="I17" s="96"/>
      <c r="J17" s="96"/>
      <c r="K17" s="97" t="str">
        <f t="shared" si="0"/>
        <v> </v>
      </c>
      <c r="L17" s="98">
        <v>15</v>
      </c>
      <c r="M17" s="96">
        <v>9</v>
      </c>
      <c r="N17" s="96">
        <v>424</v>
      </c>
      <c r="O17" s="96">
        <v>60</v>
      </c>
      <c r="P17" s="97">
        <f t="shared" si="1"/>
        <v>14.2</v>
      </c>
      <c r="Q17" s="98">
        <v>5</v>
      </c>
      <c r="R17" s="96">
        <v>0</v>
      </c>
      <c r="S17" s="96">
        <v>44</v>
      </c>
      <c r="T17" s="96">
        <v>0</v>
      </c>
      <c r="U17" s="97">
        <f t="shared" si="2"/>
        <v>0</v>
      </c>
      <c r="V17" s="93">
        <v>105</v>
      </c>
      <c r="W17" s="96">
        <v>2</v>
      </c>
      <c r="X17" s="99">
        <f t="shared" si="3"/>
        <v>1.9</v>
      </c>
      <c r="Y17" s="96">
        <v>77</v>
      </c>
      <c r="Z17" s="96">
        <v>0</v>
      </c>
      <c r="AA17" s="100">
        <f t="shared" si="4"/>
        <v>0</v>
      </c>
    </row>
    <row r="18" spans="1:27" ht="15.75" customHeight="1">
      <c r="A18" s="91">
        <v>42</v>
      </c>
      <c r="B18" s="92">
        <v>210</v>
      </c>
      <c r="C18" s="93" t="s">
        <v>25</v>
      </c>
      <c r="D18" s="94" t="s">
        <v>126</v>
      </c>
      <c r="E18" s="93">
        <v>30</v>
      </c>
      <c r="F18" s="96" t="s">
        <v>156</v>
      </c>
      <c r="G18" s="96">
        <v>70</v>
      </c>
      <c r="H18" s="96">
        <v>18</v>
      </c>
      <c r="I18" s="96">
        <v>765</v>
      </c>
      <c r="J18" s="96">
        <v>79</v>
      </c>
      <c r="K18" s="97">
        <f t="shared" si="0"/>
        <v>10.3</v>
      </c>
      <c r="L18" s="98">
        <v>70</v>
      </c>
      <c r="M18" s="96">
        <v>18</v>
      </c>
      <c r="N18" s="96">
        <v>765</v>
      </c>
      <c r="O18" s="96">
        <v>79</v>
      </c>
      <c r="P18" s="97">
        <f t="shared" si="1"/>
        <v>10.3</v>
      </c>
      <c r="Q18" s="98">
        <v>5</v>
      </c>
      <c r="R18" s="96">
        <v>2</v>
      </c>
      <c r="S18" s="96">
        <v>46</v>
      </c>
      <c r="T18" s="96">
        <v>2</v>
      </c>
      <c r="U18" s="97">
        <f t="shared" si="2"/>
        <v>4.3</v>
      </c>
      <c r="V18" s="93">
        <v>87</v>
      </c>
      <c r="W18" s="96">
        <v>17</v>
      </c>
      <c r="X18" s="99">
        <f t="shared" si="3"/>
        <v>19.5</v>
      </c>
      <c r="Y18" s="96">
        <v>54</v>
      </c>
      <c r="Z18" s="96">
        <v>1</v>
      </c>
      <c r="AA18" s="100">
        <f t="shared" si="4"/>
        <v>1.9</v>
      </c>
    </row>
    <row r="19" spans="1:27" ht="15.75" customHeight="1">
      <c r="A19" s="91">
        <v>42</v>
      </c>
      <c r="B19" s="92">
        <v>211</v>
      </c>
      <c r="C19" s="93" t="s">
        <v>25</v>
      </c>
      <c r="D19" s="94" t="s">
        <v>127</v>
      </c>
      <c r="E19" s="93"/>
      <c r="F19" s="96"/>
      <c r="G19" s="96"/>
      <c r="H19" s="96"/>
      <c r="I19" s="96"/>
      <c r="J19" s="96"/>
      <c r="K19" s="97" t="str">
        <f t="shared" si="0"/>
        <v> </v>
      </c>
      <c r="L19" s="98">
        <v>31</v>
      </c>
      <c r="M19" s="96">
        <v>19</v>
      </c>
      <c r="N19" s="96">
        <v>593</v>
      </c>
      <c r="O19" s="96">
        <v>87</v>
      </c>
      <c r="P19" s="97">
        <f t="shared" si="1"/>
        <v>14.7</v>
      </c>
      <c r="Q19" s="98">
        <v>6</v>
      </c>
      <c r="R19" s="96">
        <v>1</v>
      </c>
      <c r="S19" s="96">
        <v>54</v>
      </c>
      <c r="T19" s="96">
        <v>3</v>
      </c>
      <c r="U19" s="97">
        <f t="shared" si="2"/>
        <v>5.6</v>
      </c>
      <c r="V19" s="93">
        <v>34</v>
      </c>
      <c r="W19" s="96">
        <v>0</v>
      </c>
      <c r="X19" s="99">
        <f t="shared" si="3"/>
        <v>0</v>
      </c>
      <c r="Y19" s="96">
        <v>26</v>
      </c>
      <c r="Z19" s="96">
        <v>0</v>
      </c>
      <c r="AA19" s="100">
        <f t="shared" si="4"/>
        <v>0</v>
      </c>
    </row>
    <row r="20" spans="1:27" ht="15.75" customHeight="1">
      <c r="A20" s="91">
        <v>42</v>
      </c>
      <c r="B20" s="92">
        <v>212</v>
      </c>
      <c r="C20" s="93" t="s">
        <v>25</v>
      </c>
      <c r="D20" s="94" t="s">
        <v>129</v>
      </c>
      <c r="E20" s="93"/>
      <c r="F20" s="96"/>
      <c r="G20" s="96"/>
      <c r="H20" s="96"/>
      <c r="I20" s="96"/>
      <c r="J20" s="96"/>
      <c r="K20" s="97" t="str">
        <f t="shared" si="0"/>
        <v> </v>
      </c>
      <c r="L20" s="98">
        <v>30</v>
      </c>
      <c r="M20" s="96">
        <v>25</v>
      </c>
      <c r="N20" s="96">
        <v>496</v>
      </c>
      <c r="O20" s="96">
        <v>97</v>
      </c>
      <c r="P20" s="97">
        <f t="shared" si="1"/>
        <v>19.6</v>
      </c>
      <c r="Q20" s="98">
        <v>5</v>
      </c>
      <c r="R20" s="96">
        <v>2</v>
      </c>
      <c r="S20" s="96">
        <v>48</v>
      </c>
      <c r="T20" s="96">
        <v>5</v>
      </c>
      <c r="U20" s="97">
        <f t="shared" si="2"/>
        <v>10.4</v>
      </c>
      <c r="V20" s="93">
        <v>74</v>
      </c>
      <c r="W20" s="96">
        <v>10</v>
      </c>
      <c r="X20" s="99">
        <f t="shared" si="3"/>
        <v>13.5</v>
      </c>
      <c r="Y20" s="96">
        <v>63</v>
      </c>
      <c r="Z20" s="96">
        <v>8</v>
      </c>
      <c r="AA20" s="100">
        <f t="shared" si="4"/>
        <v>12.7</v>
      </c>
    </row>
    <row r="21" spans="1:27" ht="15.75" customHeight="1">
      <c r="A21" s="91">
        <v>42</v>
      </c>
      <c r="B21" s="92">
        <v>213</v>
      </c>
      <c r="C21" s="93" t="s">
        <v>25</v>
      </c>
      <c r="D21" s="94" t="s">
        <v>131</v>
      </c>
      <c r="E21" s="93"/>
      <c r="F21" s="96"/>
      <c r="G21" s="96" t="s">
        <v>157</v>
      </c>
      <c r="H21" s="96" t="s">
        <v>157</v>
      </c>
      <c r="I21" s="96" t="s">
        <v>157</v>
      </c>
      <c r="J21" s="96" t="s">
        <v>157</v>
      </c>
      <c r="K21" s="97" t="s">
        <v>157</v>
      </c>
      <c r="L21" s="98">
        <v>13</v>
      </c>
      <c r="M21" s="96">
        <v>8</v>
      </c>
      <c r="N21" s="96">
        <v>247</v>
      </c>
      <c r="O21" s="96">
        <v>33</v>
      </c>
      <c r="P21" s="97">
        <f t="shared" si="1"/>
        <v>13.4</v>
      </c>
      <c r="Q21" s="98">
        <v>6</v>
      </c>
      <c r="R21" s="96">
        <v>0</v>
      </c>
      <c r="S21" s="96">
        <v>54</v>
      </c>
      <c r="T21" s="96">
        <v>0</v>
      </c>
      <c r="U21" s="97">
        <f t="shared" si="2"/>
        <v>0</v>
      </c>
      <c r="V21" s="93">
        <v>82</v>
      </c>
      <c r="W21" s="96">
        <v>3</v>
      </c>
      <c r="X21" s="99">
        <f t="shared" si="3"/>
        <v>3.7</v>
      </c>
      <c r="Y21" s="96">
        <v>66</v>
      </c>
      <c r="Z21" s="96">
        <v>3</v>
      </c>
      <c r="AA21" s="100">
        <f t="shared" si="4"/>
        <v>4.5</v>
      </c>
    </row>
    <row r="22" spans="1:27" ht="15.75" customHeight="1">
      <c r="A22" s="91">
        <v>42</v>
      </c>
      <c r="B22" s="92">
        <v>214</v>
      </c>
      <c r="C22" s="93" t="s">
        <v>25</v>
      </c>
      <c r="D22" s="94" t="s">
        <v>132</v>
      </c>
      <c r="E22" s="93"/>
      <c r="F22" s="96"/>
      <c r="G22" s="96"/>
      <c r="H22" s="96"/>
      <c r="I22" s="96"/>
      <c r="J22" s="96"/>
      <c r="K22" s="97" t="str">
        <f aca="true" t="shared" si="5" ref="K22:K32">IF(G22=""," ",ROUND(J22/I22*100,1))</f>
        <v> </v>
      </c>
      <c r="L22" s="98">
        <v>25</v>
      </c>
      <c r="M22" s="96">
        <v>9</v>
      </c>
      <c r="N22" s="96">
        <v>183</v>
      </c>
      <c r="O22" s="96">
        <v>31</v>
      </c>
      <c r="P22" s="97">
        <f t="shared" si="1"/>
        <v>16.9</v>
      </c>
      <c r="Q22" s="98">
        <v>5</v>
      </c>
      <c r="R22" s="96">
        <v>1</v>
      </c>
      <c r="S22" s="96">
        <v>99</v>
      </c>
      <c r="T22" s="96">
        <v>3</v>
      </c>
      <c r="U22" s="97">
        <f t="shared" si="2"/>
        <v>3</v>
      </c>
      <c r="V22" s="93">
        <v>196</v>
      </c>
      <c r="W22" s="96">
        <v>47</v>
      </c>
      <c r="X22" s="99">
        <f aca="true" t="shared" si="6" ref="X22:X32">IF(V22=0," ",ROUND(W22/V22*100,1))</f>
        <v>24</v>
      </c>
      <c r="Y22" s="96">
        <v>191</v>
      </c>
      <c r="Z22" s="96">
        <v>46</v>
      </c>
      <c r="AA22" s="100">
        <f t="shared" si="4"/>
        <v>24.1</v>
      </c>
    </row>
    <row r="23" spans="1:27" ht="15.75" customHeight="1">
      <c r="A23" s="91">
        <v>42</v>
      </c>
      <c r="B23" s="92">
        <v>307</v>
      </c>
      <c r="C23" s="93" t="s">
        <v>25</v>
      </c>
      <c r="D23" s="94" t="s">
        <v>134</v>
      </c>
      <c r="E23" s="93">
        <v>40</v>
      </c>
      <c r="F23" s="96" t="s">
        <v>158</v>
      </c>
      <c r="G23" s="96">
        <v>47</v>
      </c>
      <c r="H23" s="96">
        <v>37</v>
      </c>
      <c r="I23" s="96">
        <v>550</v>
      </c>
      <c r="J23" s="96">
        <v>194</v>
      </c>
      <c r="K23" s="97">
        <f t="shared" si="5"/>
        <v>35.3</v>
      </c>
      <c r="L23" s="98">
        <v>16</v>
      </c>
      <c r="M23" s="96">
        <v>13</v>
      </c>
      <c r="N23" s="96">
        <v>188</v>
      </c>
      <c r="O23" s="96">
        <v>56</v>
      </c>
      <c r="P23" s="97">
        <f t="shared" si="1"/>
        <v>29.8</v>
      </c>
      <c r="Q23" s="98">
        <v>5</v>
      </c>
      <c r="R23" s="96">
        <v>3</v>
      </c>
      <c r="S23" s="96">
        <v>34</v>
      </c>
      <c r="T23" s="96">
        <v>5</v>
      </c>
      <c r="U23" s="97">
        <f t="shared" si="2"/>
        <v>14.7</v>
      </c>
      <c r="V23" s="93">
        <v>52</v>
      </c>
      <c r="W23" s="96">
        <v>6</v>
      </c>
      <c r="X23" s="99">
        <f t="shared" si="6"/>
        <v>11.5</v>
      </c>
      <c r="Y23" s="96">
        <v>52</v>
      </c>
      <c r="Z23" s="96">
        <v>4</v>
      </c>
      <c r="AA23" s="100">
        <f t="shared" si="4"/>
        <v>7.7</v>
      </c>
    </row>
    <row r="24" spans="1:27" ht="15.75" customHeight="1">
      <c r="A24" s="91">
        <v>42</v>
      </c>
      <c r="B24" s="92">
        <v>308</v>
      </c>
      <c r="C24" s="93" t="s">
        <v>25</v>
      </c>
      <c r="D24" s="94" t="s">
        <v>138</v>
      </c>
      <c r="E24" s="93"/>
      <c r="F24" s="96"/>
      <c r="G24" s="96"/>
      <c r="H24" s="96"/>
      <c r="I24" s="96"/>
      <c r="J24" s="96"/>
      <c r="K24" s="97" t="str">
        <f t="shared" si="5"/>
        <v> </v>
      </c>
      <c r="L24" s="98">
        <v>18</v>
      </c>
      <c r="M24" s="96">
        <v>16</v>
      </c>
      <c r="N24" s="96">
        <v>162</v>
      </c>
      <c r="O24" s="96">
        <v>48</v>
      </c>
      <c r="P24" s="97">
        <f t="shared" si="1"/>
        <v>29.6</v>
      </c>
      <c r="Q24" s="98">
        <v>5</v>
      </c>
      <c r="R24" s="96">
        <v>2</v>
      </c>
      <c r="S24" s="96">
        <v>28</v>
      </c>
      <c r="T24" s="96">
        <v>2</v>
      </c>
      <c r="U24" s="97">
        <f t="shared" si="2"/>
        <v>7.1</v>
      </c>
      <c r="V24" s="93">
        <v>27</v>
      </c>
      <c r="W24" s="96">
        <v>2</v>
      </c>
      <c r="X24" s="99">
        <f t="shared" si="6"/>
        <v>7.4</v>
      </c>
      <c r="Y24" s="96">
        <v>27</v>
      </c>
      <c r="Z24" s="96">
        <v>2</v>
      </c>
      <c r="AA24" s="100">
        <f t="shared" si="4"/>
        <v>7.4</v>
      </c>
    </row>
    <row r="25" spans="1:27" ht="15.75" customHeight="1">
      <c r="A25" s="91">
        <v>42</v>
      </c>
      <c r="B25" s="92">
        <v>321</v>
      </c>
      <c r="C25" s="93" t="s">
        <v>25</v>
      </c>
      <c r="D25" s="94" t="s">
        <v>142</v>
      </c>
      <c r="E25" s="93"/>
      <c r="F25" s="96"/>
      <c r="G25" s="96"/>
      <c r="H25" s="96"/>
      <c r="I25" s="96"/>
      <c r="J25" s="96"/>
      <c r="K25" s="97" t="str">
        <f t="shared" si="5"/>
        <v> </v>
      </c>
      <c r="L25" s="98">
        <v>8</v>
      </c>
      <c r="M25" s="96">
        <v>6</v>
      </c>
      <c r="N25" s="96">
        <v>97</v>
      </c>
      <c r="O25" s="96">
        <v>16</v>
      </c>
      <c r="P25" s="97">
        <f t="shared" si="1"/>
        <v>16.5</v>
      </c>
      <c r="Q25" s="98">
        <v>5</v>
      </c>
      <c r="R25" s="96">
        <v>1</v>
      </c>
      <c r="S25" s="96">
        <v>31</v>
      </c>
      <c r="T25" s="96">
        <v>1</v>
      </c>
      <c r="U25" s="97">
        <f t="shared" si="2"/>
        <v>3.2</v>
      </c>
      <c r="V25" s="93">
        <v>11</v>
      </c>
      <c r="W25" s="96">
        <v>0</v>
      </c>
      <c r="X25" s="99">
        <f t="shared" si="6"/>
        <v>0</v>
      </c>
      <c r="Y25" s="96">
        <v>11</v>
      </c>
      <c r="Z25" s="96">
        <v>0</v>
      </c>
      <c r="AA25" s="100">
        <f t="shared" si="4"/>
        <v>0</v>
      </c>
    </row>
    <row r="26" spans="1:27" ht="15.75" customHeight="1">
      <c r="A26" s="91">
        <v>42</v>
      </c>
      <c r="B26" s="92">
        <v>322</v>
      </c>
      <c r="C26" s="93" t="s">
        <v>25</v>
      </c>
      <c r="D26" s="94" t="s">
        <v>143</v>
      </c>
      <c r="E26" s="93"/>
      <c r="F26" s="96"/>
      <c r="G26" s="96"/>
      <c r="H26" s="96"/>
      <c r="I26" s="96"/>
      <c r="J26" s="96"/>
      <c r="K26" s="97" t="str">
        <f t="shared" si="5"/>
        <v> </v>
      </c>
      <c r="L26" s="98">
        <v>18</v>
      </c>
      <c r="M26" s="96">
        <v>11</v>
      </c>
      <c r="N26" s="96">
        <v>178</v>
      </c>
      <c r="O26" s="96">
        <v>27</v>
      </c>
      <c r="P26" s="97">
        <f t="shared" si="1"/>
        <v>15.2</v>
      </c>
      <c r="Q26" s="98">
        <v>5</v>
      </c>
      <c r="R26" s="96">
        <v>3</v>
      </c>
      <c r="S26" s="96">
        <v>31</v>
      </c>
      <c r="T26" s="96">
        <v>3</v>
      </c>
      <c r="U26" s="97">
        <f t="shared" si="2"/>
        <v>9.7</v>
      </c>
      <c r="V26" s="93">
        <v>14</v>
      </c>
      <c r="W26" s="96">
        <v>1</v>
      </c>
      <c r="X26" s="99">
        <f t="shared" si="6"/>
        <v>7.1</v>
      </c>
      <c r="Y26" s="96">
        <v>13</v>
      </c>
      <c r="Z26" s="96">
        <v>1</v>
      </c>
      <c r="AA26" s="100">
        <f t="shared" si="4"/>
        <v>7.7</v>
      </c>
    </row>
    <row r="27" spans="1:27" ht="15.75" customHeight="1">
      <c r="A27" s="91">
        <v>42</v>
      </c>
      <c r="B27" s="101">
        <v>323</v>
      </c>
      <c r="C27" s="93" t="s">
        <v>25</v>
      </c>
      <c r="D27" s="94" t="s">
        <v>144</v>
      </c>
      <c r="E27" s="93"/>
      <c r="F27" s="96"/>
      <c r="G27" s="96"/>
      <c r="H27" s="96"/>
      <c r="I27" s="96"/>
      <c r="J27" s="96"/>
      <c r="K27" s="97" t="str">
        <f t="shared" si="5"/>
        <v> </v>
      </c>
      <c r="L27" s="98">
        <v>18</v>
      </c>
      <c r="M27" s="96">
        <v>10</v>
      </c>
      <c r="N27" s="96">
        <v>150</v>
      </c>
      <c r="O27" s="96">
        <v>23</v>
      </c>
      <c r="P27" s="97">
        <f t="shared" si="1"/>
        <v>15.3</v>
      </c>
      <c r="Q27" s="98">
        <v>5</v>
      </c>
      <c r="R27" s="96">
        <v>2</v>
      </c>
      <c r="S27" s="96">
        <v>30</v>
      </c>
      <c r="T27" s="96">
        <v>2</v>
      </c>
      <c r="U27" s="97">
        <f t="shared" si="2"/>
        <v>6.7</v>
      </c>
      <c r="V27" s="93">
        <v>14</v>
      </c>
      <c r="W27" s="96">
        <v>2</v>
      </c>
      <c r="X27" s="99">
        <f t="shared" si="6"/>
        <v>14.3</v>
      </c>
      <c r="Y27" s="96">
        <v>14</v>
      </c>
      <c r="Z27" s="96">
        <v>2</v>
      </c>
      <c r="AA27" s="100">
        <f t="shared" si="4"/>
        <v>14.3</v>
      </c>
    </row>
    <row r="28" spans="1:27" ht="15.75" customHeight="1">
      <c r="A28" s="91">
        <v>42</v>
      </c>
      <c r="B28" s="101">
        <v>383</v>
      </c>
      <c r="C28" s="93" t="s">
        <v>25</v>
      </c>
      <c r="D28" s="94" t="s">
        <v>146</v>
      </c>
      <c r="E28" s="93"/>
      <c r="F28" s="96"/>
      <c r="G28" s="96"/>
      <c r="H28" s="96"/>
      <c r="I28" s="96"/>
      <c r="J28" s="96"/>
      <c r="K28" s="97" t="str">
        <f t="shared" si="5"/>
        <v> </v>
      </c>
      <c r="L28" s="98">
        <v>17</v>
      </c>
      <c r="M28" s="96">
        <v>15</v>
      </c>
      <c r="N28" s="96">
        <v>176</v>
      </c>
      <c r="O28" s="96">
        <v>23</v>
      </c>
      <c r="P28" s="97">
        <f t="shared" si="1"/>
        <v>13.1</v>
      </c>
      <c r="Q28" s="98">
        <v>5</v>
      </c>
      <c r="R28" s="96">
        <v>1</v>
      </c>
      <c r="S28" s="96">
        <v>30</v>
      </c>
      <c r="T28" s="96">
        <v>2</v>
      </c>
      <c r="U28" s="97">
        <f t="shared" si="2"/>
        <v>6.7</v>
      </c>
      <c r="V28" s="93">
        <v>24</v>
      </c>
      <c r="W28" s="96">
        <v>2</v>
      </c>
      <c r="X28" s="99">
        <f t="shared" si="6"/>
        <v>8.3</v>
      </c>
      <c r="Y28" s="96">
        <v>23</v>
      </c>
      <c r="Z28" s="96">
        <v>2</v>
      </c>
      <c r="AA28" s="100">
        <f t="shared" si="4"/>
        <v>8.7</v>
      </c>
    </row>
    <row r="29" spans="1:27" ht="15.75" customHeight="1">
      <c r="A29" s="91">
        <v>42</v>
      </c>
      <c r="B29" s="101">
        <v>388</v>
      </c>
      <c r="C29" s="93" t="s">
        <v>25</v>
      </c>
      <c r="D29" s="94" t="s">
        <v>159</v>
      </c>
      <c r="E29" s="93"/>
      <c r="F29" s="96"/>
      <c r="G29" s="96"/>
      <c r="H29" s="96"/>
      <c r="I29" s="96"/>
      <c r="J29" s="96"/>
      <c r="K29" s="97" t="str">
        <f t="shared" si="5"/>
        <v> </v>
      </c>
      <c r="L29" s="98">
        <v>14</v>
      </c>
      <c r="M29" s="96">
        <v>9</v>
      </c>
      <c r="N29" s="96">
        <v>98</v>
      </c>
      <c r="O29" s="96">
        <v>14</v>
      </c>
      <c r="P29" s="97">
        <f t="shared" si="1"/>
        <v>14.3</v>
      </c>
      <c r="Q29" s="98">
        <v>5</v>
      </c>
      <c r="R29" s="96">
        <v>2</v>
      </c>
      <c r="S29" s="96">
        <v>25</v>
      </c>
      <c r="T29" s="96">
        <v>2</v>
      </c>
      <c r="U29" s="97">
        <f t="shared" si="2"/>
        <v>8</v>
      </c>
      <c r="V29" s="93">
        <v>13</v>
      </c>
      <c r="W29" s="96">
        <v>0</v>
      </c>
      <c r="X29" s="99">
        <f t="shared" si="6"/>
        <v>0</v>
      </c>
      <c r="Y29" s="96">
        <v>13</v>
      </c>
      <c r="Z29" s="96">
        <v>0</v>
      </c>
      <c r="AA29" s="100">
        <f t="shared" si="4"/>
        <v>0</v>
      </c>
    </row>
    <row r="30" spans="1:27" ht="15.75" customHeight="1">
      <c r="A30" s="91">
        <v>42</v>
      </c>
      <c r="B30" s="101">
        <v>389</v>
      </c>
      <c r="C30" s="93" t="s">
        <v>25</v>
      </c>
      <c r="D30" s="94" t="s">
        <v>148</v>
      </c>
      <c r="E30" s="93"/>
      <c r="F30" s="96"/>
      <c r="G30" s="96"/>
      <c r="H30" s="96"/>
      <c r="I30" s="96"/>
      <c r="J30" s="96"/>
      <c r="K30" s="97" t="str">
        <f t="shared" si="5"/>
        <v> </v>
      </c>
      <c r="L30" s="98">
        <v>16</v>
      </c>
      <c r="M30" s="96">
        <v>5</v>
      </c>
      <c r="N30" s="96">
        <v>143</v>
      </c>
      <c r="O30" s="96">
        <v>30</v>
      </c>
      <c r="P30" s="97">
        <f t="shared" si="1"/>
        <v>21</v>
      </c>
      <c r="Q30" s="98">
        <v>5</v>
      </c>
      <c r="R30" s="96">
        <v>2</v>
      </c>
      <c r="S30" s="96">
        <v>23</v>
      </c>
      <c r="T30" s="96">
        <v>2</v>
      </c>
      <c r="U30" s="97">
        <f t="shared" si="2"/>
        <v>8.7</v>
      </c>
      <c r="V30" s="93">
        <v>14</v>
      </c>
      <c r="W30" s="96">
        <v>1</v>
      </c>
      <c r="X30" s="99">
        <f t="shared" si="6"/>
        <v>7.1</v>
      </c>
      <c r="Y30" s="96">
        <v>14</v>
      </c>
      <c r="Z30" s="96">
        <v>1</v>
      </c>
      <c r="AA30" s="100">
        <f t="shared" si="4"/>
        <v>7.1</v>
      </c>
    </row>
    <row r="31" spans="1:27" ht="15.75" customHeight="1">
      <c r="A31" s="91">
        <v>42</v>
      </c>
      <c r="B31" s="101">
        <v>391</v>
      </c>
      <c r="C31" s="93" t="s">
        <v>25</v>
      </c>
      <c r="D31" s="94" t="s">
        <v>149</v>
      </c>
      <c r="E31" s="93">
        <v>30</v>
      </c>
      <c r="F31" s="96" t="s">
        <v>160</v>
      </c>
      <c r="G31" s="96">
        <v>12</v>
      </c>
      <c r="H31" s="96">
        <v>9</v>
      </c>
      <c r="I31" s="96">
        <v>123</v>
      </c>
      <c r="J31" s="96">
        <v>34</v>
      </c>
      <c r="K31" s="97">
        <f t="shared" si="5"/>
        <v>27.6</v>
      </c>
      <c r="L31" s="98">
        <v>12</v>
      </c>
      <c r="M31" s="96">
        <v>9</v>
      </c>
      <c r="N31" s="96">
        <v>123</v>
      </c>
      <c r="O31" s="96">
        <v>34</v>
      </c>
      <c r="P31" s="97">
        <f t="shared" si="1"/>
        <v>27.6</v>
      </c>
      <c r="Q31" s="98">
        <v>5</v>
      </c>
      <c r="R31" s="96">
        <v>2</v>
      </c>
      <c r="S31" s="96">
        <v>27</v>
      </c>
      <c r="T31" s="96">
        <v>3</v>
      </c>
      <c r="U31" s="97">
        <f t="shared" si="2"/>
        <v>11.1</v>
      </c>
      <c r="V31" s="93">
        <v>23</v>
      </c>
      <c r="W31" s="96">
        <v>5</v>
      </c>
      <c r="X31" s="99">
        <f t="shared" si="6"/>
        <v>21.7</v>
      </c>
      <c r="Y31" s="96">
        <v>15</v>
      </c>
      <c r="Z31" s="96">
        <v>2</v>
      </c>
      <c r="AA31" s="100">
        <f t="shared" si="4"/>
        <v>13.3</v>
      </c>
    </row>
    <row r="32" spans="1:27" ht="15.75" customHeight="1" thickBot="1">
      <c r="A32" s="91">
        <v>42</v>
      </c>
      <c r="B32" s="101">
        <v>411</v>
      </c>
      <c r="C32" s="93" t="s">
        <v>25</v>
      </c>
      <c r="D32" s="94" t="s">
        <v>150</v>
      </c>
      <c r="E32" s="93">
        <v>20</v>
      </c>
      <c r="F32" s="96" t="s">
        <v>151</v>
      </c>
      <c r="G32" s="96">
        <v>17</v>
      </c>
      <c r="H32" s="96">
        <v>14</v>
      </c>
      <c r="I32" s="96">
        <v>322</v>
      </c>
      <c r="J32" s="96">
        <v>62</v>
      </c>
      <c r="K32" s="97">
        <f t="shared" si="5"/>
        <v>19.3</v>
      </c>
      <c r="L32" s="98">
        <v>17</v>
      </c>
      <c r="M32" s="96">
        <v>14</v>
      </c>
      <c r="N32" s="96">
        <v>322</v>
      </c>
      <c r="O32" s="96">
        <v>62</v>
      </c>
      <c r="P32" s="97">
        <f t="shared" si="1"/>
        <v>19.3</v>
      </c>
      <c r="Q32" s="98">
        <v>5</v>
      </c>
      <c r="R32" s="96">
        <v>1</v>
      </c>
      <c r="S32" s="96">
        <v>41</v>
      </c>
      <c r="T32" s="96">
        <v>1</v>
      </c>
      <c r="U32" s="97">
        <f t="shared" si="2"/>
        <v>2.4</v>
      </c>
      <c r="V32" s="93">
        <v>151</v>
      </c>
      <c r="W32" s="96">
        <v>8</v>
      </c>
      <c r="X32" s="99">
        <f t="shared" si="6"/>
        <v>5.3</v>
      </c>
      <c r="Y32" s="96">
        <v>124</v>
      </c>
      <c r="Z32" s="96">
        <v>5</v>
      </c>
      <c r="AA32" s="100">
        <f t="shared" si="4"/>
        <v>4</v>
      </c>
    </row>
    <row r="33" spans="1:27" ht="15.75" customHeight="1" thickBot="1">
      <c r="A33" s="102"/>
      <c r="B33" s="103">
        <v>900</v>
      </c>
      <c r="C33" s="104"/>
      <c r="D33" s="105" t="s">
        <v>26</v>
      </c>
      <c r="E33" s="89"/>
      <c r="F33" s="86"/>
      <c r="G33" s="86"/>
      <c r="H33" s="86"/>
      <c r="I33" s="86"/>
      <c r="J33" s="86"/>
      <c r="K33" s="106"/>
      <c r="L33" s="107">
        <f>SUM(L10:L32)</f>
        <v>562</v>
      </c>
      <c r="M33" s="107">
        <f>SUM(M10:M32)</f>
        <v>369</v>
      </c>
      <c r="N33" s="107">
        <f>SUM(N10:N32)</f>
        <v>7992</v>
      </c>
      <c r="O33" s="107">
        <f>SUM(O10:O32)</f>
        <v>1535</v>
      </c>
      <c r="P33" s="108">
        <f>IF(L33=" "," ",ROUND(O33/N33*100,1))</f>
        <v>19.2</v>
      </c>
      <c r="Q33" s="107">
        <f>SUM(Q10:Q32)</f>
        <v>124</v>
      </c>
      <c r="R33" s="107">
        <f>SUM(R10:R32)</f>
        <v>45</v>
      </c>
      <c r="S33" s="107">
        <f>SUM(S10:S32)</f>
        <v>1064</v>
      </c>
      <c r="T33" s="107">
        <f>SUM(T10:T32)</f>
        <v>68</v>
      </c>
      <c r="U33" s="108">
        <f t="shared" si="2"/>
        <v>6.4</v>
      </c>
      <c r="V33" s="89"/>
      <c r="W33" s="86"/>
      <c r="X33" s="109"/>
      <c r="Y33" s="86"/>
      <c r="Z33" s="86"/>
      <c r="AA33" s="110"/>
    </row>
    <row r="34" spans="1:27" ht="15.75" customHeight="1">
      <c r="A34" s="111"/>
      <c r="B34" s="112"/>
      <c r="C34" s="113"/>
      <c r="D34" s="114"/>
      <c r="E34" s="115"/>
      <c r="F34" s="116"/>
      <c r="G34" s="116"/>
      <c r="H34" s="116"/>
      <c r="I34" s="116"/>
      <c r="J34" s="116"/>
      <c r="K34" s="117"/>
      <c r="L34" s="118"/>
      <c r="M34" s="96"/>
      <c r="N34" s="119"/>
      <c r="O34" s="96"/>
      <c r="P34" s="120" t="str">
        <f>IF(L34=""," ",ROUND(O34/N34*100,1))</f>
        <v> </v>
      </c>
      <c r="Q34" s="118"/>
      <c r="R34" s="96"/>
      <c r="S34" s="119"/>
      <c r="T34" s="96"/>
      <c r="U34" s="120" t="str">
        <f t="shared" si="2"/>
        <v> </v>
      </c>
      <c r="V34" s="115"/>
      <c r="W34" s="116"/>
      <c r="X34" s="121"/>
      <c r="Y34" s="116"/>
      <c r="Z34" s="116"/>
      <c r="AA34" s="122"/>
    </row>
    <row r="35" spans="1:27" ht="15.75" customHeight="1">
      <c r="A35" s="91"/>
      <c r="B35" s="123"/>
      <c r="C35" s="93"/>
      <c r="D35" s="94"/>
      <c r="E35" s="124"/>
      <c r="F35" s="125"/>
      <c r="G35" s="125"/>
      <c r="H35" s="125"/>
      <c r="I35" s="125"/>
      <c r="J35" s="125"/>
      <c r="K35" s="126"/>
      <c r="L35" s="118"/>
      <c r="M35" s="96"/>
      <c r="N35" s="119"/>
      <c r="O35" s="96"/>
      <c r="P35" s="97" t="str">
        <f>IF(L35=""," ",ROUND(O35/N35*100,1))</f>
        <v> </v>
      </c>
      <c r="Q35" s="118"/>
      <c r="R35" s="96"/>
      <c r="S35" s="119"/>
      <c r="T35" s="96"/>
      <c r="U35" s="97" t="str">
        <f t="shared" si="2"/>
        <v> </v>
      </c>
      <c r="V35" s="124"/>
      <c r="W35" s="125"/>
      <c r="X35" s="127"/>
      <c r="Y35" s="125"/>
      <c r="Z35" s="125"/>
      <c r="AA35" s="128"/>
    </row>
    <row r="36" spans="1:27" ht="15.75" customHeight="1" thickBot="1">
      <c r="A36" s="129"/>
      <c r="B36" s="130"/>
      <c r="C36" s="131"/>
      <c r="D36" s="132"/>
      <c r="E36" s="133"/>
      <c r="F36" s="134"/>
      <c r="G36" s="134"/>
      <c r="H36" s="134"/>
      <c r="I36" s="134"/>
      <c r="J36" s="134"/>
      <c r="K36" s="135"/>
      <c r="L36" s="118"/>
      <c r="M36" s="96"/>
      <c r="N36" s="119"/>
      <c r="O36" s="96"/>
      <c r="P36" s="136" t="str">
        <f>IF(L36=""," ",ROUND(O36/N36*100,1))</f>
        <v> </v>
      </c>
      <c r="Q36" s="118"/>
      <c r="R36" s="96"/>
      <c r="S36" s="119"/>
      <c r="T36" s="96"/>
      <c r="U36" s="136" t="str">
        <f t="shared" si="2"/>
        <v> </v>
      </c>
      <c r="V36" s="133"/>
      <c r="W36" s="134"/>
      <c r="X36" s="137"/>
      <c r="Y36" s="134"/>
      <c r="Z36" s="134"/>
      <c r="AA36" s="138"/>
    </row>
    <row r="37" spans="1:27" ht="15.75" customHeight="1" thickBot="1">
      <c r="A37" s="102"/>
      <c r="B37" s="103">
        <v>999</v>
      </c>
      <c r="C37" s="104"/>
      <c r="D37" s="105" t="s">
        <v>27</v>
      </c>
      <c r="E37" s="89"/>
      <c r="F37" s="86"/>
      <c r="G37" s="86"/>
      <c r="H37" s="86"/>
      <c r="I37" s="86"/>
      <c r="J37" s="86"/>
      <c r="K37" s="106"/>
      <c r="L37" s="107">
        <f>SUM(L34:L36)</f>
        <v>0</v>
      </c>
      <c r="M37" s="107">
        <f>SUM(M34:M36)</f>
        <v>0</v>
      </c>
      <c r="N37" s="107">
        <f>SUM(N34:N36)</f>
        <v>0</v>
      </c>
      <c r="O37" s="107">
        <f>SUM(O34:O36)</f>
        <v>0</v>
      </c>
      <c r="P37" s="108">
        <f>IF(L37=0,"",ROUND(O37/N37*100,1))</f>
      </c>
      <c r="Q37" s="107">
        <f>SUM(Q34:Q36)</f>
        <v>0</v>
      </c>
      <c r="R37" s="107">
        <f>SUM(R34:R36)</f>
        <v>0</v>
      </c>
      <c r="S37" s="107">
        <f>SUM(S34:S36)</f>
        <v>0</v>
      </c>
      <c r="T37" s="107">
        <f>SUM(T34:T36)</f>
        <v>0</v>
      </c>
      <c r="U37" s="108" t="str">
        <f>IF(Q37=0," ",ROUND(T37/S37*100,1))</f>
        <v> </v>
      </c>
      <c r="V37" s="89"/>
      <c r="W37" s="86"/>
      <c r="X37" s="109"/>
      <c r="Y37" s="86"/>
      <c r="Z37" s="86"/>
      <c r="AA37" s="110"/>
    </row>
    <row r="38" spans="1:27" ht="15.75" customHeight="1" thickBot="1">
      <c r="A38" s="102"/>
      <c r="B38" s="139">
        <v>1000</v>
      </c>
      <c r="C38" s="181" t="s">
        <v>28</v>
      </c>
      <c r="D38" s="182"/>
      <c r="E38" s="89"/>
      <c r="F38" s="86"/>
      <c r="G38" s="140">
        <f>SUM(G10:G32)</f>
        <v>436</v>
      </c>
      <c r="H38" s="140">
        <f>SUM(H10:H32)</f>
        <v>296</v>
      </c>
      <c r="I38" s="140">
        <f>SUM(I10:I32)</f>
        <v>6352</v>
      </c>
      <c r="J38" s="140">
        <f>SUM(J10:J32)</f>
        <v>1450</v>
      </c>
      <c r="K38" s="108">
        <f>IF(G38=" "," ",ROUND(J38/I38*100,1))</f>
        <v>22.8</v>
      </c>
      <c r="L38" s="141">
        <f>L33+L37</f>
        <v>562</v>
      </c>
      <c r="M38" s="140">
        <f>M33+M37</f>
        <v>369</v>
      </c>
      <c r="N38" s="140">
        <f>N33+N37</f>
        <v>7992</v>
      </c>
      <c r="O38" s="140">
        <f>O33+O37</f>
        <v>1535</v>
      </c>
      <c r="P38" s="108">
        <f>IF(L38=""," ",ROUND(O38/N38*100,1))</f>
        <v>19.2</v>
      </c>
      <c r="Q38" s="141">
        <f>Q33+Q37</f>
        <v>124</v>
      </c>
      <c r="R38" s="140">
        <f>R33+R37</f>
        <v>45</v>
      </c>
      <c r="S38" s="140">
        <f>S33+S37</f>
        <v>1064</v>
      </c>
      <c r="T38" s="140">
        <f>T33+T37</f>
        <v>68</v>
      </c>
      <c r="U38" s="108">
        <f>IF(Q38=""," ",ROUND(T38/S38*100,1))</f>
        <v>6.4</v>
      </c>
      <c r="V38" s="83">
        <f>SUM(V10:V32)</f>
        <v>2098</v>
      </c>
      <c r="W38" s="140">
        <f>SUM(W10:W32)</f>
        <v>177</v>
      </c>
      <c r="X38" s="142">
        <f>IF(V38=0," ",ROUND(W38/V38*100,1))</f>
        <v>8.4</v>
      </c>
      <c r="Y38" s="140">
        <f>SUM(Y10:Y32)</f>
        <v>1637</v>
      </c>
      <c r="Z38" s="140">
        <f>SUM(Z10:Z32)</f>
        <v>104</v>
      </c>
      <c r="AA38" s="143">
        <f>IF(Y38=0," ",ROUND(Z38/Y38*100,1))</f>
        <v>6.4</v>
      </c>
    </row>
    <row r="39" spans="1:14" ht="13.5">
      <c r="A39" s="29" t="s">
        <v>29</v>
      </c>
      <c r="B39" s="30"/>
      <c r="C39" s="31"/>
      <c r="D39" s="32"/>
      <c r="E39" s="33"/>
      <c r="F39" s="33"/>
      <c r="G39" s="33"/>
      <c r="H39" s="33"/>
      <c r="I39" s="33"/>
      <c r="J39" s="33"/>
      <c r="N39" s="34"/>
    </row>
    <row r="40" spans="1:5" ht="13.5">
      <c r="A40" s="35" t="s">
        <v>30</v>
      </c>
      <c r="E40" s="36" t="s">
        <v>31</v>
      </c>
    </row>
  </sheetData>
  <mergeCells count="26">
    <mergeCell ref="B3:N3"/>
    <mergeCell ref="C4:E4"/>
    <mergeCell ref="G4:I4"/>
    <mergeCell ref="A7:A9"/>
    <mergeCell ref="B7:B9"/>
    <mergeCell ref="C7:C9"/>
    <mergeCell ref="D7:D9"/>
    <mergeCell ref="E7:K7"/>
    <mergeCell ref="L7:P7"/>
    <mergeCell ref="Q7:U7"/>
    <mergeCell ref="V7:AA7"/>
    <mergeCell ref="E8:E9"/>
    <mergeCell ref="F8:F9"/>
    <mergeCell ref="G8:G9"/>
    <mergeCell ref="I8:I9"/>
    <mergeCell ref="K8:K9"/>
    <mergeCell ref="L8:L9"/>
    <mergeCell ref="N8:N9"/>
    <mergeCell ref="P8:P9"/>
    <mergeCell ref="C38:D38"/>
    <mergeCell ref="X8:X9"/>
    <mergeCell ref="Y8:AA8"/>
    <mergeCell ref="Q8:Q9"/>
    <mergeCell ref="S8:S9"/>
    <mergeCell ref="U8:U9"/>
    <mergeCell ref="V8:V9"/>
  </mergeCells>
  <conditionalFormatting sqref="J10:J32 H10:H32 O10:O32 M10:M32 T10:T32 R10:R32 W10:W32 Z10:Z32 T34:T36 R34:R36 O34:O36 M34:M36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32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2" right="0.2" top="0.2" bottom="0.34" header="0.512" footer="0.512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008643</dc:creator>
  <cp:keywords/>
  <dc:description/>
  <cp:lastModifiedBy>企画調整課情報システム室</cp:lastModifiedBy>
  <cp:lastPrinted>2006-11-20T05:58:08Z</cp:lastPrinted>
  <dcterms:created xsi:type="dcterms:W3CDTF">2005-08-15T06:23:22Z</dcterms:created>
  <dcterms:modified xsi:type="dcterms:W3CDTF">2006-12-05T08:43:46Z</dcterms:modified>
  <cp:category/>
  <cp:version/>
  <cp:contentType/>
  <cp:contentStatus/>
</cp:coreProperties>
</file>