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0"/>
  </bookViews>
  <sheets>
    <sheet name="4-1" sheetId="1" r:id="rId1"/>
    <sheet name="4-2" sheetId="2" r:id="rId2"/>
  </sheets>
  <definedNames>
    <definedName name="_xlnm.Print_Area" localSheetId="0">'4-1'!$A$1:$X$29</definedName>
    <definedName name="_xlnm.Print_Area" localSheetId="1">'4-2'!$A$1:$AA$39</definedName>
    <definedName name="_xlnm.Print_Titles" localSheetId="0">'4-1'!$4:$6</definedName>
    <definedName name="_xlnm.Print_Titles" localSheetId="1">'4-2'!$5:$7</definedName>
  </definedNames>
  <calcPr fullCalcOnLoad="1"/>
</workbook>
</file>

<file path=xl/sharedStrings.xml><?xml version="1.0" encoding="utf-8"?>
<sst xmlns="http://schemas.openxmlformats.org/spreadsheetml/2006/main" count="293" uniqueCount="198">
  <si>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</si>
  <si>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</si>
  <si>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</si>
  <si>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</si>
  <si>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</si>
  <si>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</si>
  <si>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</si>
  <si>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</si>
  <si>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</si>
  <si>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</si>
  <si>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</si>
  <si>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</si>
  <si>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</si>
  <si>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</si>
  <si>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</si>
  <si>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</si>
  <si>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</si>
  <si>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</si>
  <si>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</si>
  <si>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</si>
  <si>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</si>
  <si>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</si>
  <si>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</si>
  <si>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</si>
  <si>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合　　　計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</si>
  <si>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</si>
  <si>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</si>
  <si>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</si>
  <si>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</si>
  <si>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</si>
  <si>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</si>
  <si>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</si>
  <si>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</si>
  <si>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</si>
  <si>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</si>
  <si>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</si>
  <si>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</si>
  <si>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</si>
  <si>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</si>
  <si>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</si>
  <si>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</si>
  <si>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</si>
  <si>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</si>
  <si>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</si>
  <si>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</si>
  <si>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</si>
  <si>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</si>
  <si>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</si>
  <si>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</si>
  <si>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</si>
  <si>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</si>
  <si>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</si>
  <si>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</si>
  <si>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</si>
  <si>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</si>
  <si>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</si>
  <si>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</si>
  <si>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</si>
  <si>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</si>
  <si>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</si>
  <si>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</si>
  <si>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　０　策定予定がない,検討していない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</si>
  <si>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</si>
  <si>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</si>
  <si>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</si>
  <si>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</si>
  <si>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</si>
  <si>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</si>
  <si>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</si>
  <si>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</si>
  <si>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</si>
  <si>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</si>
  <si>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</si>
  <si>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</si>
  <si>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</si>
  <si>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</si>
  <si>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</si>
  <si>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</si>
  <si>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</si>
  <si>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</si>
  <si>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</si>
  <si>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</si>
  <si>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</si>
  <si>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</si>
  <si>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</si>
  <si>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　２　１ではない</t>
  </si>
  <si>
    <t>総務課</t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</si>
  <si>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</si>
  <si>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</si>
  <si>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</si>
  <si>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</si>
  <si>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</si>
  <si>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</si>
  <si>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</si>
  <si>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島根県</t>
  </si>
  <si>
    <t>健康福祉課</t>
  </si>
  <si>
    <t>政策推進課</t>
  </si>
  <si>
    <t>企画課</t>
  </si>
  <si>
    <t>町民課</t>
  </si>
  <si>
    <t>松江市</t>
  </si>
  <si>
    <t>総務部　男女共同参画課</t>
  </si>
  <si>
    <t>松江市男女共同参画推進条例</t>
  </si>
  <si>
    <t>松江市男女共同参画計画
（まつえ男女共同参画プラン）</t>
  </si>
  <si>
    <t>松江市男女共同参画センター</t>
  </si>
  <si>
    <t>浜田市</t>
  </si>
  <si>
    <t>企画財政部　企画課</t>
  </si>
  <si>
    <t>浜田市男女共同参画推進条例</t>
  </si>
  <si>
    <t>浜田市男女共同参画推進計画</t>
  </si>
  <si>
    <t>出雲市</t>
  </si>
  <si>
    <t>地域振興部　市民活動支援課</t>
  </si>
  <si>
    <t>出雲市男女共同参画によるまちづくり条例</t>
  </si>
  <si>
    <t>出雲市男女共同参画によるまちづくり行動計画</t>
  </si>
  <si>
    <t>出雲市女性センター</t>
  </si>
  <si>
    <t>出雲市男女共同参画都市宣言</t>
  </si>
  <si>
    <t>益田市</t>
  </si>
  <si>
    <t>地域振興部　地域振興課</t>
  </si>
  <si>
    <t>益田市男女共同参画計画</t>
  </si>
  <si>
    <t>大田市</t>
  </si>
  <si>
    <t>環境生活部人権推進課</t>
  </si>
  <si>
    <t>大田市男女共同参画推進条例</t>
  </si>
  <si>
    <t>大田市男女共同参画計画</t>
  </si>
  <si>
    <t>安来市</t>
  </si>
  <si>
    <t>市民福祉部　人権施策推進課</t>
  </si>
  <si>
    <t>安来市男女共同参画計画</t>
  </si>
  <si>
    <t>江津市</t>
  </si>
  <si>
    <t>総務部　人権啓発センター</t>
  </si>
  <si>
    <t>江津市男女共同参画推進条例</t>
  </si>
  <si>
    <t>江津市男女共同参画推進計画</t>
  </si>
  <si>
    <t>雲南市</t>
  </si>
  <si>
    <t>市民部人権センター</t>
  </si>
  <si>
    <t>雲南市男女共同参画推進条例</t>
  </si>
  <si>
    <t>東出雲町</t>
  </si>
  <si>
    <t>総務課</t>
  </si>
  <si>
    <t>東出雲町男女共同参画推進条例</t>
  </si>
  <si>
    <t>東出雲町男女共同参画計画
（ひがしいずもパートナープラン）</t>
  </si>
  <si>
    <t>奥出雲町</t>
  </si>
  <si>
    <t>飯南町</t>
  </si>
  <si>
    <t>住民課</t>
  </si>
  <si>
    <t>斐川町</t>
  </si>
  <si>
    <t>川本町</t>
  </si>
  <si>
    <t>川本町男女共同参画推進条例</t>
  </si>
  <si>
    <t>川本町男女共同参画推進計画</t>
  </si>
  <si>
    <t>美郷町</t>
  </si>
  <si>
    <t>邑南町</t>
  </si>
  <si>
    <t>津和野町</t>
  </si>
  <si>
    <t>総務住民課</t>
  </si>
  <si>
    <t>吉賀町</t>
  </si>
  <si>
    <t>海士町</t>
  </si>
  <si>
    <t>西ノ島町</t>
  </si>
  <si>
    <t>知夫村</t>
  </si>
  <si>
    <t>隠岐の島町</t>
  </si>
  <si>
    <t>企画財政課</t>
  </si>
  <si>
    <t>島根県</t>
  </si>
  <si>
    <t>松江市</t>
  </si>
  <si>
    <t>H22</t>
  </si>
  <si>
    <t>浜田市</t>
  </si>
  <si>
    <t>H19</t>
  </si>
  <si>
    <t>出雲市</t>
  </si>
  <si>
    <t>H21</t>
  </si>
  <si>
    <t>益田市</t>
  </si>
  <si>
    <t>大田市</t>
  </si>
  <si>
    <t>安来市</t>
  </si>
  <si>
    <t>H20</t>
  </si>
  <si>
    <t>江津市</t>
  </si>
  <si>
    <t>H18</t>
  </si>
  <si>
    <t>雲南市</t>
  </si>
  <si>
    <t xml:space="preserve"> </t>
  </si>
  <si>
    <t>東出雲町</t>
  </si>
  <si>
    <t>H24</t>
  </si>
  <si>
    <t>奥出雲町</t>
  </si>
  <si>
    <t>飯南町</t>
  </si>
  <si>
    <t>斐川町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</si>
  <si>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</si>
  <si>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</si>
  <si>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</si>
  <si>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</si>
  <si>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</si>
  <si>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</si>
  <si>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</si>
  <si>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</si>
  <si>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</si>
  <si>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－</t>
  </si>
  <si>
    <t>Ｈ13.3</t>
  </si>
  <si>
    <t>Ｈ１３．４～Ｈ２３．３</t>
  </si>
  <si>
    <t>Ｈ１7．10～Ｈ２５．３</t>
  </si>
  <si>
    <t>H１8．4～H22．３</t>
  </si>
  <si>
    <t>H13.3</t>
  </si>
  <si>
    <t>Ｈ１３．３～Ｈ２２．３</t>
  </si>
  <si>
    <t>Ｈ１３．３</t>
  </si>
  <si>
    <t>Ｈ１３．４～Ｈ２２．３</t>
  </si>
  <si>
    <t>Ｈ１６．４～Ｈ２１．３</t>
  </si>
  <si>
    <t>Ｈ１４．４～Ｈ２３．３</t>
  </si>
  <si>
    <t>Ｈ１５．３</t>
  </si>
  <si>
    <t>Ｈ１５．４～Ｈ２５．３</t>
  </si>
  <si>
    <t>H18.3</t>
  </si>
  <si>
    <t>Ｈ１8．４～Ｈ28．３</t>
  </si>
  <si>
    <t>男女共同参画・女性のための総合的な施設名称
(平成18年4月1日現在で開設済の施設)</t>
  </si>
  <si>
    <t>男女共同参画に関する計画
（平成18年4月1日現在で有効なもの）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</si>
</sst>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i/>
      <sz val="14"/>
      <name val="ＭＳ Ｐゴシック"/>
      <family val="3"/>
    </font>
    <font>
      <sz val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7" xfId="0" applyFont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18" xfId="0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22" xfId="0" applyFont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2" fillId="2" borderId="30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16" applyAlignment="1">
      <alignment/>
    </xf>
    <xf numFmtId="179" fontId="2" fillId="3" borderId="10" xfId="0" applyNumberFormat="1" applyFont="1" applyFill="1" applyBorder="1" applyAlignment="1">
      <alignment/>
    </xf>
    <xf numFmtId="179" fontId="2" fillId="3" borderId="31" xfId="0" applyNumberFormat="1" applyFont="1" applyFill="1" applyBorder="1" applyAlignment="1">
      <alignment/>
    </xf>
    <xf numFmtId="179" fontId="2" fillId="3" borderId="32" xfId="0" applyNumberFormat="1" applyFont="1" applyFill="1" applyBorder="1" applyAlignment="1">
      <alignment/>
    </xf>
    <xf numFmtId="179" fontId="2" fillId="3" borderId="33" xfId="0" applyNumberFormat="1" applyFont="1" applyFill="1" applyBorder="1" applyAlignment="1">
      <alignment/>
    </xf>
    <xf numFmtId="179" fontId="2" fillId="3" borderId="34" xfId="0" applyNumberFormat="1" applyFont="1" applyFill="1" applyBorder="1" applyAlignment="1">
      <alignment/>
    </xf>
    <xf numFmtId="179" fontId="2" fillId="3" borderId="18" xfId="0" applyNumberFormat="1" applyFont="1" applyFill="1" applyBorder="1" applyAlignment="1">
      <alignment/>
    </xf>
    <xf numFmtId="0" fontId="2" fillId="3" borderId="35" xfId="0" applyFont="1" applyFill="1" applyBorder="1" applyAlignment="1">
      <alignment/>
    </xf>
    <xf numFmtId="0" fontId="2" fillId="3" borderId="20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180" fontId="2" fillId="3" borderId="18" xfId="0" applyNumberFormat="1" applyFont="1" applyFill="1" applyBorder="1" applyAlignment="1">
      <alignment/>
    </xf>
    <xf numFmtId="180" fontId="2" fillId="3" borderId="19" xfId="0" applyNumberFormat="1" applyFont="1" applyFill="1" applyBorder="1" applyAlignment="1">
      <alignment/>
    </xf>
    <xf numFmtId="180" fontId="2" fillId="3" borderId="10" xfId="0" applyNumberFormat="1" applyFont="1" applyFill="1" applyBorder="1" applyAlignment="1">
      <alignment/>
    </xf>
    <xf numFmtId="180" fontId="2" fillId="3" borderId="31" xfId="0" applyNumberFormat="1" applyFont="1" applyFill="1" applyBorder="1" applyAlignment="1">
      <alignment/>
    </xf>
    <xf numFmtId="180" fontId="2" fillId="3" borderId="32" xfId="0" applyNumberFormat="1" applyFont="1" applyFill="1" applyBorder="1" applyAlignment="1">
      <alignment/>
    </xf>
    <xf numFmtId="180" fontId="2" fillId="3" borderId="33" xfId="0" applyNumberFormat="1" applyFont="1" applyFill="1" applyBorder="1" applyAlignment="1">
      <alignment/>
    </xf>
    <xf numFmtId="180" fontId="2" fillId="3" borderId="34" xfId="0" applyNumberFormat="1" applyFont="1" applyFill="1" applyBorder="1" applyAlignment="1">
      <alignment/>
    </xf>
    <xf numFmtId="180" fontId="2" fillId="3" borderId="4" xfId="0" applyNumberFormat="1" applyFont="1" applyFill="1" applyBorder="1" applyAlignment="1">
      <alignment/>
    </xf>
    <xf numFmtId="180" fontId="2" fillId="3" borderId="36" xfId="0" applyNumberFormat="1" applyFont="1" applyFill="1" applyBorder="1" applyAlignment="1">
      <alignment/>
    </xf>
    <xf numFmtId="180" fontId="2" fillId="3" borderId="37" xfId="0" applyNumberFormat="1" applyFont="1" applyFill="1" applyBorder="1" applyAlignment="1">
      <alignment/>
    </xf>
    <xf numFmtId="180" fontId="2" fillId="3" borderId="38" xfId="0" applyNumberFormat="1" applyFont="1" applyFill="1" applyBorder="1" applyAlignment="1">
      <alignment/>
    </xf>
    <xf numFmtId="180" fontId="2" fillId="3" borderId="39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0" fillId="4" borderId="18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42" xfId="0" applyFont="1" applyBorder="1" applyAlignment="1">
      <alignment/>
    </xf>
    <xf numFmtId="58" fontId="10" fillId="0" borderId="43" xfId="0" applyNumberFormat="1" applyFont="1" applyBorder="1" applyAlignment="1">
      <alignment vertical="center"/>
    </xf>
    <xf numFmtId="58" fontId="10" fillId="0" borderId="44" xfId="0" applyNumberFormat="1" applyFont="1" applyBorder="1" applyAlignment="1">
      <alignment vertical="center"/>
    </xf>
    <xf numFmtId="58" fontId="10" fillId="0" borderId="45" xfId="0" applyNumberFormat="1" applyFont="1" applyBorder="1" applyAlignment="1">
      <alignment vertical="center"/>
    </xf>
    <xf numFmtId="0" fontId="13" fillId="0" borderId="0" xfId="0" applyFont="1" applyAlignment="1">
      <alignment/>
    </xf>
    <xf numFmtId="179" fontId="2" fillId="3" borderId="46" xfId="0" applyNumberFormat="1" applyFont="1" applyFill="1" applyBorder="1" applyAlignment="1">
      <alignment/>
    </xf>
    <xf numFmtId="179" fontId="2" fillId="3" borderId="23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/>
    </xf>
    <xf numFmtId="0" fontId="2" fillId="2" borderId="47" xfId="0" applyFont="1" applyFill="1" applyBorder="1" applyAlignment="1">
      <alignment/>
    </xf>
    <xf numFmtId="57" fontId="2" fillId="2" borderId="6" xfId="0" applyNumberFormat="1" applyFont="1" applyFill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0" fillId="0" borderId="1" xfId="0" applyBorder="1" applyAlignment="1">
      <alignment/>
    </xf>
    <xf numFmtId="0" fontId="2" fillId="2" borderId="48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49" xfId="0" applyFont="1" applyBorder="1" applyAlignment="1">
      <alignment/>
    </xf>
    <xf numFmtId="0" fontId="2" fillId="2" borderId="50" xfId="0" applyFont="1" applyFill="1" applyBorder="1" applyAlignment="1">
      <alignment/>
    </xf>
    <xf numFmtId="0" fontId="2" fillId="2" borderId="49" xfId="0" applyFont="1" applyFill="1" applyBorder="1" applyAlignment="1">
      <alignment/>
    </xf>
    <xf numFmtId="0" fontId="2" fillId="2" borderId="51" xfId="0" applyFont="1" applyFill="1" applyBorder="1" applyAlignment="1">
      <alignment/>
    </xf>
    <xf numFmtId="0" fontId="2" fillId="2" borderId="52" xfId="0" applyFont="1" applyFill="1" applyBorder="1" applyAlignment="1">
      <alignment/>
    </xf>
    <xf numFmtId="0" fontId="2" fillId="0" borderId="53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2" borderId="36" xfId="0" applyFont="1" applyFill="1" applyBorder="1" applyAlignment="1">
      <alignment/>
    </xf>
    <xf numFmtId="0" fontId="2" fillId="2" borderId="31" xfId="0" applyFont="1" applyFill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38" fontId="0" fillId="0" borderId="1" xfId="17" applyBorder="1" applyAlignment="1">
      <alignment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2" fillId="2" borderId="54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57" fontId="2" fillId="0" borderId="1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55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/>
    </xf>
    <xf numFmtId="0" fontId="2" fillId="0" borderId="56" xfId="0" applyFont="1" applyBorder="1" applyAlignment="1">
      <alignment wrapText="1"/>
    </xf>
    <xf numFmtId="0" fontId="2" fillId="0" borderId="55" xfId="0" applyFont="1" applyBorder="1" applyAlignment="1">
      <alignment shrinkToFit="1"/>
    </xf>
    <xf numFmtId="0" fontId="2" fillId="0" borderId="56" xfId="0" applyFont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56" xfId="0" applyFont="1" applyBorder="1" applyAlignment="1">
      <alignment vertical="center" shrinkToFit="1"/>
    </xf>
    <xf numFmtId="57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2" xfId="0" applyFont="1" applyBorder="1" applyAlignment="1">
      <alignment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3" borderId="18" xfId="0" applyFont="1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3" borderId="41" xfId="0" applyFont="1" applyFill="1" applyBorder="1" applyAlignment="1">
      <alignment/>
    </xf>
    <xf numFmtId="0" fontId="2" fillId="0" borderId="35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 shrinkToFit="1"/>
    </xf>
    <xf numFmtId="0" fontId="2" fillId="2" borderId="5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86" fontId="2" fillId="2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2" borderId="59" xfId="0" applyFont="1" applyFill="1" applyBorder="1" applyAlignment="1">
      <alignment horizontal="center" wrapText="1"/>
    </xf>
    <xf numFmtId="0" fontId="2" fillId="2" borderId="56" xfId="0" applyFont="1" applyFill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2" borderId="61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2" borderId="46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63" xfId="0" applyFont="1" applyFill="1" applyBorder="1" applyAlignment="1">
      <alignment horizontal="center" wrapText="1"/>
    </xf>
    <xf numFmtId="0" fontId="2" fillId="2" borderId="6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6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62" xfId="0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60" xfId="0" applyFont="1" applyFill="1" applyBorder="1" applyAlignment="1">
      <alignment horizontal="center" wrapText="1"/>
    </xf>
    <xf numFmtId="0" fontId="2" fillId="2" borderId="55" xfId="0" applyFont="1" applyFill="1" applyBorder="1" applyAlignment="1">
      <alignment horizontal="center" wrapText="1"/>
    </xf>
    <xf numFmtId="0" fontId="2" fillId="2" borderId="48" xfId="0" applyFont="1" applyFill="1" applyBorder="1" applyAlignment="1">
      <alignment horizontal="center" wrapText="1"/>
    </xf>
    <xf numFmtId="0" fontId="2" fillId="0" borderId="64" xfId="0" applyFont="1" applyBorder="1" applyAlignment="1">
      <alignment horizontal="center" wrapText="1"/>
    </xf>
    <xf numFmtId="0" fontId="14" fillId="2" borderId="66" xfId="0" applyFont="1" applyFill="1" applyBorder="1" applyAlignment="1">
      <alignment horizontal="center" wrapText="1"/>
    </xf>
    <xf numFmtId="0" fontId="14" fillId="0" borderId="67" xfId="0" applyFont="1" applyBorder="1" applyAlignment="1">
      <alignment horizontal="center" wrapText="1"/>
    </xf>
    <xf numFmtId="0" fontId="14" fillId="0" borderId="68" xfId="0" applyFont="1" applyBorder="1" applyAlignment="1">
      <alignment horizontal="center" wrapText="1"/>
    </xf>
    <xf numFmtId="0" fontId="2" fillId="2" borderId="40" xfId="0" applyFont="1" applyFill="1" applyBorder="1" applyAlignment="1">
      <alignment horizontal="center"/>
    </xf>
    <xf numFmtId="0" fontId="0" fillId="0" borderId="69" xfId="0" applyBorder="1" applyAlignment="1">
      <alignment horizontal="center"/>
    </xf>
    <xf numFmtId="58" fontId="10" fillId="0" borderId="43" xfId="0" applyNumberFormat="1" applyFont="1" applyBorder="1" applyAlignment="1">
      <alignment horizontal="center" vertical="center"/>
    </xf>
    <xf numFmtId="58" fontId="10" fillId="0" borderId="44" xfId="0" applyNumberFormat="1" applyFont="1" applyBorder="1" applyAlignment="1">
      <alignment horizontal="center" vertical="center"/>
    </xf>
    <xf numFmtId="0" fontId="12" fillId="0" borderId="70" xfId="0" applyFont="1" applyBorder="1" applyAlignment="1">
      <alignment vertical="center" wrapText="1"/>
    </xf>
    <xf numFmtId="0" fontId="12" fillId="0" borderId="44" xfId="0" applyFont="1" applyBorder="1" applyAlignment="1">
      <alignment vertical="center" wrapText="1"/>
    </xf>
    <xf numFmtId="0" fontId="12" fillId="0" borderId="45" xfId="0" applyFont="1" applyBorder="1" applyAlignment="1">
      <alignment vertical="center" wrapText="1"/>
    </xf>
    <xf numFmtId="0" fontId="2" fillId="2" borderId="60" xfId="0" applyFont="1" applyFill="1" applyBorder="1" applyAlignment="1">
      <alignment wrapText="1"/>
    </xf>
    <xf numFmtId="0" fontId="2" fillId="2" borderId="71" xfId="0" applyFont="1" applyFill="1" applyBorder="1" applyAlignment="1">
      <alignment wrapText="1"/>
    </xf>
    <xf numFmtId="0" fontId="2" fillId="2" borderId="46" xfId="0" applyFont="1" applyFill="1" applyBorder="1" applyAlignment="1">
      <alignment wrapText="1"/>
    </xf>
    <xf numFmtId="0" fontId="2" fillId="2" borderId="61" xfId="0" applyFont="1" applyFill="1" applyBorder="1" applyAlignment="1">
      <alignment wrapText="1"/>
    </xf>
    <xf numFmtId="0" fontId="2" fillId="2" borderId="58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2" fillId="2" borderId="48" xfId="0" applyFont="1" applyFill="1" applyBorder="1" applyAlignment="1">
      <alignment wrapText="1"/>
    </xf>
    <xf numFmtId="0" fontId="2" fillId="2" borderId="63" xfId="0" applyFont="1" applyFill="1" applyBorder="1" applyAlignment="1">
      <alignment wrapText="1"/>
    </xf>
    <xf numFmtId="0" fontId="2" fillId="2" borderId="64" xfId="0" applyFont="1" applyFill="1" applyBorder="1" applyAlignment="1">
      <alignment wrapText="1"/>
    </xf>
    <xf numFmtId="0" fontId="0" fillId="0" borderId="64" xfId="0" applyBorder="1" applyAlignment="1">
      <alignment wrapText="1"/>
    </xf>
    <xf numFmtId="0" fontId="0" fillId="0" borderId="14" xfId="0" applyBorder="1" applyAlignment="1">
      <alignment wrapText="1"/>
    </xf>
    <xf numFmtId="0" fontId="2" fillId="2" borderId="4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72" xfId="0" applyBorder="1" applyAlignment="1">
      <alignment/>
    </xf>
    <xf numFmtId="0" fontId="2" fillId="2" borderId="5" xfId="0" applyFont="1" applyFill="1" applyBorder="1" applyAlignment="1">
      <alignment wrapText="1"/>
    </xf>
    <xf numFmtId="0" fontId="0" fillId="0" borderId="21" xfId="0" applyBorder="1" applyAlignment="1">
      <alignment/>
    </xf>
    <xf numFmtId="0" fontId="2" fillId="2" borderId="73" xfId="0" applyFont="1" applyFill="1" applyBorder="1" applyAlignment="1">
      <alignment wrapText="1"/>
    </xf>
    <xf numFmtId="0" fontId="0" fillId="0" borderId="16" xfId="0" applyBorder="1" applyAlignment="1">
      <alignment/>
    </xf>
    <xf numFmtId="0" fontId="2" fillId="2" borderId="55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4" fillId="2" borderId="17" xfId="0" applyFont="1" applyFill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view="pageBreakPreview" zoomScaleSheetLayoutView="100" workbookViewId="0" topLeftCell="M3">
      <selection activeCell="O4" sqref="O4:R4"/>
    </sheetView>
  </sheetViews>
  <sheetFormatPr defaultColWidth="9.00390625" defaultRowHeight="13.5"/>
  <cols>
    <col min="1" max="1" width="3.75390625" style="2" customWidth="1"/>
    <col min="2" max="2" width="5.375" style="2" customWidth="1"/>
    <col min="3" max="3" width="9.625" style="2" bestFit="1" customWidth="1"/>
    <col min="4" max="4" width="8.125" style="2" customWidth="1"/>
    <col min="5" max="5" width="13.625" style="2" customWidth="1"/>
    <col min="6" max="6" width="3.625" style="2" customWidth="1"/>
    <col min="7" max="7" width="3.50390625" style="2" customWidth="1"/>
    <col min="8" max="9" width="4.375" style="2" customWidth="1"/>
    <col min="10" max="10" width="26.375" style="2" customWidth="1"/>
    <col min="11" max="13" width="9.625" style="2" customWidth="1"/>
    <col min="14" max="14" width="4.375" style="2" customWidth="1"/>
    <col min="15" max="15" width="25.875" style="2" customWidth="1"/>
    <col min="16" max="16" width="8.50390625" style="2" customWidth="1"/>
    <col min="17" max="17" width="19.00390625" style="2" customWidth="1"/>
    <col min="18" max="18" width="3.375" style="2" customWidth="1"/>
    <col min="19" max="19" width="17.625" style="2" customWidth="1"/>
    <col min="20" max="20" width="7.75390625" style="2" customWidth="1"/>
    <col min="21" max="21" width="8.50390625" style="2" customWidth="1"/>
    <col min="22" max="22" width="19.25390625" style="2" customWidth="1"/>
    <col min="23" max="24" width="4.375" style="2" customWidth="1"/>
    <col min="25" max="16384" width="9.00390625" style="2" customWidth="1"/>
  </cols>
  <sheetData>
    <row r="1" ht="12">
      <c r="A1" s="2" t="s">
        <v>44</v>
      </c>
    </row>
    <row r="2" spans="1:21" ht="22.5" customHeight="1">
      <c r="A2" s="54" t="s">
        <v>60</v>
      </c>
      <c r="U2" s="98"/>
    </row>
    <row r="3" ht="12.75" thickBot="1"/>
    <row r="4" spans="1:24" s="1" customFormat="1" ht="31.5" customHeight="1">
      <c r="A4" s="168" t="s">
        <v>6</v>
      </c>
      <c r="B4" s="172" t="s">
        <v>57</v>
      </c>
      <c r="C4" s="170" t="s">
        <v>0</v>
      </c>
      <c r="D4" s="161" t="s">
        <v>58</v>
      </c>
      <c r="E4" s="180" t="s">
        <v>11</v>
      </c>
      <c r="F4" s="48"/>
      <c r="G4" s="183" t="s">
        <v>39</v>
      </c>
      <c r="H4" s="189" t="s">
        <v>7</v>
      </c>
      <c r="I4" s="175" t="s">
        <v>10</v>
      </c>
      <c r="J4" s="177" t="s">
        <v>82</v>
      </c>
      <c r="K4" s="178"/>
      <c r="L4" s="178"/>
      <c r="M4" s="178"/>
      <c r="N4" s="179"/>
      <c r="O4" s="177" t="s">
        <v>197</v>
      </c>
      <c r="P4" s="178"/>
      <c r="Q4" s="178"/>
      <c r="R4" s="179"/>
      <c r="S4" s="166" t="s">
        <v>196</v>
      </c>
      <c r="T4" s="193" t="s">
        <v>78</v>
      </c>
      <c r="U4" s="177" t="s">
        <v>22</v>
      </c>
      <c r="V4" s="192"/>
      <c r="W4" s="192"/>
      <c r="X4" s="22"/>
    </row>
    <row r="5" spans="1:24" s="1" customFormat="1" ht="15" customHeight="1">
      <c r="A5" s="169"/>
      <c r="B5" s="173"/>
      <c r="C5" s="171"/>
      <c r="D5" s="162"/>
      <c r="E5" s="181"/>
      <c r="F5" s="49"/>
      <c r="G5" s="184"/>
      <c r="H5" s="187"/>
      <c r="I5" s="176"/>
      <c r="J5" s="190" t="s">
        <v>30</v>
      </c>
      <c r="K5" s="191"/>
      <c r="L5" s="191"/>
      <c r="M5" s="171"/>
      <c r="N5" s="26" t="s">
        <v>31</v>
      </c>
      <c r="O5" s="190" t="s">
        <v>32</v>
      </c>
      <c r="P5" s="191"/>
      <c r="Q5" s="171"/>
      <c r="R5" s="26" t="s">
        <v>31</v>
      </c>
      <c r="S5" s="167"/>
      <c r="T5" s="194"/>
      <c r="U5" s="187" t="s">
        <v>26</v>
      </c>
      <c r="V5" s="188" t="s">
        <v>27</v>
      </c>
      <c r="W5" s="188" t="s">
        <v>28</v>
      </c>
      <c r="X5" s="186" t="s">
        <v>29</v>
      </c>
    </row>
    <row r="6" spans="1:24" s="1" customFormat="1" ht="44.25" customHeight="1">
      <c r="A6" s="169"/>
      <c r="B6" s="174"/>
      <c r="C6" s="171"/>
      <c r="D6" s="162"/>
      <c r="E6" s="182"/>
      <c r="F6" s="50" t="s">
        <v>38</v>
      </c>
      <c r="G6" s="185"/>
      <c r="H6" s="187"/>
      <c r="I6" s="176"/>
      <c r="J6" s="23" t="s">
        <v>19</v>
      </c>
      <c r="K6" s="8" t="s">
        <v>16</v>
      </c>
      <c r="L6" s="8" t="s">
        <v>17</v>
      </c>
      <c r="M6" s="8" t="s">
        <v>18</v>
      </c>
      <c r="N6" s="25" t="s">
        <v>40</v>
      </c>
      <c r="O6" s="24" t="s">
        <v>42</v>
      </c>
      <c r="P6" s="8" t="s">
        <v>25</v>
      </c>
      <c r="Q6" s="8" t="s">
        <v>21</v>
      </c>
      <c r="R6" s="230" t="s">
        <v>41</v>
      </c>
      <c r="S6" s="167"/>
      <c r="T6" s="195"/>
      <c r="U6" s="169"/>
      <c r="V6" s="188"/>
      <c r="W6" s="188"/>
      <c r="X6" s="186"/>
    </row>
    <row r="7" spans="1:24" ht="30" customHeight="1">
      <c r="A7" s="15">
        <v>32</v>
      </c>
      <c r="B7" s="16">
        <v>201</v>
      </c>
      <c r="C7" s="11" t="s">
        <v>94</v>
      </c>
      <c r="D7" s="20" t="s">
        <v>99</v>
      </c>
      <c r="E7" s="133" t="s">
        <v>100</v>
      </c>
      <c r="F7" s="101">
        <v>1</v>
      </c>
      <c r="G7" s="20">
        <v>1</v>
      </c>
      <c r="H7" s="11">
        <v>1</v>
      </c>
      <c r="I7" s="20">
        <v>1</v>
      </c>
      <c r="J7" s="15" t="s">
        <v>101</v>
      </c>
      <c r="K7" s="134" t="s">
        <v>181</v>
      </c>
      <c r="L7" s="135">
        <v>38442</v>
      </c>
      <c r="M7" s="135">
        <v>38442</v>
      </c>
      <c r="N7" s="136"/>
      <c r="O7" s="137" t="s">
        <v>102</v>
      </c>
      <c r="P7" s="138" t="s">
        <v>182</v>
      </c>
      <c r="Q7" s="139" t="s">
        <v>183</v>
      </c>
      <c r="R7" s="20"/>
      <c r="S7" s="140" t="s">
        <v>103</v>
      </c>
      <c r="T7" s="105">
        <v>1</v>
      </c>
      <c r="U7" s="106"/>
      <c r="V7" s="5"/>
      <c r="W7" s="107"/>
      <c r="X7" s="108"/>
    </row>
    <row r="8" spans="1:24" ht="30" customHeight="1">
      <c r="A8" s="15">
        <v>32</v>
      </c>
      <c r="B8" s="16">
        <v>202</v>
      </c>
      <c r="C8" s="11" t="s">
        <v>94</v>
      </c>
      <c r="D8" s="20" t="s">
        <v>104</v>
      </c>
      <c r="E8" s="133" t="s">
        <v>105</v>
      </c>
      <c r="F8" s="101">
        <v>1</v>
      </c>
      <c r="G8" s="20">
        <v>2</v>
      </c>
      <c r="H8" s="11">
        <v>1</v>
      </c>
      <c r="I8" s="20">
        <v>1</v>
      </c>
      <c r="J8" s="15" t="s">
        <v>106</v>
      </c>
      <c r="K8" s="135">
        <v>38674</v>
      </c>
      <c r="L8" s="135">
        <v>38626</v>
      </c>
      <c r="M8" s="135">
        <v>38626</v>
      </c>
      <c r="N8" s="136"/>
      <c r="O8" s="141" t="s">
        <v>107</v>
      </c>
      <c r="P8" s="135">
        <v>38626</v>
      </c>
      <c r="Q8" s="139" t="s">
        <v>184</v>
      </c>
      <c r="R8" s="20"/>
      <c r="S8" s="142"/>
      <c r="T8" s="105">
        <v>1</v>
      </c>
      <c r="U8" s="106"/>
      <c r="V8" s="5"/>
      <c r="W8" s="107"/>
      <c r="X8" s="108"/>
    </row>
    <row r="9" spans="1:24" ht="30" customHeight="1">
      <c r="A9" s="15">
        <v>32</v>
      </c>
      <c r="B9" s="16">
        <v>203</v>
      </c>
      <c r="C9" s="13" t="s">
        <v>94</v>
      </c>
      <c r="D9" s="101" t="s">
        <v>108</v>
      </c>
      <c r="E9" s="133" t="s">
        <v>109</v>
      </c>
      <c r="F9" s="101">
        <v>1</v>
      </c>
      <c r="G9" s="20">
        <v>2</v>
      </c>
      <c r="H9" s="11">
        <v>1</v>
      </c>
      <c r="I9" s="20">
        <v>1</v>
      </c>
      <c r="J9" s="160" t="s">
        <v>110</v>
      </c>
      <c r="K9" s="143">
        <v>38702</v>
      </c>
      <c r="L9" s="143">
        <v>38702</v>
      </c>
      <c r="M9" s="143">
        <v>38702</v>
      </c>
      <c r="N9" s="144"/>
      <c r="O9" s="160" t="s">
        <v>111</v>
      </c>
      <c r="P9" s="135">
        <v>38807</v>
      </c>
      <c r="Q9" s="111" t="s">
        <v>185</v>
      </c>
      <c r="R9" s="20"/>
      <c r="S9" s="145" t="s">
        <v>112</v>
      </c>
      <c r="T9" s="110">
        <v>0</v>
      </c>
      <c r="U9" s="146">
        <v>38780</v>
      </c>
      <c r="V9" s="159" t="s">
        <v>113</v>
      </c>
      <c r="W9" s="111">
        <v>2</v>
      </c>
      <c r="X9" s="16">
        <v>1</v>
      </c>
    </row>
    <row r="10" spans="1:24" ht="30" customHeight="1">
      <c r="A10" s="15">
        <v>32</v>
      </c>
      <c r="B10" s="16">
        <v>204</v>
      </c>
      <c r="C10" s="13" t="s">
        <v>94</v>
      </c>
      <c r="D10" s="101" t="s">
        <v>114</v>
      </c>
      <c r="E10" s="133" t="s">
        <v>115</v>
      </c>
      <c r="F10" s="101">
        <v>1</v>
      </c>
      <c r="G10" s="20">
        <v>2</v>
      </c>
      <c r="H10" s="11">
        <v>1</v>
      </c>
      <c r="I10" s="20">
        <v>0</v>
      </c>
      <c r="J10" s="147"/>
      <c r="K10" s="134"/>
      <c r="L10" s="134"/>
      <c r="M10" s="134"/>
      <c r="N10" s="16">
        <v>5</v>
      </c>
      <c r="O10" s="15" t="s">
        <v>116</v>
      </c>
      <c r="P10" s="138" t="s">
        <v>186</v>
      </c>
      <c r="Q10" s="111" t="s">
        <v>187</v>
      </c>
      <c r="R10" s="20"/>
      <c r="S10" s="148"/>
      <c r="T10" s="110">
        <v>0</v>
      </c>
      <c r="U10" s="11"/>
      <c r="V10" s="111"/>
      <c r="W10" s="111"/>
      <c r="X10" s="16"/>
    </row>
    <row r="11" spans="1:24" ht="30" customHeight="1">
      <c r="A11" s="15">
        <v>32</v>
      </c>
      <c r="B11" s="16">
        <v>205</v>
      </c>
      <c r="C11" s="13" t="s">
        <v>94</v>
      </c>
      <c r="D11" s="101" t="s">
        <v>117</v>
      </c>
      <c r="E11" s="133" t="s">
        <v>118</v>
      </c>
      <c r="F11" s="101">
        <v>1</v>
      </c>
      <c r="G11" s="20">
        <v>2</v>
      </c>
      <c r="H11" s="11">
        <v>1</v>
      </c>
      <c r="I11" s="20">
        <v>1</v>
      </c>
      <c r="J11" s="15" t="s">
        <v>119</v>
      </c>
      <c r="K11" s="135">
        <v>38638</v>
      </c>
      <c r="L11" s="135">
        <v>38626</v>
      </c>
      <c r="M11" s="135">
        <v>38626</v>
      </c>
      <c r="N11" s="136"/>
      <c r="O11" s="15" t="s">
        <v>120</v>
      </c>
      <c r="P11" s="138" t="s">
        <v>188</v>
      </c>
      <c r="Q11" s="111" t="s">
        <v>189</v>
      </c>
      <c r="R11" s="20"/>
      <c r="S11" s="148"/>
      <c r="T11" s="110">
        <v>0</v>
      </c>
      <c r="U11" s="11"/>
      <c r="V11" s="111"/>
      <c r="W11" s="111"/>
      <c r="X11" s="16"/>
    </row>
    <row r="12" spans="1:24" ht="30" customHeight="1">
      <c r="A12" s="15">
        <v>32</v>
      </c>
      <c r="B12" s="16">
        <v>206</v>
      </c>
      <c r="C12" s="13" t="s">
        <v>94</v>
      </c>
      <c r="D12" s="101" t="s">
        <v>121</v>
      </c>
      <c r="E12" s="133" t="s">
        <v>122</v>
      </c>
      <c r="F12" s="101">
        <v>1</v>
      </c>
      <c r="G12" s="20">
        <v>2</v>
      </c>
      <c r="H12" s="11">
        <v>1</v>
      </c>
      <c r="I12" s="20">
        <v>1</v>
      </c>
      <c r="J12" s="147"/>
      <c r="K12" s="134"/>
      <c r="L12" s="134"/>
      <c r="M12" s="134"/>
      <c r="N12" s="16">
        <v>0</v>
      </c>
      <c r="O12" s="15" t="s">
        <v>123</v>
      </c>
      <c r="P12" s="135">
        <v>38077</v>
      </c>
      <c r="Q12" s="111" t="s">
        <v>190</v>
      </c>
      <c r="R12" s="20"/>
      <c r="S12" s="148"/>
      <c r="T12" s="110">
        <v>0</v>
      </c>
      <c r="U12" s="11"/>
      <c r="V12" s="111"/>
      <c r="W12" s="111"/>
      <c r="X12" s="16"/>
    </row>
    <row r="13" spans="1:24" ht="30" customHeight="1">
      <c r="A13" s="15">
        <v>32</v>
      </c>
      <c r="B13" s="16">
        <v>207</v>
      </c>
      <c r="C13" s="13" t="s">
        <v>94</v>
      </c>
      <c r="D13" s="101" t="s">
        <v>124</v>
      </c>
      <c r="E13" s="133" t="s">
        <v>125</v>
      </c>
      <c r="F13" s="101">
        <v>1</v>
      </c>
      <c r="G13" s="20">
        <v>2</v>
      </c>
      <c r="H13" s="11">
        <v>1</v>
      </c>
      <c r="I13" s="20">
        <v>1</v>
      </c>
      <c r="J13" s="15" t="s">
        <v>126</v>
      </c>
      <c r="K13" s="135">
        <v>36966</v>
      </c>
      <c r="L13" s="135">
        <v>36971</v>
      </c>
      <c r="M13" s="135">
        <v>36982</v>
      </c>
      <c r="N13" s="136"/>
      <c r="O13" s="15" t="s">
        <v>127</v>
      </c>
      <c r="P13" s="135">
        <v>37347</v>
      </c>
      <c r="Q13" s="111" t="s">
        <v>191</v>
      </c>
      <c r="R13" s="20"/>
      <c r="S13" s="148"/>
      <c r="T13" s="110">
        <v>0</v>
      </c>
      <c r="U13" s="11"/>
      <c r="V13" s="111"/>
      <c r="W13" s="111"/>
      <c r="X13" s="16"/>
    </row>
    <row r="14" spans="1:24" ht="30" customHeight="1">
      <c r="A14" s="15">
        <v>32</v>
      </c>
      <c r="B14" s="16">
        <v>209</v>
      </c>
      <c r="C14" s="13" t="s">
        <v>94</v>
      </c>
      <c r="D14" s="101" t="s">
        <v>128</v>
      </c>
      <c r="E14" s="133" t="s">
        <v>129</v>
      </c>
      <c r="F14" s="101">
        <v>1</v>
      </c>
      <c r="G14" s="20">
        <v>2</v>
      </c>
      <c r="H14" s="11">
        <v>0</v>
      </c>
      <c r="I14" s="20">
        <v>1</v>
      </c>
      <c r="J14" s="15" t="s">
        <v>130</v>
      </c>
      <c r="K14" s="135">
        <v>38292</v>
      </c>
      <c r="L14" s="135">
        <v>38292</v>
      </c>
      <c r="M14" s="135">
        <v>38292</v>
      </c>
      <c r="N14" s="136"/>
      <c r="O14" s="149"/>
      <c r="P14" s="134"/>
      <c r="Q14" s="134"/>
      <c r="R14" s="20">
        <v>1</v>
      </c>
      <c r="S14" s="148"/>
      <c r="T14" s="110">
        <v>1</v>
      </c>
      <c r="U14" s="11"/>
      <c r="V14" s="111"/>
      <c r="W14" s="111"/>
      <c r="X14" s="16"/>
    </row>
    <row r="15" spans="1:24" ht="30" customHeight="1">
      <c r="A15" s="15">
        <v>32</v>
      </c>
      <c r="B15" s="16">
        <v>304</v>
      </c>
      <c r="C15" s="13" t="s">
        <v>94</v>
      </c>
      <c r="D15" s="101" t="s">
        <v>131</v>
      </c>
      <c r="E15" s="133" t="s">
        <v>132</v>
      </c>
      <c r="F15" s="101">
        <v>1</v>
      </c>
      <c r="G15" s="20">
        <v>2</v>
      </c>
      <c r="H15" s="11">
        <v>1</v>
      </c>
      <c r="I15" s="20">
        <v>1</v>
      </c>
      <c r="J15" s="150" t="s">
        <v>133</v>
      </c>
      <c r="K15" s="135">
        <v>38779</v>
      </c>
      <c r="L15" s="135">
        <v>38786</v>
      </c>
      <c r="M15" s="135">
        <v>38808</v>
      </c>
      <c r="N15" s="136"/>
      <c r="O15" s="133" t="s">
        <v>134</v>
      </c>
      <c r="P15" s="111" t="s">
        <v>192</v>
      </c>
      <c r="Q15" s="111" t="s">
        <v>193</v>
      </c>
      <c r="R15" s="20"/>
      <c r="S15" s="148"/>
      <c r="T15" s="110">
        <v>1</v>
      </c>
      <c r="U15" s="11"/>
      <c r="V15" s="111"/>
      <c r="W15" s="111"/>
      <c r="X15" s="16"/>
    </row>
    <row r="16" spans="1:24" ht="30" customHeight="1">
      <c r="A16" s="15">
        <v>32</v>
      </c>
      <c r="B16" s="16">
        <v>343</v>
      </c>
      <c r="C16" s="13" t="s">
        <v>94</v>
      </c>
      <c r="D16" s="101" t="s">
        <v>135</v>
      </c>
      <c r="E16" s="133" t="s">
        <v>98</v>
      </c>
      <c r="F16" s="101">
        <v>1</v>
      </c>
      <c r="G16" s="20">
        <v>2</v>
      </c>
      <c r="H16" s="11">
        <v>0</v>
      </c>
      <c r="I16" s="20">
        <v>1</v>
      </c>
      <c r="J16" s="147"/>
      <c r="K16" s="134"/>
      <c r="L16" s="134"/>
      <c r="M16" s="134"/>
      <c r="N16" s="16">
        <v>6</v>
      </c>
      <c r="O16" s="147"/>
      <c r="P16" s="134"/>
      <c r="Q16" s="134"/>
      <c r="R16" s="20">
        <v>1</v>
      </c>
      <c r="S16" s="148"/>
      <c r="T16" s="110">
        <v>0</v>
      </c>
      <c r="U16" s="11"/>
      <c r="V16" s="111"/>
      <c r="W16" s="111"/>
      <c r="X16" s="16"/>
    </row>
    <row r="17" spans="1:24" ht="30" customHeight="1">
      <c r="A17" s="15">
        <v>32</v>
      </c>
      <c r="B17" s="16">
        <v>386</v>
      </c>
      <c r="C17" s="13" t="s">
        <v>94</v>
      </c>
      <c r="D17" s="101" t="s">
        <v>136</v>
      </c>
      <c r="E17" s="133" t="s">
        <v>137</v>
      </c>
      <c r="F17" s="101">
        <v>1</v>
      </c>
      <c r="G17" s="20">
        <v>2</v>
      </c>
      <c r="H17" s="11">
        <v>0</v>
      </c>
      <c r="I17" s="20">
        <v>0</v>
      </c>
      <c r="J17" s="147"/>
      <c r="K17" s="134"/>
      <c r="L17" s="134"/>
      <c r="M17" s="134"/>
      <c r="N17" s="16">
        <v>0</v>
      </c>
      <c r="O17" s="147"/>
      <c r="P17" s="134"/>
      <c r="Q17" s="134"/>
      <c r="R17" s="20">
        <v>1</v>
      </c>
      <c r="S17" s="148"/>
      <c r="T17" s="110">
        <v>0</v>
      </c>
      <c r="U17" s="11"/>
      <c r="V17" s="111"/>
      <c r="W17" s="111"/>
      <c r="X17" s="16"/>
    </row>
    <row r="18" spans="1:24" ht="30" customHeight="1">
      <c r="A18" s="15">
        <v>32</v>
      </c>
      <c r="B18" s="16">
        <v>401</v>
      </c>
      <c r="C18" s="13" t="s">
        <v>94</v>
      </c>
      <c r="D18" s="101" t="s">
        <v>138</v>
      </c>
      <c r="E18" s="133" t="s">
        <v>86</v>
      </c>
      <c r="F18" s="101">
        <v>1</v>
      </c>
      <c r="G18" s="20">
        <v>2</v>
      </c>
      <c r="H18" s="11">
        <v>1</v>
      </c>
      <c r="I18" s="20">
        <v>0</v>
      </c>
      <c r="J18" s="147"/>
      <c r="K18" s="134"/>
      <c r="L18" s="134"/>
      <c r="M18" s="134"/>
      <c r="N18" s="16">
        <v>4</v>
      </c>
      <c r="O18" s="147"/>
      <c r="P18" s="134"/>
      <c r="Q18" s="134"/>
      <c r="R18" s="20">
        <v>1</v>
      </c>
      <c r="S18" s="148"/>
      <c r="T18" s="110">
        <v>0</v>
      </c>
      <c r="U18" s="11"/>
      <c r="V18" s="111"/>
      <c r="W18" s="111"/>
      <c r="X18" s="16"/>
    </row>
    <row r="19" spans="1:24" ht="30" customHeight="1">
      <c r="A19" s="15">
        <v>32</v>
      </c>
      <c r="B19" s="16">
        <v>441</v>
      </c>
      <c r="C19" s="13" t="s">
        <v>94</v>
      </c>
      <c r="D19" s="101" t="s">
        <v>139</v>
      </c>
      <c r="E19" s="133" t="s">
        <v>96</v>
      </c>
      <c r="F19" s="101">
        <v>1</v>
      </c>
      <c r="G19" s="20">
        <v>2</v>
      </c>
      <c r="H19" s="11">
        <v>1</v>
      </c>
      <c r="I19" s="20">
        <v>1</v>
      </c>
      <c r="J19" s="150" t="s">
        <v>140</v>
      </c>
      <c r="K19" s="135">
        <v>38702</v>
      </c>
      <c r="L19" s="143">
        <v>38708</v>
      </c>
      <c r="M19" s="143">
        <v>38808</v>
      </c>
      <c r="N19" s="136"/>
      <c r="O19" s="15" t="s">
        <v>141</v>
      </c>
      <c r="P19" s="138" t="s">
        <v>194</v>
      </c>
      <c r="Q19" s="111" t="s">
        <v>195</v>
      </c>
      <c r="R19" s="20"/>
      <c r="S19" s="148"/>
      <c r="T19" s="110">
        <v>1</v>
      </c>
      <c r="U19" s="11"/>
      <c r="V19" s="111"/>
      <c r="W19" s="111"/>
      <c r="X19" s="16"/>
    </row>
    <row r="20" spans="1:24" ht="24.75" customHeight="1">
      <c r="A20" s="15">
        <v>32</v>
      </c>
      <c r="B20" s="16">
        <v>448</v>
      </c>
      <c r="C20" s="13" t="s">
        <v>94</v>
      </c>
      <c r="D20" s="101" t="s">
        <v>142</v>
      </c>
      <c r="E20" s="133" t="s">
        <v>97</v>
      </c>
      <c r="F20" s="101">
        <v>1</v>
      </c>
      <c r="G20" s="20">
        <v>2</v>
      </c>
      <c r="H20" s="11">
        <v>0</v>
      </c>
      <c r="I20" s="20">
        <v>0</v>
      </c>
      <c r="J20" s="147"/>
      <c r="K20" s="134"/>
      <c r="L20" s="134"/>
      <c r="M20" s="134"/>
      <c r="N20" s="16">
        <v>0</v>
      </c>
      <c r="O20" s="147"/>
      <c r="P20" s="134"/>
      <c r="Q20" s="134"/>
      <c r="R20" s="20">
        <v>0</v>
      </c>
      <c r="S20" s="148"/>
      <c r="T20" s="110">
        <v>0</v>
      </c>
      <c r="U20" s="11"/>
      <c r="V20" s="111"/>
      <c r="W20" s="111"/>
      <c r="X20" s="16"/>
    </row>
    <row r="21" spans="1:24" ht="24.75" customHeight="1">
      <c r="A21" s="15">
        <v>32</v>
      </c>
      <c r="B21" s="16">
        <v>449</v>
      </c>
      <c r="C21" s="13" t="s">
        <v>94</v>
      </c>
      <c r="D21" s="101" t="s">
        <v>143</v>
      </c>
      <c r="E21" s="133" t="s">
        <v>98</v>
      </c>
      <c r="F21" s="101">
        <v>1</v>
      </c>
      <c r="G21" s="20">
        <v>2</v>
      </c>
      <c r="H21" s="11">
        <v>0</v>
      </c>
      <c r="I21" s="20">
        <v>1</v>
      </c>
      <c r="J21" s="147"/>
      <c r="K21" s="134"/>
      <c r="L21" s="134"/>
      <c r="M21" s="134"/>
      <c r="N21" s="16">
        <v>6</v>
      </c>
      <c r="O21" s="147"/>
      <c r="P21" s="134"/>
      <c r="Q21" s="134"/>
      <c r="R21" s="20">
        <v>1</v>
      </c>
      <c r="S21" s="148"/>
      <c r="T21" s="110">
        <v>0</v>
      </c>
      <c r="U21" s="11"/>
      <c r="V21" s="111"/>
      <c r="W21" s="111"/>
      <c r="X21" s="16"/>
    </row>
    <row r="22" spans="1:24" ht="24.75" customHeight="1">
      <c r="A22" s="15">
        <v>32</v>
      </c>
      <c r="B22" s="16">
        <v>501</v>
      </c>
      <c r="C22" s="13" t="s">
        <v>94</v>
      </c>
      <c r="D22" s="101" t="s">
        <v>144</v>
      </c>
      <c r="E22" s="133" t="s">
        <v>145</v>
      </c>
      <c r="F22" s="101">
        <v>1</v>
      </c>
      <c r="G22" s="20">
        <v>2</v>
      </c>
      <c r="H22" s="11">
        <v>0</v>
      </c>
      <c r="I22" s="20">
        <v>0</v>
      </c>
      <c r="J22" s="147"/>
      <c r="K22" s="134"/>
      <c r="L22" s="134"/>
      <c r="M22" s="134"/>
      <c r="N22" s="16">
        <v>0</v>
      </c>
      <c r="O22" s="147"/>
      <c r="P22" s="134"/>
      <c r="Q22" s="134"/>
      <c r="R22" s="20">
        <v>1</v>
      </c>
      <c r="S22" s="148"/>
      <c r="T22" s="110">
        <v>0</v>
      </c>
      <c r="U22" s="11"/>
      <c r="V22" s="111"/>
      <c r="W22" s="111"/>
      <c r="X22" s="16"/>
    </row>
    <row r="23" spans="1:24" ht="24.75" customHeight="1">
      <c r="A23" s="15">
        <v>32</v>
      </c>
      <c r="B23" s="16">
        <v>505</v>
      </c>
      <c r="C23" s="110" t="s">
        <v>94</v>
      </c>
      <c r="D23" s="20" t="s">
        <v>146</v>
      </c>
      <c r="E23" s="133" t="s">
        <v>98</v>
      </c>
      <c r="F23" s="101">
        <v>1</v>
      </c>
      <c r="G23" s="20">
        <v>2</v>
      </c>
      <c r="H23" s="11">
        <v>0</v>
      </c>
      <c r="I23" s="20">
        <v>0</v>
      </c>
      <c r="J23" s="147"/>
      <c r="K23" s="134"/>
      <c r="L23" s="134"/>
      <c r="M23" s="134"/>
      <c r="N23" s="16">
        <v>0</v>
      </c>
      <c r="O23" s="147"/>
      <c r="P23" s="134"/>
      <c r="Q23" s="134"/>
      <c r="R23" s="20">
        <v>1</v>
      </c>
      <c r="S23" s="148"/>
      <c r="T23" s="110">
        <v>0</v>
      </c>
      <c r="U23" s="11"/>
      <c r="V23" s="111"/>
      <c r="W23" s="111"/>
      <c r="X23" s="16"/>
    </row>
    <row r="24" spans="1:24" ht="24.75" customHeight="1">
      <c r="A24" s="15">
        <v>32</v>
      </c>
      <c r="B24" s="16">
        <v>525</v>
      </c>
      <c r="C24" s="110" t="s">
        <v>94</v>
      </c>
      <c r="D24" s="20" t="s">
        <v>147</v>
      </c>
      <c r="E24" s="133" t="s">
        <v>95</v>
      </c>
      <c r="F24" s="101">
        <v>1</v>
      </c>
      <c r="G24" s="20">
        <v>2</v>
      </c>
      <c r="H24" s="11">
        <v>0</v>
      </c>
      <c r="I24" s="20">
        <v>0</v>
      </c>
      <c r="J24" s="147"/>
      <c r="K24" s="134"/>
      <c r="L24" s="134"/>
      <c r="M24" s="134"/>
      <c r="N24" s="16">
        <v>0</v>
      </c>
      <c r="O24" s="147"/>
      <c r="P24" s="134"/>
      <c r="Q24" s="134"/>
      <c r="R24" s="20">
        <v>0</v>
      </c>
      <c r="S24" s="148"/>
      <c r="T24" s="110">
        <v>0</v>
      </c>
      <c r="U24" s="11"/>
      <c r="V24" s="111"/>
      <c r="W24" s="111"/>
      <c r="X24" s="16"/>
    </row>
    <row r="25" spans="1:24" ht="24.75" customHeight="1">
      <c r="A25" s="15">
        <v>32</v>
      </c>
      <c r="B25" s="16">
        <v>526</v>
      </c>
      <c r="C25" s="110" t="s">
        <v>94</v>
      </c>
      <c r="D25" s="20" t="s">
        <v>148</v>
      </c>
      <c r="E25" s="133" t="s">
        <v>86</v>
      </c>
      <c r="F25" s="101">
        <v>1</v>
      </c>
      <c r="G25" s="20">
        <v>2</v>
      </c>
      <c r="H25" s="11">
        <v>0</v>
      </c>
      <c r="I25" s="20">
        <v>0</v>
      </c>
      <c r="J25" s="147"/>
      <c r="K25" s="134"/>
      <c r="L25" s="134"/>
      <c r="M25" s="134"/>
      <c r="N25" s="16">
        <v>0</v>
      </c>
      <c r="O25" s="147"/>
      <c r="P25" s="134"/>
      <c r="Q25" s="134"/>
      <c r="R25" s="20">
        <v>0</v>
      </c>
      <c r="S25" s="148"/>
      <c r="T25" s="110">
        <v>0</v>
      </c>
      <c r="U25" s="11"/>
      <c r="V25" s="111"/>
      <c r="W25" s="111"/>
      <c r="X25" s="16"/>
    </row>
    <row r="26" spans="1:24" ht="24.75" customHeight="1">
      <c r="A26" s="15">
        <v>32</v>
      </c>
      <c r="B26" s="16">
        <v>527</v>
      </c>
      <c r="C26" s="110" t="s">
        <v>94</v>
      </c>
      <c r="D26" s="20" t="s">
        <v>149</v>
      </c>
      <c r="E26" s="133" t="s">
        <v>86</v>
      </c>
      <c r="F26" s="101">
        <v>1</v>
      </c>
      <c r="G26" s="20">
        <v>2</v>
      </c>
      <c r="H26" s="11">
        <v>0</v>
      </c>
      <c r="I26" s="20">
        <v>0</v>
      </c>
      <c r="J26" s="147"/>
      <c r="K26" s="134"/>
      <c r="L26" s="134"/>
      <c r="M26" s="134"/>
      <c r="N26" s="16">
        <v>5</v>
      </c>
      <c r="O26" s="147"/>
      <c r="P26" s="134"/>
      <c r="Q26" s="134"/>
      <c r="R26" s="20">
        <v>1</v>
      </c>
      <c r="S26" s="148"/>
      <c r="T26" s="110">
        <v>0</v>
      </c>
      <c r="U26" s="11"/>
      <c r="V26" s="111"/>
      <c r="W26" s="111"/>
      <c r="X26" s="16"/>
    </row>
    <row r="27" spans="1:24" ht="24.75" customHeight="1" thickBot="1">
      <c r="A27" s="15">
        <v>32</v>
      </c>
      <c r="B27" s="112">
        <v>528</v>
      </c>
      <c r="C27" s="113" t="s">
        <v>94</v>
      </c>
      <c r="D27" s="114" t="s">
        <v>150</v>
      </c>
      <c r="E27" s="151" t="s">
        <v>151</v>
      </c>
      <c r="F27" s="115">
        <v>1</v>
      </c>
      <c r="G27" s="114">
        <v>2</v>
      </c>
      <c r="H27" s="116">
        <v>0</v>
      </c>
      <c r="I27" s="114">
        <v>1</v>
      </c>
      <c r="J27" s="152"/>
      <c r="K27" s="153"/>
      <c r="L27" s="153"/>
      <c r="M27" s="153"/>
      <c r="N27" s="112">
        <v>0</v>
      </c>
      <c r="O27" s="152"/>
      <c r="P27" s="153"/>
      <c r="Q27" s="153"/>
      <c r="R27" s="114">
        <v>1</v>
      </c>
      <c r="S27" s="154"/>
      <c r="T27" s="113">
        <v>0</v>
      </c>
      <c r="U27" s="116"/>
      <c r="V27" s="117"/>
      <c r="W27" s="117"/>
      <c r="X27" s="112"/>
    </row>
    <row r="28" spans="1:24" ht="24.75" customHeight="1" thickBot="1">
      <c r="A28" s="118"/>
      <c r="B28" s="119"/>
      <c r="C28" s="165" t="s">
        <v>24</v>
      </c>
      <c r="D28" s="165"/>
      <c r="E28" s="18"/>
      <c r="F28" s="120"/>
      <c r="G28" s="121"/>
      <c r="H28" s="70">
        <f>SUM(H7:H23)</f>
        <v>10</v>
      </c>
      <c r="I28" s="155">
        <f>SUM(I7:I23)</f>
        <v>11</v>
      </c>
      <c r="J28" s="156">
        <f>COUNTA(J7:J27)</f>
        <v>8</v>
      </c>
      <c r="K28" s="19"/>
      <c r="L28" s="19"/>
      <c r="M28" s="19"/>
      <c r="N28" s="121"/>
      <c r="O28" s="156">
        <f>COUNTA(O7:O27)</f>
        <v>9</v>
      </c>
      <c r="P28" s="19"/>
      <c r="Q28" s="19"/>
      <c r="R28" s="121"/>
      <c r="S28" s="156">
        <f>COUNTA(S7:S27)</f>
        <v>2</v>
      </c>
      <c r="T28" s="157">
        <f>SUM(T7:T23)</f>
        <v>5</v>
      </c>
      <c r="U28" s="18"/>
      <c r="V28" s="156">
        <f>COUNTA(V7:V27)</f>
        <v>1</v>
      </c>
      <c r="W28" s="158"/>
      <c r="X28" s="155">
        <f>SUM(X7:X23)</f>
        <v>1</v>
      </c>
    </row>
    <row r="30" spans="1:10" ht="13.5">
      <c r="A30" s="55" t="s">
        <v>77</v>
      </c>
      <c r="B30" s="56"/>
      <c r="C30" s="57"/>
      <c r="D30" s="58"/>
      <c r="E30" s="59"/>
      <c r="F30" s="59"/>
      <c r="G30" s="59"/>
      <c r="H30" s="59"/>
      <c r="I30" s="59"/>
      <c r="J30" s="59"/>
    </row>
    <row r="31" spans="1:8" ht="13.5">
      <c r="A31" s="53" t="s">
        <v>88</v>
      </c>
      <c r="E31" s="61"/>
      <c r="F31" s="61" t="s">
        <v>87</v>
      </c>
      <c r="H31" s="61"/>
    </row>
    <row r="33" spans="1:3" ht="12">
      <c r="A33" s="60" t="s">
        <v>46</v>
      </c>
      <c r="C33" s="7"/>
    </row>
    <row r="34" spans="1:22" ht="12">
      <c r="A34" s="60" t="s">
        <v>47</v>
      </c>
      <c r="D34" s="60" t="s">
        <v>39</v>
      </c>
      <c r="J34" s="60" t="s">
        <v>48</v>
      </c>
      <c r="K34" s="60" t="s">
        <v>49</v>
      </c>
      <c r="L34" s="60" t="s">
        <v>62</v>
      </c>
      <c r="P34" s="60" t="s">
        <v>20</v>
      </c>
      <c r="S34" s="85" t="s">
        <v>79</v>
      </c>
      <c r="V34" s="60" t="s">
        <v>66</v>
      </c>
    </row>
    <row r="35" spans="1:22" ht="12">
      <c r="A35" s="2" t="s">
        <v>50</v>
      </c>
      <c r="D35" s="53" t="s">
        <v>51</v>
      </c>
      <c r="J35" s="2" t="s">
        <v>52</v>
      </c>
      <c r="K35" s="2" t="s">
        <v>52</v>
      </c>
      <c r="L35" s="60" t="s">
        <v>63</v>
      </c>
      <c r="P35" s="60" t="s">
        <v>41</v>
      </c>
      <c r="S35" s="85" t="s">
        <v>80</v>
      </c>
      <c r="V35" s="60" t="s">
        <v>67</v>
      </c>
    </row>
    <row r="36" spans="1:22" ht="12">
      <c r="A36" s="2" t="s">
        <v>53</v>
      </c>
      <c r="D36" s="53" t="s">
        <v>85</v>
      </c>
      <c r="J36" s="2" t="s">
        <v>54</v>
      </c>
      <c r="K36" s="2" t="s">
        <v>54</v>
      </c>
      <c r="L36" s="2" t="s">
        <v>91</v>
      </c>
      <c r="P36" s="2" t="s">
        <v>55</v>
      </c>
      <c r="T36" s="2" t="s">
        <v>75</v>
      </c>
      <c r="V36" s="2" t="s">
        <v>68</v>
      </c>
    </row>
    <row r="37" spans="12:22" ht="12">
      <c r="L37" s="2" t="s">
        <v>92</v>
      </c>
      <c r="P37" s="2" t="s">
        <v>61</v>
      </c>
      <c r="T37" s="2" t="s">
        <v>76</v>
      </c>
      <c r="V37" s="2" t="s">
        <v>69</v>
      </c>
    </row>
    <row r="38" spans="12:22" ht="12">
      <c r="L38" s="2" t="s">
        <v>93</v>
      </c>
      <c r="V38" s="2" t="s">
        <v>70</v>
      </c>
    </row>
    <row r="39" spans="12:22" ht="12">
      <c r="L39" s="2" t="s">
        <v>89</v>
      </c>
      <c r="V39" s="2" t="s">
        <v>71</v>
      </c>
    </row>
    <row r="40" ht="12">
      <c r="L40" s="2" t="s">
        <v>90</v>
      </c>
    </row>
    <row r="41" spans="12:22" ht="12">
      <c r="L41" s="2" t="s">
        <v>64</v>
      </c>
      <c r="V41" s="60" t="s">
        <v>72</v>
      </c>
    </row>
    <row r="42" spans="12:22" ht="12">
      <c r="L42" s="2" t="s">
        <v>65</v>
      </c>
      <c r="V42" s="2" t="s">
        <v>73</v>
      </c>
    </row>
    <row r="43" ht="12">
      <c r="V43" s="2" t="s">
        <v>74</v>
      </c>
    </row>
  </sheetData>
  <mergeCells count="20">
    <mergeCell ref="G4:G6"/>
    <mergeCell ref="X5:X6"/>
    <mergeCell ref="U5:U6"/>
    <mergeCell ref="V5:V6"/>
    <mergeCell ref="H4:H6"/>
    <mergeCell ref="J5:M5"/>
    <mergeCell ref="O5:Q5"/>
    <mergeCell ref="U4:W4"/>
    <mergeCell ref="W5:W6"/>
    <mergeCell ref="T4:T6"/>
    <mergeCell ref="C28:D28"/>
    <mergeCell ref="S4:S6"/>
    <mergeCell ref="A4:A6"/>
    <mergeCell ref="C4:C6"/>
    <mergeCell ref="D4:D6"/>
    <mergeCell ref="B4:B6"/>
    <mergeCell ref="I4:I6"/>
    <mergeCell ref="J4:N4"/>
    <mergeCell ref="O4:R4"/>
    <mergeCell ref="E4:E6"/>
  </mergeCells>
  <hyperlinks>
    <hyperlink ref="F31" r:id="rId1" display="http://www.stat.go.jp/index/seido/9-5.htm"/>
  </hyperlinks>
  <printOptions/>
  <pageMargins left="0.39" right="0.15748031496062992" top="0.5905511811023623" bottom="0.5905511811023623" header="0.5118110236220472" footer="0.5118110236220472"/>
  <pageSetup horizontalDpi="600" verticalDpi="600" orientation="landscape" paperSize="9" scale="6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1"/>
  <sheetViews>
    <sheetView view="pageBreakPreview" zoomScaleSheetLayoutView="100" workbookViewId="0" topLeftCell="A6">
      <selection activeCell="K13" sqref="K13"/>
    </sheetView>
  </sheetViews>
  <sheetFormatPr defaultColWidth="9.00390625" defaultRowHeight="13.5"/>
  <cols>
    <col min="1" max="2" width="5.00390625" style="2" customWidth="1"/>
    <col min="3" max="3" width="7.50390625" style="2" customWidth="1"/>
    <col min="4" max="4" width="9.875" style="2" customWidth="1"/>
    <col min="5" max="5" width="4.75390625" style="2" customWidth="1"/>
    <col min="6" max="6" width="10.25390625" style="2" customWidth="1"/>
    <col min="7" max="7" width="4.75390625" style="2" customWidth="1"/>
    <col min="8" max="9" width="6.125" style="2" customWidth="1"/>
    <col min="10" max="10" width="5.375" style="2" customWidth="1"/>
    <col min="11" max="11" width="6.50390625" style="2" customWidth="1"/>
    <col min="12" max="12" width="5.75390625" style="2" customWidth="1"/>
    <col min="13" max="13" width="6.375" style="2" customWidth="1"/>
    <col min="14" max="14" width="5.875" style="2" customWidth="1"/>
    <col min="15" max="15" width="5.625" style="2" customWidth="1"/>
    <col min="16" max="16" width="6.625" style="2" customWidth="1"/>
    <col min="17" max="18" width="5.875" style="2" customWidth="1"/>
    <col min="19" max="19" width="6.50390625" style="2" customWidth="1"/>
    <col min="20" max="20" width="6.00390625" style="2" customWidth="1"/>
    <col min="21" max="21" width="6.50390625" style="2" customWidth="1"/>
    <col min="22" max="22" width="6.125" style="2" customWidth="1"/>
    <col min="23" max="24" width="6.625" style="2" customWidth="1"/>
    <col min="25" max="25" width="6.125" style="2" customWidth="1"/>
    <col min="26" max="26" width="6.625" style="2" customWidth="1"/>
    <col min="27" max="27" width="6.75390625" style="2" customWidth="1"/>
    <col min="28" max="16384" width="9.00390625" style="2" customWidth="1"/>
  </cols>
  <sheetData>
    <row r="1" ht="12">
      <c r="A1" s="2" t="s">
        <v>45</v>
      </c>
    </row>
    <row r="2" spans="1:2" ht="22.5" customHeight="1" thickBot="1">
      <c r="A2" s="54" t="s">
        <v>56</v>
      </c>
      <c r="B2" s="3"/>
    </row>
    <row r="3" spans="1:27" ht="25.5" customHeight="1" thickBot="1">
      <c r="A3" s="54"/>
      <c r="B3" s="200" t="s">
        <v>84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2"/>
      <c r="V3" s="2"/>
      <c r="AA3" s="2"/>
    </row>
    <row r="4" spans="1:27" ht="19.5" customHeight="1" thickBot="1">
      <c r="A4" s="54"/>
      <c r="B4" s="94">
        <v>1</v>
      </c>
      <c r="C4" s="198">
        <v>38808</v>
      </c>
      <c r="D4" s="199"/>
      <c r="E4" s="199"/>
      <c r="F4" s="94">
        <v>2</v>
      </c>
      <c r="G4" s="198">
        <v>38838</v>
      </c>
      <c r="H4" s="199"/>
      <c r="I4" s="199"/>
      <c r="J4" s="94">
        <v>3</v>
      </c>
      <c r="K4" s="95" t="s">
        <v>83</v>
      </c>
      <c r="L4" s="96"/>
      <c r="M4" s="96"/>
      <c r="N4" s="97"/>
      <c r="AA4" s="2"/>
    </row>
    <row r="5" spans="1:27" ht="24" customHeight="1" thickBot="1">
      <c r="A5"/>
      <c r="B5" s="86"/>
      <c r="C5" s="86"/>
      <c r="D5" s="86"/>
      <c r="E5" s="86"/>
      <c r="F5" s="86"/>
      <c r="G5" s="86"/>
      <c r="H5" s="86"/>
      <c r="I5" s="87"/>
      <c r="J5" s="88"/>
      <c r="K5" s="88"/>
      <c r="L5" s="86"/>
      <c r="M5" s="86"/>
      <c r="N5" s="86"/>
      <c r="O5" s="86"/>
      <c r="P5" s="86"/>
      <c r="Q5" s="86"/>
      <c r="R5" s="86"/>
      <c r="S5" s="87"/>
      <c r="T5" s="88"/>
      <c r="U5" s="88"/>
      <c r="V5" s="86"/>
      <c r="W5" s="86"/>
      <c r="X5" s="88"/>
      <c r="Y5" s="88"/>
      <c r="Z5" s="88"/>
      <c r="AA5"/>
    </row>
    <row r="6" spans="1:27" ht="13.5" customHeight="1" thickBot="1">
      <c r="A6"/>
      <c r="B6" s="86"/>
      <c r="C6" s="86"/>
      <c r="D6" s="86"/>
      <c r="E6" s="90" t="s">
        <v>81</v>
      </c>
      <c r="F6" s="91"/>
      <c r="G6" s="92">
        <v>1</v>
      </c>
      <c r="H6" s="89"/>
      <c r="I6" s="89"/>
      <c r="J6" s="89"/>
      <c r="K6" s="89"/>
      <c r="L6" s="90" t="s">
        <v>81</v>
      </c>
      <c r="M6" s="91"/>
      <c r="N6" s="92">
        <v>1</v>
      </c>
      <c r="O6" s="86"/>
      <c r="P6" s="86"/>
      <c r="Q6" s="90" t="s">
        <v>81</v>
      </c>
      <c r="R6" s="91"/>
      <c r="S6" s="92">
        <v>1</v>
      </c>
      <c r="T6" s="93"/>
      <c r="U6" s="88"/>
      <c r="V6" s="90" t="s">
        <v>81</v>
      </c>
      <c r="W6" s="91"/>
      <c r="X6" s="91"/>
      <c r="Y6" s="92">
        <v>1</v>
      </c>
      <c r="Z6" s="88"/>
      <c r="AA6"/>
    </row>
    <row r="7" spans="1:27" ht="25.5" customHeight="1">
      <c r="A7" s="168" t="s">
        <v>6</v>
      </c>
      <c r="B7" s="212" t="s">
        <v>57</v>
      </c>
      <c r="C7" s="189" t="s">
        <v>0</v>
      </c>
      <c r="D7" s="175" t="s">
        <v>58</v>
      </c>
      <c r="E7" s="203" t="s">
        <v>59</v>
      </c>
      <c r="F7" s="204"/>
      <c r="G7" s="204"/>
      <c r="H7" s="204"/>
      <c r="I7" s="204"/>
      <c r="J7" s="204"/>
      <c r="K7" s="205"/>
      <c r="L7" s="206" t="s">
        <v>14</v>
      </c>
      <c r="M7" s="204"/>
      <c r="N7" s="204"/>
      <c r="O7" s="204"/>
      <c r="P7" s="207"/>
      <c r="Q7" s="203" t="s">
        <v>4</v>
      </c>
      <c r="R7" s="204"/>
      <c r="S7" s="204"/>
      <c r="T7" s="204"/>
      <c r="U7" s="205"/>
      <c r="V7" s="217" t="s">
        <v>12</v>
      </c>
      <c r="W7" s="218"/>
      <c r="X7" s="218"/>
      <c r="Y7" s="219"/>
      <c r="Z7" s="219"/>
      <c r="AA7" s="220"/>
    </row>
    <row r="8" spans="1:27" ht="11.25" customHeight="1">
      <c r="A8" s="169"/>
      <c r="B8" s="213"/>
      <c r="C8" s="187"/>
      <c r="D8" s="176"/>
      <c r="E8" s="209" t="s">
        <v>8</v>
      </c>
      <c r="F8" s="210" t="s">
        <v>13</v>
      </c>
      <c r="G8" s="208" t="s">
        <v>3</v>
      </c>
      <c r="H8" s="28"/>
      <c r="I8" s="208" t="s">
        <v>2</v>
      </c>
      <c r="J8" s="28"/>
      <c r="K8" s="215" t="s">
        <v>9</v>
      </c>
      <c r="L8" s="216" t="s">
        <v>1</v>
      </c>
      <c r="M8" s="28"/>
      <c r="N8" s="208" t="s">
        <v>2</v>
      </c>
      <c r="O8" s="28"/>
      <c r="P8" s="208" t="s">
        <v>9</v>
      </c>
      <c r="Q8" s="228" t="s">
        <v>5</v>
      </c>
      <c r="R8" s="28"/>
      <c r="S8" s="208" t="s">
        <v>2</v>
      </c>
      <c r="T8" s="28"/>
      <c r="U8" s="215" t="s">
        <v>9</v>
      </c>
      <c r="V8" s="226" t="s">
        <v>33</v>
      </c>
      <c r="W8" s="28"/>
      <c r="X8" s="224" t="s">
        <v>9</v>
      </c>
      <c r="Y8" s="221" t="s">
        <v>35</v>
      </c>
      <c r="Z8" s="222"/>
      <c r="AA8" s="223"/>
    </row>
    <row r="9" spans="1:27" ht="50.25" customHeight="1">
      <c r="A9" s="169"/>
      <c r="B9" s="214"/>
      <c r="C9" s="187"/>
      <c r="D9" s="176"/>
      <c r="E9" s="209"/>
      <c r="F9" s="211"/>
      <c r="G9" s="208"/>
      <c r="H9" s="51" t="s">
        <v>43</v>
      </c>
      <c r="I9" s="208"/>
      <c r="J9" s="52" t="s">
        <v>15</v>
      </c>
      <c r="K9" s="215"/>
      <c r="L9" s="216"/>
      <c r="M9" s="51" t="s">
        <v>43</v>
      </c>
      <c r="N9" s="208"/>
      <c r="O9" s="52" t="s">
        <v>15</v>
      </c>
      <c r="P9" s="208"/>
      <c r="Q9" s="209"/>
      <c r="R9" s="51" t="s">
        <v>43</v>
      </c>
      <c r="S9" s="229"/>
      <c r="T9" s="52" t="s">
        <v>15</v>
      </c>
      <c r="U9" s="215"/>
      <c r="V9" s="227"/>
      <c r="W9" s="27" t="s">
        <v>34</v>
      </c>
      <c r="X9" s="225"/>
      <c r="Y9" s="4" t="s">
        <v>33</v>
      </c>
      <c r="Z9" s="4" t="s">
        <v>34</v>
      </c>
      <c r="AA9" s="83" t="s">
        <v>9</v>
      </c>
    </row>
    <row r="10" spans="1:27" ht="13.5" customHeight="1">
      <c r="A10" s="15">
        <v>32</v>
      </c>
      <c r="B10" s="9">
        <v>201</v>
      </c>
      <c r="C10" s="11" t="s">
        <v>152</v>
      </c>
      <c r="D10" s="20" t="s">
        <v>153</v>
      </c>
      <c r="E10" s="163">
        <v>40</v>
      </c>
      <c r="F10" s="5" t="s">
        <v>154</v>
      </c>
      <c r="G10" s="109">
        <v>36</v>
      </c>
      <c r="H10" s="109">
        <v>31</v>
      </c>
      <c r="I10" s="109">
        <v>613</v>
      </c>
      <c r="J10" s="109">
        <v>128</v>
      </c>
      <c r="K10" s="62">
        <v>20.9</v>
      </c>
      <c r="L10" s="129">
        <v>36</v>
      </c>
      <c r="M10" s="130">
        <v>31</v>
      </c>
      <c r="N10" s="130">
        <v>613</v>
      </c>
      <c r="O10" s="130">
        <v>128</v>
      </c>
      <c r="P10" s="62">
        <v>20.9</v>
      </c>
      <c r="Q10" s="104">
        <v>6</v>
      </c>
      <c r="R10" s="109">
        <v>5</v>
      </c>
      <c r="S10" s="109">
        <v>58</v>
      </c>
      <c r="T10" s="109">
        <v>7</v>
      </c>
      <c r="U10" s="62">
        <v>12.1</v>
      </c>
      <c r="V10" s="102">
        <v>210</v>
      </c>
      <c r="W10" s="109">
        <v>23</v>
      </c>
      <c r="X10" s="78">
        <v>11</v>
      </c>
      <c r="Y10" s="109">
        <v>158</v>
      </c>
      <c r="Z10" s="109">
        <v>10</v>
      </c>
      <c r="AA10" s="73">
        <v>6.3</v>
      </c>
    </row>
    <row r="11" spans="1:27" ht="13.5" customHeight="1">
      <c r="A11" s="15">
        <v>32</v>
      </c>
      <c r="B11" s="9">
        <v>202</v>
      </c>
      <c r="C11" s="11" t="s">
        <v>152</v>
      </c>
      <c r="D11" s="20" t="s">
        <v>155</v>
      </c>
      <c r="E11" s="163">
        <v>30</v>
      </c>
      <c r="F11" s="5" t="s">
        <v>156</v>
      </c>
      <c r="G11" s="109">
        <v>40</v>
      </c>
      <c r="H11" s="109">
        <v>26</v>
      </c>
      <c r="I11" s="122">
        <v>633</v>
      </c>
      <c r="J11" s="109">
        <v>126</v>
      </c>
      <c r="K11" s="62">
        <v>19.9</v>
      </c>
      <c r="L11" s="129">
        <v>27</v>
      </c>
      <c r="M11" s="130">
        <v>22</v>
      </c>
      <c r="N11" s="130">
        <v>388</v>
      </c>
      <c r="O11" s="130">
        <v>64</v>
      </c>
      <c r="P11" s="62">
        <v>16.5</v>
      </c>
      <c r="Q11" s="104">
        <v>6</v>
      </c>
      <c r="R11" s="109">
        <v>2</v>
      </c>
      <c r="S11" s="109">
        <v>54</v>
      </c>
      <c r="T11" s="109">
        <v>2</v>
      </c>
      <c r="U11" s="62">
        <v>3.7</v>
      </c>
      <c r="V11" s="102">
        <v>97</v>
      </c>
      <c r="W11" s="109">
        <v>5</v>
      </c>
      <c r="X11" s="78">
        <v>5.2</v>
      </c>
      <c r="Y11" s="109">
        <v>97</v>
      </c>
      <c r="Z11" s="109">
        <v>5</v>
      </c>
      <c r="AA11" s="73">
        <v>5.2</v>
      </c>
    </row>
    <row r="12" spans="1:27" ht="13.5" customHeight="1">
      <c r="A12" s="15">
        <v>32</v>
      </c>
      <c r="B12" s="9">
        <v>203</v>
      </c>
      <c r="C12" s="11" t="s">
        <v>152</v>
      </c>
      <c r="D12" s="20" t="s">
        <v>157</v>
      </c>
      <c r="E12" s="163">
        <v>40</v>
      </c>
      <c r="F12" s="5" t="s">
        <v>158</v>
      </c>
      <c r="G12" s="109">
        <v>66</v>
      </c>
      <c r="H12" s="109">
        <v>63</v>
      </c>
      <c r="I12" s="124">
        <v>1239</v>
      </c>
      <c r="J12" s="109">
        <v>336</v>
      </c>
      <c r="K12" s="62">
        <v>27.1</v>
      </c>
      <c r="L12" s="129">
        <v>41</v>
      </c>
      <c r="M12" s="130">
        <v>40</v>
      </c>
      <c r="N12" s="130">
        <v>650</v>
      </c>
      <c r="O12" s="130">
        <v>203</v>
      </c>
      <c r="P12" s="62">
        <v>31.2</v>
      </c>
      <c r="Q12" s="104">
        <v>6</v>
      </c>
      <c r="R12" s="109">
        <v>3</v>
      </c>
      <c r="S12" s="109">
        <v>63</v>
      </c>
      <c r="T12" s="109">
        <v>5</v>
      </c>
      <c r="U12" s="62">
        <v>7.9</v>
      </c>
      <c r="V12" s="102">
        <v>164</v>
      </c>
      <c r="W12" s="109">
        <v>10</v>
      </c>
      <c r="X12" s="78">
        <v>6.1</v>
      </c>
      <c r="Y12" s="109">
        <v>138</v>
      </c>
      <c r="Z12" s="109">
        <v>2</v>
      </c>
      <c r="AA12" s="73">
        <v>1.4</v>
      </c>
    </row>
    <row r="13" spans="1:27" ht="13.5" customHeight="1">
      <c r="A13" s="15">
        <v>32</v>
      </c>
      <c r="B13" s="9">
        <v>204</v>
      </c>
      <c r="C13" s="11" t="s">
        <v>152</v>
      </c>
      <c r="D13" s="20" t="s">
        <v>159</v>
      </c>
      <c r="E13" s="164">
        <v>40</v>
      </c>
      <c r="F13" s="5" t="s">
        <v>154</v>
      </c>
      <c r="G13" s="109">
        <v>43</v>
      </c>
      <c r="H13" s="109">
        <v>37</v>
      </c>
      <c r="I13" s="124">
        <v>1227</v>
      </c>
      <c r="J13" s="109">
        <v>372</v>
      </c>
      <c r="K13" s="62">
        <v>30.3</v>
      </c>
      <c r="L13" s="129">
        <v>28</v>
      </c>
      <c r="M13" s="130">
        <v>24</v>
      </c>
      <c r="N13" s="130">
        <v>855</v>
      </c>
      <c r="O13" s="130">
        <v>291</v>
      </c>
      <c r="P13" s="62">
        <v>34</v>
      </c>
      <c r="Q13" s="104">
        <v>6</v>
      </c>
      <c r="R13" s="109">
        <v>4</v>
      </c>
      <c r="S13" s="109">
        <v>53</v>
      </c>
      <c r="T13" s="109">
        <v>1</v>
      </c>
      <c r="U13" s="62">
        <v>1.9</v>
      </c>
      <c r="V13" s="102">
        <v>64</v>
      </c>
      <c r="W13" s="109">
        <v>6</v>
      </c>
      <c r="X13" s="78">
        <v>9.4</v>
      </c>
      <c r="Y13" s="109">
        <v>64</v>
      </c>
      <c r="Z13" s="109">
        <v>6</v>
      </c>
      <c r="AA13" s="73">
        <v>9.4</v>
      </c>
    </row>
    <row r="14" spans="1:27" ht="13.5" customHeight="1">
      <c r="A14" s="15">
        <v>32</v>
      </c>
      <c r="B14" s="9">
        <v>205</v>
      </c>
      <c r="C14" s="11" t="s">
        <v>152</v>
      </c>
      <c r="D14" s="20" t="s">
        <v>160</v>
      </c>
      <c r="E14" s="164">
        <v>40</v>
      </c>
      <c r="F14" s="5" t="s">
        <v>154</v>
      </c>
      <c r="G14" s="109">
        <v>37</v>
      </c>
      <c r="H14" s="109">
        <v>32</v>
      </c>
      <c r="I14" s="109">
        <v>664</v>
      </c>
      <c r="J14" s="109">
        <v>219</v>
      </c>
      <c r="K14" s="62">
        <v>33</v>
      </c>
      <c r="L14" s="129">
        <v>18</v>
      </c>
      <c r="M14" s="130">
        <v>17</v>
      </c>
      <c r="N14" s="130">
        <v>394</v>
      </c>
      <c r="O14" s="130">
        <v>115</v>
      </c>
      <c r="P14" s="62">
        <v>29.2</v>
      </c>
      <c r="Q14" s="104">
        <v>6</v>
      </c>
      <c r="R14" s="109">
        <v>3</v>
      </c>
      <c r="S14" s="109">
        <v>43</v>
      </c>
      <c r="T14" s="109">
        <v>4</v>
      </c>
      <c r="U14" s="62">
        <v>9.3</v>
      </c>
      <c r="V14" s="102">
        <v>85</v>
      </c>
      <c r="W14" s="109">
        <v>4</v>
      </c>
      <c r="X14" s="78">
        <v>4.7</v>
      </c>
      <c r="Y14" s="109">
        <v>57</v>
      </c>
      <c r="Z14" s="109">
        <v>0</v>
      </c>
      <c r="AA14" s="73">
        <v>0</v>
      </c>
    </row>
    <row r="15" spans="1:27" ht="13.5" customHeight="1">
      <c r="A15" s="15">
        <v>32</v>
      </c>
      <c r="B15" s="9">
        <v>206</v>
      </c>
      <c r="C15" s="11" t="s">
        <v>152</v>
      </c>
      <c r="D15" s="20" t="s">
        <v>161</v>
      </c>
      <c r="E15" s="164">
        <v>25</v>
      </c>
      <c r="F15" s="5" t="s">
        <v>162</v>
      </c>
      <c r="G15" s="123">
        <v>25</v>
      </c>
      <c r="H15" s="123">
        <v>21</v>
      </c>
      <c r="I15" s="125">
        <v>522</v>
      </c>
      <c r="J15" s="125">
        <v>99</v>
      </c>
      <c r="K15" s="62">
        <v>19</v>
      </c>
      <c r="L15" s="129">
        <v>25</v>
      </c>
      <c r="M15" s="130">
        <v>21</v>
      </c>
      <c r="N15" s="130">
        <v>554</v>
      </c>
      <c r="O15" s="130">
        <v>105</v>
      </c>
      <c r="P15" s="62">
        <v>19</v>
      </c>
      <c r="Q15" s="104">
        <v>6</v>
      </c>
      <c r="R15" s="109">
        <v>1</v>
      </c>
      <c r="S15" s="109">
        <v>54</v>
      </c>
      <c r="T15" s="109">
        <v>1</v>
      </c>
      <c r="U15" s="62">
        <v>1.9</v>
      </c>
      <c r="V15" s="102">
        <v>143</v>
      </c>
      <c r="W15" s="109">
        <v>27</v>
      </c>
      <c r="X15" s="78">
        <v>18.9</v>
      </c>
      <c r="Y15" s="109">
        <v>70</v>
      </c>
      <c r="Z15" s="109">
        <v>5</v>
      </c>
      <c r="AA15" s="73">
        <v>7.1</v>
      </c>
    </row>
    <row r="16" spans="1:27" ht="13.5" customHeight="1">
      <c r="A16" s="15">
        <v>32</v>
      </c>
      <c r="B16" s="9">
        <v>207</v>
      </c>
      <c r="C16" s="11" t="s">
        <v>152</v>
      </c>
      <c r="D16" s="20" t="s">
        <v>163</v>
      </c>
      <c r="E16" s="164">
        <v>30</v>
      </c>
      <c r="F16" s="5" t="s">
        <v>164</v>
      </c>
      <c r="G16" s="109">
        <v>31</v>
      </c>
      <c r="H16" s="109">
        <v>23</v>
      </c>
      <c r="I16" s="109">
        <v>376</v>
      </c>
      <c r="J16" s="109">
        <v>88</v>
      </c>
      <c r="K16" s="62">
        <v>23.4</v>
      </c>
      <c r="L16" s="131">
        <v>24</v>
      </c>
      <c r="M16" s="132">
        <v>17</v>
      </c>
      <c r="N16" s="132">
        <v>246</v>
      </c>
      <c r="O16" s="132">
        <v>53</v>
      </c>
      <c r="P16" s="62">
        <v>21.5</v>
      </c>
      <c r="Q16" s="104">
        <v>6</v>
      </c>
      <c r="R16" s="109">
        <v>2</v>
      </c>
      <c r="S16" s="109">
        <v>45</v>
      </c>
      <c r="T16" s="109">
        <v>2</v>
      </c>
      <c r="U16" s="62">
        <v>4.4</v>
      </c>
      <c r="V16" s="102">
        <v>29</v>
      </c>
      <c r="W16" s="109">
        <v>0</v>
      </c>
      <c r="X16" s="78">
        <v>0</v>
      </c>
      <c r="Y16" s="109">
        <v>25</v>
      </c>
      <c r="Z16" s="109">
        <v>0</v>
      </c>
      <c r="AA16" s="73">
        <v>0</v>
      </c>
    </row>
    <row r="17" spans="1:27" ht="13.5" customHeight="1">
      <c r="A17" s="15">
        <v>32</v>
      </c>
      <c r="B17" s="9">
        <v>209</v>
      </c>
      <c r="C17" s="11" t="s">
        <v>152</v>
      </c>
      <c r="D17" s="20" t="s">
        <v>165</v>
      </c>
      <c r="E17" s="164"/>
      <c r="F17" s="5"/>
      <c r="G17" s="103"/>
      <c r="H17" s="103"/>
      <c r="I17" s="103"/>
      <c r="J17" s="103"/>
      <c r="K17" s="62" t="s">
        <v>166</v>
      </c>
      <c r="L17" s="131">
        <v>28</v>
      </c>
      <c r="M17" s="132">
        <v>21</v>
      </c>
      <c r="N17" s="132">
        <v>446</v>
      </c>
      <c r="O17" s="132">
        <v>101</v>
      </c>
      <c r="P17" s="62">
        <v>22.6</v>
      </c>
      <c r="Q17" s="104">
        <v>6</v>
      </c>
      <c r="R17" s="109">
        <v>2</v>
      </c>
      <c r="S17" s="109">
        <v>53</v>
      </c>
      <c r="T17" s="109">
        <v>4</v>
      </c>
      <c r="U17" s="62">
        <v>7.5</v>
      </c>
      <c r="V17" s="102">
        <v>111</v>
      </c>
      <c r="W17" s="109">
        <v>18</v>
      </c>
      <c r="X17" s="78">
        <v>16.2</v>
      </c>
      <c r="Y17" s="109">
        <v>100</v>
      </c>
      <c r="Z17" s="109">
        <v>8</v>
      </c>
      <c r="AA17" s="73">
        <v>8</v>
      </c>
    </row>
    <row r="18" spans="1:27" ht="13.5" customHeight="1">
      <c r="A18" s="15">
        <v>32</v>
      </c>
      <c r="B18" s="9">
        <v>304</v>
      </c>
      <c r="C18" s="11" t="s">
        <v>152</v>
      </c>
      <c r="D18" s="20" t="s">
        <v>167</v>
      </c>
      <c r="E18" s="164">
        <v>40</v>
      </c>
      <c r="F18" s="5" t="s">
        <v>168</v>
      </c>
      <c r="G18" s="126">
        <v>25</v>
      </c>
      <c r="H18" s="126">
        <v>20</v>
      </c>
      <c r="I18" s="126">
        <v>283</v>
      </c>
      <c r="J18" s="126">
        <v>98</v>
      </c>
      <c r="K18" s="62">
        <v>34.6</v>
      </c>
      <c r="L18" s="129">
        <v>10</v>
      </c>
      <c r="M18" s="130">
        <v>10</v>
      </c>
      <c r="N18" s="130">
        <v>148</v>
      </c>
      <c r="O18" s="130">
        <v>42</v>
      </c>
      <c r="P18" s="62">
        <v>28.4</v>
      </c>
      <c r="Q18" s="13">
        <v>5</v>
      </c>
      <c r="R18" s="5">
        <v>1</v>
      </c>
      <c r="S18" s="109">
        <v>30</v>
      </c>
      <c r="T18" s="109">
        <v>1</v>
      </c>
      <c r="U18" s="62">
        <v>3.3</v>
      </c>
      <c r="V18" s="102">
        <v>21</v>
      </c>
      <c r="W18" s="109">
        <v>6</v>
      </c>
      <c r="X18" s="78">
        <v>28.6</v>
      </c>
      <c r="Y18" s="109">
        <v>18</v>
      </c>
      <c r="Z18" s="109">
        <v>3</v>
      </c>
      <c r="AA18" s="73">
        <v>16.7</v>
      </c>
    </row>
    <row r="19" spans="1:27" ht="13.5" customHeight="1">
      <c r="A19" s="15">
        <v>32</v>
      </c>
      <c r="B19" s="9">
        <v>343</v>
      </c>
      <c r="C19" s="11" t="s">
        <v>152</v>
      </c>
      <c r="D19" s="20" t="s">
        <v>169</v>
      </c>
      <c r="E19" s="164"/>
      <c r="F19" s="5"/>
      <c r="G19" s="103"/>
      <c r="H19" s="103"/>
      <c r="I19" s="103"/>
      <c r="J19" s="103"/>
      <c r="K19" s="62" t="s">
        <v>166</v>
      </c>
      <c r="L19" s="129">
        <v>5</v>
      </c>
      <c r="M19" s="130">
        <v>2</v>
      </c>
      <c r="N19" s="130">
        <v>73</v>
      </c>
      <c r="O19" s="130">
        <v>5</v>
      </c>
      <c r="P19" s="62">
        <v>6.8</v>
      </c>
      <c r="Q19" s="13">
        <v>5</v>
      </c>
      <c r="R19" s="5">
        <v>1</v>
      </c>
      <c r="S19" s="109">
        <v>49</v>
      </c>
      <c r="T19" s="109">
        <v>1</v>
      </c>
      <c r="U19" s="62">
        <v>2</v>
      </c>
      <c r="V19" s="102">
        <v>25</v>
      </c>
      <c r="W19" s="109">
        <v>1</v>
      </c>
      <c r="X19" s="78">
        <v>4</v>
      </c>
      <c r="Y19" s="109">
        <v>15</v>
      </c>
      <c r="Z19" s="109">
        <v>0</v>
      </c>
      <c r="AA19" s="73">
        <v>0</v>
      </c>
    </row>
    <row r="20" spans="1:27" ht="13.5" customHeight="1">
      <c r="A20" s="15">
        <v>32</v>
      </c>
      <c r="B20" s="9">
        <v>386</v>
      </c>
      <c r="C20" s="11" t="s">
        <v>152</v>
      </c>
      <c r="D20" s="20" t="s">
        <v>170</v>
      </c>
      <c r="E20" s="164"/>
      <c r="F20" s="5"/>
      <c r="G20" s="103"/>
      <c r="H20" s="103"/>
      <c r="I20" s="103"/>
      <c r="J20" s="103"/>
      <c r="K20" s="62" t="s">
        <v>166</v>
      </c>
      <c r="L20" s="129">
        <v>8</v>
      </c>
      <c r="M20" s="130">
        <v>7</v>
      </c>
      <c r="N20" s="130">
        <v>149</v>
      </c>
      <c r="O20" s="130">
        <v>37</v>
      </c>
      <c r="P20" s="62">
        <v>24.8</v>
      </c>
      <c r="Q20" s="13">
        <v>5</v>
      </c>
      <c r="R20" s="5">
        <v>2</v>
      </c>
      <c r="S20" s="109">
        <v>48</v>
      </c>
      <c r="T20" s="109">
        <v>2</v>
      </c>
      <c r="U20" s="62">
        <v>4.2</v>
      </c>
      <c r="V20" s="102">
        <v>32</v>
      </c>
      <c r="W20" s="109">
        <v>10</v>
      </c>
      <c r="X20" s="78">
        <v>31.3</v>
      </c>
      <c r="Y20" s="109">
        <v>24</v>
      </c>
      <c r="Z20" s="109">
        <v>2</v>
      </c>
      <c r="AA20" s="73">
        <v>8.3</v>
      </c>
    </row>
    <row r="21" spans="1:27" ht="13.5" customHeight="1">
      <c r="A21" s="15">
        <v>32</v>
      </c>
      <c r="B21" s="9">
        <v>401</v>
      </c>
      <c r="C21" s="11" t="s">
        <v>152</v>
      </c>
      <c r="D21" s="20" t="s">
        <v>171</v>
      </c>
      <c r="E21" s="164"/>
      <c r="F21" s="5"/>
      <c r="G21" s="103"/>
      <c r="H21" s="103"/>
      <c r="I21" s="103"/>
      <c r="J21" s="103"/>
      <c r="K21" s="62" t="s">
        <v>166</v>
      </c>
      <c r="L21" s="129">
        <v>13</v>
      </c>
      <c r="M21" s="130">
        <v>11</v>
      </c>
      <c r="N21" s="130">
        <v>314</v>
      </c>
      <c r="O21" s="130">
        <v>62</v>
      </c>
      <c r="P21" s="62">
        <v>19.7</v>
      </c>
      <c r="Q21" s="13">
        <v>5</v>
      </c>
      <c r="R21" s="5">
        <v>0</v>
      </c>
      <c r="S21" s="109">
        <v>34</v>
      </c>
      <c r="T21" s="109">
        <v>0</v>
      </c>
      <c r="U21" s="62">
        <v>0</v>
      </c>
      <c r="V21" s="102">
        <v>17</v>
      </c>
      <c r="W21" s="109">
        <v>1</v>
      </c>
      <c r="X21" s="78">
        <v>5.9</v>
      </c>
      <c r="Y21" s="109">
        <v>17</v>
      </c>
      <c r="Z21" s="109">
        <v>1</v>
      </c>
      <c r="AA21" s="73">
        <v>5.9</v>
      </c>
    </row>
    <row r="22" spans="1:27" ht="13.5" customHeight="1">
      <c r="A22" s="15">
        <v>32</v>
      </c>
      <c r="B22" s="9">
        <v>441</v>
      </c>
      <c r="C22" s="11" t="s">
        <v>152</v>
      </c>
      <c r="D22" s="20" t="s">
        <v>172</v>
      </c>
      <c r="E22" s="164">
        <v>30</v>
      </c>
      <c r="F22" s="5" t="s">
        <v>154</v>
      </c>
      <c r="G22" s="103">
        <v>22</v>
      </c>
      <c r="H22" s="103">
        <v>16</v>
      </c>
      <c r="I22" s="127">
        <v>265</v>
      </c>
      <c r="J22" s="127">
        <v>51</v>
      </c>
      <c r="K22" s="62">
        <v>19.2</v>
      </c>
      <c r="L22" s="129">
        <v>17</v>
      </c>
      <c r="M22" s="130">
        <v>14</v>
      </c>
      <c r="N22" s="130">
        <v>240</v>
      </c>
      <c r="O22" s="130">
        <v>48</v>
      </c>
      <c r="P22" s="62">
        <v>20</v>
      </c>
      <c r="Q22" s="13">
        <v>5</v>
      </c>
      <c r="R22" s="5">
        <v>2</v>
      </c>
      <c r="S22" s="109">
        <v>25</v>
      </c>
      <c r="T22" s="109">
        <v>3</v>
      </c>
      <c r="U22" s="62">
        <v>12</v>
      </c>
      <c r="V22" s="102">
        <v>9</v>
      </c>
      <c r="W22" s="109">
        <v>0</v>
      </c>
      <c r="X22" s="78">
        <v>0</v>
      </c>
      <c r="Y22" s="109">
        <v>9</v>
      </c>
      <c r="Z22" s="109">
        <v>0</v>
      </c>
      <c r="AA22" s="73">
        <v>0</v>
      </c>
    </row>
    <row r="23" spans="1:27" ht="13.5" customHeight="1">
      <c r="A23" s="15">
        <v>32</v>
      </c>
      <c r="B23" s="9">
        <v>448</v>
      </c>
      <c r="C23" s="11" t="s">
        <v>152</v>
      </c>
      <c r="D23" s="20" t="s">
        <v>173</v>
      </c>
      <c r="E23" s="11"/>
      <c r="F23" s="5"/>
      <c r="G23" s="5"/>
      <c r="H23" s="5"/>
      <c r="I23" s="5"/>
      <c r="J23" s="5"/>
      <c r="K23" s="62" t="s">
        <v>166</v>
      </c>
      <c r="L23" s="129">
        <v>15</v>
      </c>
      <c r="M23" s="130">
        <v>13</v>
      </c>
      <c r="N23" s="130">
        <v>245</v>
      </c>
      <c r="O23" s="130">
        <v>58</v>
      </c>
      <c r="P23" s="62">
        <v>23.7</v>
      </c>
      <c r="Q23" s="13">
        <v>5</v>
      </c>
      <c r="R23" s="5">
        <v>1</v>
      </c>
      <c r="S23" s="109">
        <v>27</v>
      </c>
      <c r="T23" s="109">
        <v>1</v>
      </c>
      <c r="U23" s="62">
        <v>3.7</v>
      </c>
      <c r="V23" s="102">
        <v>32</v>
      </c>
      <c r="W23" s="109">
        <v>0</v>
      </c>
      <c r="X23" s="78">
        <v>0</v>
      </c>
      <c r="Y23" s="109">
        <v>31</v>
      </c>
      <c r="Z23" s="109">
        <v>0</v>
      </c>
      <c r="AA23" s="73">
        <v>0</v>
      </c>
    </row>
    <row r="24" spans="1:27" ht="13.5" customHeight="1">
      <c r="A24" s="15">
        <v>32</v>
      </c>
      <c r="B24" s="9">
        <v>449</v>
      </c>
      <c r="C24" s="11" t="s">
        <v>152</v>
      </c>
      <c r="D24" s="20" t="s">
        <v>174</v>
      </c>
      <c r="E24" s="11"/>
      <c r="F24" s="5"/>
      <c r="G24" s="5"/>
      <c r="H24" s="5"/>
      <c r="I24" s="5"/>
      <c r="J24" s="5"/>
      <c r="K24" s="62" t="s">
        <v>166</v>
      </c>
      <c r="L24" s="129">
        <v>10</v>
      </c>
      <c r="M24" s="130">
        <v>7</v>
      </c>
      <c r="N24" s="130">
        <v>104</v>
      </c>
      <c r="O24" s="130">
        <v>17</v>
      </c>
      <c r="P24" s="62">
        <v>16.3</v>
      </c>
      <c r="Q24" s="13">
        <v>5</v>
      </c>
      <c r="R24" s="5">
        <v>2</v>
      </c>
      <c r="S24" s="109">
        <v>42</v>
      </c>
      <c r="T24" s="109">
        <v>3</v>
      </c>
      <c r="U24" s="62">
        <v>7.1</v>
      </c>
      <c r="V24" s="102">
        <v>18</v>
      </c>
      <c r="W24" s="109">
        <v>1</v>
      </c>
      <c r="X24" s="78">
        <v>5.6</v>
      </c>
      <c r="Y24" s="109">
        <v>14</v>
      </c>
      <c r="Z24" s="109">
        <v>1</v>
      </c>
      <c r="AA24" s="73">
        <v>7.1</v>
      </c>
    </row>
    <row r="25" spans="1:27" ht="13.5" customHeight="1">
      <c r="A25" s="15">
        <v>32</v>
      </c>
      <c r="B25" s="9">
        <v>501</v>
      </c>
      <c r="C25" s="11" t="s">
        <v>152</v>
      </c>
      <c r="D25" s="20" t="s">
        <v>175</v>
      </c>
      <c r="E25" s="11"/>
      <c r="F25" s="5"/>
      <c r="G25" s="5"/>
      <c r="H25" s="5"/>
      <c r="I25" s="5"/>
      <c r="J25" s="5"/>
      <c r="K25" s="62" t="s">
        <v>166</v>
      </c>
      <c r="L25" s="131">
        <v>17</v>
      </c>
      <c r="M25" s="132">
        <v>13</v>
      </c>
      <c r="N25" s="132">
        <v>259</v>
      </c>
      <c r="O25" s="132">
        <v>55</v>
      </c>
      <c r="P25" s="62">
        <v>21.2</v>
      </c>
      <c r="Q25" s="13">
        <v>5</v>
      </c>
      <c r="R25" s="5">
        <v>1</v>
      </c>
      <c r="S25" s="109">
        <v>35</v>
      </c>
      <c r="T25" s="109">
        <v>1</v>
      </c>
      <c r="U25" s="62">
        <v>2.9</v>
      </c>
      <c r="V25" s="102">
        <v>16</v>
      </c>
      <c r="W25" s="109">
        <v>3</v>
      </c>
      <c r="X25" s="78">
        <v>18.8</v>
      </c>
      <c r="Y25" s="109">
        <v>13</v>
      </c>
      <c r="Z25" s="109">
        <v>0</v>
      </c>
      <c r="AA25" s="73">
        <v>0</v>
      </c>
    </row>
    <row r="26" spans="1:27" ht="13.5" customHeight="1">
      <c r="A26" s="15">
        <v>32</v>
      </c>
      <c r="B26" s="9">
        <v>505</v>
      </c>
      <c r="C26" s="11" t="s">
        <v>152</v>
      </c>
      <c r="D26" s="20" t="s">
        <v>176</v>
      </c>
      <c r="E26" s="11"/>
      <c r="F26" s="5"/>
      <c r="G26" s="5"/>
      <c r="H26" s="5"/>
      <c r="I26" s="5"/>
      <c r="J26" s="5"/>
      <c r="K26" s="62" t="s">
        <v>166</v>
      </c>
      <c r="L26" s="131">
        <v>5</v>
      </c>
      <c r="M26" s="132">
        <v>5</v>
      </c>
      <c r="N26" s="132">
        <v>43</v>
      </c>
      <c r="O26" s="132">
        <v>11</v>
      </c>
      <c r="P26" s="62">
        <v>25.6</v>
      </c>
      <c r="Q26" s="13">
        <v>5</v>
      </c>
      <c r="R26" s="5">
        <v>2</v>
      </c>
      <c r="S26" s="109">
        <v>39</v>
      </c>
      <c r="T26" s="109">
        <v>3</v>
      </c>
      <c r="U26" s="62">
        <v>7.7</v>
      </c>
      <c r="V26" s="102">
        <v>17</v>
      </c>
      <c r="W26" s="109">
        <v>1</v>
      </c>
      <c r="X26" s="78">
        <v>5.9</v>
      </c>
      <c r="Y26" s="109">
        <v>17</v>
      </c>
      <c r="Z26" s="109">
        <v>1</v>
      </c>
      <c r="AA26" s="73">
        <v>5.9</v>
      </c>
    </row>
    <row r="27" spans="1:27" ht="13.5" customHeight="1">
      <c r="A27" s="15">
        <v>32</v>
      </c>
      <c r="B27" s="9">
        <v>525</v>
      </c>
      <c r="C27" s="11" t="s">
        <v>152</v>
      </c>
      <c r="D27" s="20" t="s">
        <v>177</v>
      </c>
      <c r="E27" s="11"/>
      <c r="F27" s="5"/>
      <c r="G27" s="5"/>
      <c r="H27" s="5"/>
      <c r="I27" s="5"/>
      <c r="J27" s="5"/>
      <c r="K27" s="62" t="s">
        <v>166</v>
      </c>
      <c r="L27" s="131">
        <v>8</v>
      </c>
      <c r="M27" s="132">
        <v>5</v>
      </c>
      <c r="N27" s="132">
        <v>95</v>
      </c>
      <c r="O27" s="132">
        <v>12</v>
      </c>
      <c r="P27" s="62">
        <v>12.6</v>
      </c>
      <c r="Q27" s="13">
        <v>5</v>
      </c>
      <c r="R27" s="5">
        <v>1</v>
      </c>
      <c r="S27" s="109">
        <v>25</v>
      </c>
      <c r="T27" s="109">
        <v>2</v>
      </c>
      <c r="U27" s="62">
        <v>8</v>
      </c>
      <c r="V27" s="102">
        <v>11</v>
      </c>
      <c r="W27" s="109">
        <v>1</v>
      </c>
      <c r="X27" s="78">
        <v>9.1</v>
      </c>
      <c r="Y27" s="109">
        <v>11</v>
      </c>
      <c r="Z27" s="109">
        <v>1</v>
      </c>
      <c r="AA27" s="73">
        <v>9.1</v>
      </c>
    </row>
    <row r="28" spans="1:27" ht="13.5" customHeight="1">
      <c r="A28" s="15">
        <v>32</v>
      </c>
      <c r="B28" s="9">
        <v>526</v>
      </c>
      <c r="C28" s="11" t="s">
        <v>152</v>
      </c>
      <c r="D28" s="20" t="s">
        <v>178</v>
      </c>
      <c r="E28" s="11"/>
      <c r="F28" s="5"/>
      <c r="G28" s="5"/>
      <c r="H28" s="5"/>
      <c r="I28" s="5"/>
      <c r="J28" s="5"/>
      <c r="K28" s="62" t="s">
        <v>166</v>
      </c>
      <c r="L28" s="131">
        <v>6</v>
      </c>
      <c r="M28" s="132">
        <v>4</v>
      </c>
      <c r="N28" s="132">
        <v>45</v>
      </c>
      <c r="O28" s="132">
        <v>8</v>
      </c>
      <c r="P28" s="62">
        <v>17.8</v>
      </c>
      <c r="Q28" s="13">
        <v>5</v>
      </c>
      <c r="R28" s="5">
        <v>3</v>
      </c>
      <c r="S28" s="109">
        <v>25</v>
      </c>
      <c r="T28" s="109">
        <v>3</v>
      </c>
      <c r="U28" s="62">
        <v>12</v>
      </c>
      <c r="V28" s="102">
        <v>16</v>
      </c>
      <c r="W28" s="109">
        <v>1</v>
      </c>
      <c r="X28" s="78">
        <v>6.3</v>
      </c>
      <c r="Y28" s="109">
        <v>16</v>
      </c>
      <c r="Z28" s="109">
        <v>1</v>
      </c>
      <c r="AA28" s="73">
        <v>6.3</v>
      </c>
    </row>
    <row r="29" spans="1:27" ht="13.5" customHeight="1">
      <c r="A29" s="15">
        <v>32</v>
      </c>
      <c r="B29" s="9">
        <v>527</v>
      </c>
      <c r="C29" s="11" t="s">
        <v>152</v>
      </c>
      <c r="D29" s="20" t="s">
        <v>179</v>
      </c>
      <c r="E29" s="11"/>
      <c r="F29" s="5"/>
      <c r="G29" s="5"/>
      <c r="H29" s="5"/>
      <c r="I29" s="5"/>
      <c r="J29" s="5"/>
      <c r="K29" s="62" t="s">
        <v>166</v>
      </c>
      <c r="L29" s="131">
        <v>8</v>
      </c>
      <c r="M29" s="132">
        <v>3</v>
      </c>
      <c r="N29" s="132">
        <v>60</v>
      </c>
      <c r="O29" s="132">
        <v>4</v>
      </c>
      <c r="P29" s="62">
        <v>6.7</v>
      </c>
      <c r="Q29" s="13">
        <v>5</v>
      </c>
      <c r="R29" s="5">
        <v>1</v>
      </c>
      <c r="S29" s="109">
        <v>27</v>
      </c>
      <c r="T29" s="109">
        <v>1</v>
      </c>
      <c r="U29" s="62">
        <v>3.7</v>
      </c>
      <c r="V29" s="102">
        <v>9</v>
      </c>
      <c r="W29" s="109">
        <v>1</v>
      </c>
      <c r="X29" s="78">
        <v>11.1</v>
      </c>
      <c r="Y29" s="109">
        <v>9</v>
      </c>
      <c r="Z29" s="109">
        <v>1</v>
      </c>
      <c r="AA29" s="73">
        <v>11.1</v>
      </c>
    </row>
    <row r="30" spans="1:27" ht="13.5" customHeight="1">
      <c r="A30" s="15">
        <v>32</v>
      </c>
      <c r="B30" s="9">
        <v>528</v>
      </c>
      <c r="C30" s="11" t="s">
        <v>152</v>
      </c>
      <c r="D30" s="20" t="s">
        <v>180</v>
      </c>
      <c r="E30" s="11"/>
      <c r="F30" s="5"/>
      <c r="G30" s="5"/>
      <c r="H30" s="5"/>
      <c r="I30" s="5"/>
      <c r="J30" s="5"/>
      <c r="K30" s="62" t="s">
        <v>166</v>
      </c>
      <c r="L30" s="131">
        <v>24</v>
      </c>
      <c r="M30" s="132">
        <v>19</v>
      </c>
      <c r="N30" s="132">
        <v>343</v>
      </c>
      <c r="O30" s="132">
        <v>90</v>
      </c>
      <c r="P30" s="62">
        <v>26.2</v>
      </c>
      <c r="Q30" s="13">
        <v>5</v>
      </c>
      <c r="R30" s="5">
        <v>0</v>
      </c>
      <c r="S30" s="109">
        <v>63</v>
      </c>
      <c r="T30" s="109">
        <v>0</v>
      </c>
      <c r="U30" s="62">
        <v>0</v>
      </c>
      <c r="V30" s="102">
        <v>44</v>
      </c>
      <c r="W30" s="109">
        <v>1</v>
      </c>
      <c r="X30" s="78">
        <v>2.3</v>
      </c>
      <c r="Y30" s="109">
        <v>44</v>
      </c>
      <c r="Z30" s="109">
        <v>1</v>
      </c>
      <c r="AA30" s="73">
        <v>2.3</v>
      </c>
    </row>
    <row r="31" spans="1:27" ht="13.5" customHeight="1">
      <c r="A31" s="15"/>
      <c r="B31" s="9"/>
      <c r="C31" s="11"/>
      <c r="D31" s="20"/>
      <c r="E31" s="11"/>
      <c r="F31" s="5"/>
      <c r="G31" s="5"/>
      <c r="H31" s="5"/>
      <c r="I31" s="5"/>
      <c r="J31" s="5"/>
      <c r="K31" s="62" t="s">
        <v>166</v>
      </c>
      <c r="L31" s="13"/>
      <c r="M31" s="5"/>
      <c r="N31" s="5"/>
      <c r="O31" s="5"/>
      <c r="P31" s="62" t="s">
        <v>166</v>
      </c>
      <c r="Q31" s="13"/>
      <c r="R31" s="5"/>
      <c r="S31" s="5"/>
      <c r="T31" s="5"/>
      <c r="U31" s="62" t="s">
        <v>166</v>
      </c>
      <c r="V31" s="11"/>
      <c r="W31" s="5"/>
      <c r="X31" s="78" t="s">
        <v>166</v>
      </c>
      <c r="Y31" s="5"/>
      <c r="Z31" s="5"/>
      <c r="AA31" s="73" t="s">
        <v>166</v>
      </c>
    </row>
    <row r="32" spans="1:27" ht="13.5" customHeight="1" thickBot="1">
      <c r="A32" s="17"/>
      <c r="B32" s="10"/>
      <c r="C32" s="12"/>
      <c r="D32" s="128"/>
      <c r="E32" s="12"/>
      <c r="F32" s="6"/>
      <c r="G32" s="6"/>
      <c r="H32" s="5"/>
      <c r="I32" s="6"/>
      <c r="J32" s="5"/>
      <c r="K32" s="62" t="s">
        <v>166</v>
      </c>
      <c r="L32" s="14"/>
      <c r="M32" s="5"/>
      <c r="N32" s="6"/>
      <c r="O32" s="5"/>
      <c r="P32" s="62" t="s">
        <v>166</v>
      </c>
      <c r="Q32" s="14"/>
      <c r="R32" s="5"/>
      <c r="S32" s="6"/>
      <c r="T32" s="5"/>
      <c r="U32" s="62" t="s">
        <v>166</v>
      </c>
      <c r="V32" s="12"/>
      <c r="W32" s="5"/>
      <c r="X32" s="78" t="s">
        <v>166</v>
      </c>
      <c r="Y32" s="5"/>
      <c r="Z32" s="5"/>
      <c r="AA32" s="73" t="s">
        <v>166</v>
      </c>
    </row>
    <row r="33" spans="1:27" ht="13.5" customHeight="1" thickBot="1">
      <c r="A33" s="21"/>
      <c r="B33" s="30">
        <v>900</v>
      </c>
      <c r="C33" s="31"/>
      <c r="D33" s="32" t="s">
        <v>37</v>
      </c>
      <c r="E33" s="18"/>
      <c r="F33" s="19"/>
      <c r="G33" s="19"/>
      <c r="H33" s="19"/>
      <c r="I33" s="19"/>
      <c r="J33" s="19"/>
      <c r="K33" s="63"/>
      <c r="L33" s="33">
        <f>SUM(L10:L32)</f>
        <v>373</v>
      </c>
      <c r="M33" s="33">
        <f>SUM(M10:M32)</f>
        <v>306</v>
      </c>
      <c r="N33" s="33">
        <f>SUM(N10:N32)</f>
        <v>6264</v>
      </c>
      <c r="O33" s="33">
        <f>SUM(O10:O32)</f>
        <v>1509</v>
      </c>
      <c r="P33" s="67">
        <f>IF(L33=" "," ",ROUND(O33/N33*100,1))</f>
        <v>24.1</v>
      </c>
      <c r="Q33" s="33">
        <f>SUM(Q10:Q32)</f>
        <v>113</v>
      </c>
      <c r="R33" s="33">
        <f>SUM(R10:R32)</f>
        <v>39</v>
      </c>
      <c r="S33" s="33">
        <f>SUM(S10:S32)</f>
        <v>892</v>
      </c>
      <c r="T33" s="33">
        <f>SUM(T10:T32)</f>
        <v>47</v>
      </c>
      <c r="U33" s="67">
        <f>IF(Q33=""," ",ROUND(T33/S33*100,1))</f>
        <v>5.3</v>
      </c>
      <c r="V33" s="18"/>
      <c r="W33" s="19"/>
      <c r="X33" s="79"/>
      <c r="Y33" s="19"/>
      <c r="Z33" s="19"/>
      <c r="AA33" s="74"/>
    </row>
    <row r="34" spans="1:27" ht="13.5" customHeight="1">
      <c r="A34" s="34"/>
      <c r="B34" s="35"/>
      <c r="C34" s="36"/>
      <c r="D34" s="37"/>
      <c r="E34" s="42"/>
      <c r="F34" s="43"/>
      <c r="G34" s="43"/>
      <c r="H34" s="43"/>
      <c r="I34" s="43"/>
      <c r="J34" s="43"/>
      <c r="K34" s="64"/>
      <c r="L34" s="14"/>
      <c r="M34" s="5"/>
      <c r="N34" s="6"/>
      <c r="O34" s="5"/>
      <c r="P34" s="99" t="str">
        <f>IF(L34=""," ",ROUND(O34/N34*100,1))</f>
        <v> </v>
      </c>
      <c r="Q34" s="14"/>
      <c r="R34" s="5"/>
      <c r="S34" s="6"/>
      <c r="T34" s="5"/>
      <c r="U34" s="99" t="str">
        <f>IF(Q34=""," ",ROUND(T34/S34*100,1))</f>
        <v> </v>
      </c>
      <c r="V34" s="42"/>
      <c r="W34" s="43"/>
      <c r="X34" s="80"/>
      <c r="Y34" s="43"/>
      <c r="Z34" s="43"/>
      <c r="AA34" s="75"/>
    </row>
    <row r="35" spans="1:27" ht="13.5" customHeight="1">
      <c r="A35" s="15"/>
      <c r="B35" s="9"/>
      <c r="C35" s="11"/>
      <c r="D35" s="20"/>
      <c r="E35" s="44"/>
      <c r="F35" s="45"/>
      <c r="G35" s="45"/>
      <c r="H35" s="45"/>
      <c r="I35" s="45"/>
      <c r="J35" s="45"/>
      <c r="K35" s="65"/>
      <c r="L35" s="14"/>
      <c r="M35" s="5"/>
      <c r="N35" s="6"/>
      <c r="O35" s="5"/>
      <c r="P35" s="62" t="str">
        <f>IF(L35=""," ",ROUND(O35/N35*100,1))</f>
        <v> </v>
      </c>
      <c r="Q35" s="14"/>
      <c r="R35" s="5"/>
      <c r="S35" s="6"/>
      <c r="T35" s="5"/>
      <c r="U35" s="62" t="str">
        <f>IF(Q35=""," ",ROUND(T35/S35*100,1))</f>
        <v> </v>
      </c>
      <c r="V35" s="44"/>
      <c r="W35" s="45"/>
      <c r="X35" s="81"/>
      <c r="Y35" s="45"/>
      <c r="Z35" s="45"/>
      <c r="AA35" s="76"/>
    </row>
    <row r="36" spans="1:27" ht="13.5" customHeight="1" thickBot="1">
      <c r="A36" s="38"/>
      <c r="B36" s="39"/>
      <c r="C36" s="40"/>
      <c r="D36" s="41"/>
      <c r="E36" s="46"/>
      <c r="F36" s="47"/>
      <c r="G36" s="47"/>
      <c r="H36" s="47"/>
      <c r="I36" s="47"/>
      <c r="J36" s="47"/>
      <c r="K36" s="66"/>
      <c r="L36" s="14"/>
      <c r="M36" s="5"/>
      <c r="N36" s="6"/>
      <c r="O36" s="5"/>
      <c r="P36" s="100" t="str">
        <f>IF(L36=""," ",ROUND(O36/N36*100,1))</f>
        <v> </v>
      </c>
      <c r="Q36" s="14"/>
      <c r="R36" s="5"/>
      <c r="S36" s="6"/>
      <c r="T36" s="5"/>
      <c r="U36" s="100" t="str">
        <f>IF(Q36=""," ",ROUND(T36/S36*100,1))</f>
        <v> </v>
      </c>
      <c r="V36" s="46"/>
      <c r="W36" s="47"/>
      <c r="X36" s="82"/>
      <c r="Y36" s="47"/>
      <c r="Z36" s="47"/>
      <c r="AA36" s="77"/>
    </row>
    <row r="37" spans="1:27" ht="13.5" customHeight="1" thickBot="1">
      <c r="A37" s="21"/>
      <c r="B37" s="30">
        <v>999</v>
      </c>
      <c r="C37" s="31"/>
      <c r="D37" s="32" t="s">
        <v>36</v>
      </c>
      <c r="E37" s="18"/>
      <c r="F37" s="19"/>
      <c r="G37" s="19"/>
      <c r="H37" s="19"/>
      <c r="I37" s="19"/>
      <c r="J37" s="19"/>
      <c r="K37" s="63"/>
      <c r="L37" s="33">
        <f>SUM(L34:L36)</f>
        <v>0</v>
      </c>
      <c r="M37" s="33">
        <f>SUM(M34:M36)</f>
        <v>0</v>
      </c>
      <c r="N37" s="33">
        <f>SUM(N34:N36)</f>
        <v>0</v>
      </c>
      <c r="O37" s="33">
        <f>SUM(O34:O36)</f>
        <v>0</v>
      </c>
      <c r="P37" s="67">
        <f>IF(L37=0,"",ROUND(O37/N37*100,1))</f>
      </c>
      <c r="Q37" s="33">
        <f>SUM(Q34:Q36)</f>
        <v>0</v>
      </c>
      <c r="R37" s="33">
        <f>SUM(R34:R36)</f>
        <v>0</v>
      </c>
      <c r="S37" s="33">
        <f>SUM(S34:S36)</f>
        <v>0</v>
      </c>
      <c r="T37" s="33">
        <f>SUM(T34:T36)</f>
        <v>0</v>
      </c>
      <c r="U37" s="67" t="str">
        <f>IF(Q37=0," ",ROUND(T37/S37*100,1))</f>
        <v> </v>
      </c>
      <c r="V37" s="18"/>
      <c r="W37" s="19"/>
      <c r="X37" s="79"/>
      <c r="Y37" s="19"/>
      <c r="Z37" s="19"/>
      <c r="AA37" s="74"/>
    </row>
    <row r="38" spans="1:27" ht="13.5" customHeight="1" thickBot="1">
      <c r="A38" s="21"/>
      <c r="B38" s="29">
        <v>1000</v>
      </c>
      <c r="C38" s="196" t="s">
        <v>23</v>
      </c>
      <c r="D38" s="197"/>
      <c r="E38" s="18"/>
      <c r="F38" s="19"/>
      <c r="G38" s="68">
        <f>SUM(G10:G32)</f>
        <v>325</v>
      </c>
      <c r="H38" s="68">
        <f>SUM(H10:H32)</f>
        <v>269</v>
      </c>
      <c r="I38" s="68">
        <f>SUM(I10:I32)</f>
        <v>5822</v>
      </c>
      <c r="J38" s="68">
        <f>SUM(J10:J32)</f>
        <v>1517</v>
      </c>
      <c r="K38" s="67">
        <f>IF(G38=" "," ",ROUND(J38/I38*100,1))</f>
        <v>26.1</v>
      </c>
      <c r="L38" s="69">
        <f>L33+L37</f>
        <v>373</v>
      </c>
      <c r="M38" s="68">
        <f>M33+M37</f>
        <v>306</v>
      </c>
      <c r="N38" s="68">
        <f>N33+N37</f>
        <v>6264</v>
      </c>
      <c r="O38" s="68">
        <f>O33+O37</f>
        <v>1509</v>
      </c>
      <c r="P38" s="67">
        <f>IF(L38=""," ",ROUND(O38/N38*100,1))</f>
        <v>24.1</v>
      </c>
      <c r="Q38" s="69">
        <f>Q33+Q37</f>
        <v>113</v>
      </c>
      <c r="R38" s="68">
        <f>R33+R37</f>
        <v>39</v>
      </c>
      <c r="S38" s="68">
        <f>S33+S37</f>
        <v>892</v>
      </c>
      <c r="T38" s="68">
        <f>T33+T37</f>
        <v>47</v>
      </c>
      <c r="U38" s="67">
        <f>IF(Q38=""," ",ROUND(T38/S38*100,1))</f>
        <v>5.3</v>
      </c>
      <c r="V38" s="70">
        <f>SUM(V10:V32)</f>
        <v>1170</v>
      </c>
      <c r="W38" s="68">
        <f>SUM(W10:W32)</f>
        <v>120</v>
      </c>
      <c r="X38" s="72">
        <f>IF(V38=0," ",ROUND(W38/V38*100,1))</f>
        <v>10.3</v>
      </c>
      <c r="Y38" s="68">
        <f>SUM(Y10:Y32)</f>
        <v>947</v>
      </c>
      <c r="Z38" s="68">
        <f>SUM(Z10:Z32)</f>
        <v>48</v>
      </c>
      <c r="AA38" s="71">
        <f>IF(Y38=0," ",ROUND(Z38/Y38*100,1))</f>
        <v>5.1</v>
      </c>
    </row>
    <row r="40" spans="1:14" ht="13.5">
      <c r="A40" s="55" t="s">
        <v>77</v>
      </c>
      <c r="B40" s="56"/>
      <c r="C40" s="57"/>
      <c r="D40" s="58"/>
      <c r="E40" s="59"/>
      <c r="F40" s="59"/>
      <c r="G40" s="59"/>
      <c r="H40" s="59"/>
      <c r="I40" s="59"/>
      <c r="J40" s="59"/>
      <c r="N40" s="84"/>
    </row>
    <row r="41" spans="1:8" ht="13.5">
      <c r="A41" s="53" t="s">
        <v>88</v>
      </c>
      <c r="E41" s="61"/>
      <c r="F41" s="61" t="s">
        <v>87</v>
      </c>
      <c r="H41" s="61"/>
    </row>
  </sheetData>
  <sheetProtection/>
  <mergeCells count="26">
    <mergeCell ref="Q7:U7"/>
    <mergeCell ref="V7:AA7"/>
    <mergeCell ref="Y8:AA8"/>
    <mergeCell ref="U8:U9"/>
    <mergeCell ref="X8:X9"/>
    <mergeCell ref="V8:V9"/>
    <mergeCell ref="Q8:Q9"/>
    <mergeCell ref="S8:S9"/>
    <mergeCell ref="N8:N9"/>
    <mergeCell ref="I8:I9"/>
    <mergeCell ref="K8:K9"/>
    <mergeCell ref="L8:L9"/>
    <mergeCell ref="A7:A9"/>
    <mergeCell ref="C7:C9"/>
    <mergeCell ref="D7:D9"/>
    <mergeCell ref="B7:B9"/>
    <mergeCell ref="C38:D38"/>
    <mergeCell ref="C4:E4"/>
    <mergeCell ref="G4:I4"/>
    <mergeCell ref="B3:N3"/>
    <mergeCell ref="E7:K7"/>
    <mergeCell ref="L7:P7"/>
    <mergeCell ref="P8:P9"/>
    <mergeCell ref="E8:E9"/>
    <mergeCell ref="G8:G9"/>
    <mergeCell ref="F8:F9"/>
  </mergeCells>
  <conditionalFormatting sqref="T34:T36 R34:R36 O34:O36 M34:M36 J10:J32 H10:H32 O10:O32 M10:M32 T10:T32 R10:R32 W10:W32 Z10:Z32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32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hyperlinks>
    <hyperlink ref="F41" r:id="rId1" display="http://www.stat.go.jp/index/seido/9-5.htm"/>
  </hyperlinks>
  <printOptions/>
  <pageMargins left="0.2" right="0.2" top="0.2" bottom="0.16" header="0.21" footer="0.16"/>
  <pageSetup horizontalDpi="600" verticalDpi="600" orientation="landscape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2006-11-20T07:36:50Z</cp:lastPrinted>
  <dcterms:created xsi:type="dcterms:W3CDTF">2002-01-07T10:53:07Z</dcterms:created>
  <dcterms:modified xsi:type="dcterms:W3CDTF">2006-12-05T08:35:06Z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