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0"/>
  </bookViews>
  <sheets>
    <sheet name="4-1" sheetId="1" r:id="rId1"/>
    <sheet name="4-2" sheetId="2" r:id="rId2"/>
  </sheets>
  <definedNames>
    <definedName name="_xlnm.Print_Area" localSheetId="0">'4-1'!$A$1:$X$49</definedName>
    <definedName name="_xlnm.Print_Area" localSheetId="1">'4-2'!$A$1:$AA$76</definedName>
    <definedName name="_xlnm.Print_Titles" localSheetId="0">'4-1'!$4:$6</definedName>
    <definedName name="_xlnm.Print_Titles" localSheetId="1">'4-2'!$6:$9</definedName>
  </definedNames>
  <calcPr fullCalcOnLoad="1"/>
</workbook>
</file>

<file path=xl/sharedStrings.xml><?xml version="1.0" encoding="utf-8"?>
<sst xmlns="http://schemas.openxmlformats.org/spreadsheetml/2006/main" count="808" uniqueCount="256">
  <si>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</si>
  <si>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</si>
  <si>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</si>
  <si>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</si>
  <si>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</si>
  <si>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</si>
  <si>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</si>
  <si>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</si>
  <si>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</si>
  <si>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</si>
  <si>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</si>
  <si>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</si>
  <si>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</si>
  <si>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</si>
  <si>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</si>
  <si>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</si>
  <si>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</si>
  <si>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</si>
  <si>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</si>
  <si>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</si>
  <si>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</si>
  <si>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</si>
  <si>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</si>
  <si>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</si>
  <si>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</si>
  <si>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</si>
  <si>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</si>
  <si>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</si>
  <si>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</si>
  <si>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</si>
  <si>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</si>
  <si>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</si>
  <si>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</si>
  <si>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</si>
  <si>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</si>
  <si>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</si>
  <si>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</si>
  <si>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</si>
  <si>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</si>
  <si>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</si>
  <si>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</si>
  <si>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</si>
  <si>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</si>
  <si>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</si>
  <si>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</si>
  <si>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</si>
  <si>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</si>
  <si>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</si>
  <si>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</si>
  <si>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</si>
  <si>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</si>
  <si>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</si>
  <si>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</si>
  <si>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</si>
  <si>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</si>
  <si>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</si>
  <si>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</si>
  <si>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</si>
  <si>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</si>
  <si>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</si>
  <si>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</si>
  <si>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</si>
  <si>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</si>
  <si>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</si>
  <si>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</si>
  <si>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</si>
  <si>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</si>
  <si>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</si>
  <si>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</si>
  <si>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</si>
  <si>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</si>
  <si>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</si>
  <si>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</si>
  <si>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</si>
  <si>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</si>
  <si>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</si>
  <si>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</si>
  <si>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</si>
  <si>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</si>
  <si>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</si>
  <si>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</si>
  <si>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</si>
  <si>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</si>
  <si>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</si>
  <si>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</si>
  <si>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平成22年度</t>
  </si>
  <si>
    <t>　２　１ではない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</si>
  <si>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</si>
  <si>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</si>
  <si>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</si>
  <si>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</si>
  <si>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</si>
  <si>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</si>
  <si>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</si>
  <si>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岐阜県</t>
  </si>
  <si>
    <t>関ヶ原町</t>
  </si>
  <si>
    <t>神戸町</t>
  </si>
  <si>
    <t>輪之内町</t>
  </si>
  <si>
    <t>川辺町</t>
  </si>
  <si>
    <t>東白川村</t>
  </si>
  <si>
    <t>平成20年度</t>
  </si>
  <si>
    <t>平成17年度</t>
  </si>
  <si>
    <t>平成19年度</t>
  </si>
  <si>
    <t>企画政策課</t>
  </si>
  <si>
    <t>平成21年度</t>
  </si>
  <si>
    <t>平成25年度</t>
  </si>
  <si>
    <t>平成18年度</t>
  </si>
  <si>
    <t>平成24年度</t>
  </si>
  <si>
    <t>企画財政課</t>
  </si>
  <si>
    <t>広域</t>
  </si>
  <si>
    <t>岐阜市</t>
  </si>
  <si>
    <t>男女共同参画室</t>
  </si>
  <si>
    <t>岐阜市男女共同参画推進条例</t>
  </si>
  <si>
    <t xml:space="preserve"> </t>
  </si>
  <si>
    <t>岐阜市男女共同参画基本計画 ぎふし未来スケッチⅡ</t>
  </si>
  <si>
    <t>平成16年3月</t>
  </si>
  <si>
    <t>平成16年4月～平成21年3月</t>
  </si>
  <si>
    <t>岐阜市生涯学習・女性センター</t>
  </si>
  <si>
    <t>大垣市</t>
  </si>
  <si>
    <t>男女共同参画推進室</t>
  </si>
  <si>
    <t>大垣市男女共同参画推進条例</t>
  </si>
  <si>
    <t>大垣市男女共同参画プラン</t>
  </si>
  <si>
    <t>平成12年3月</t>
  </si>
  <si>
    <t>平成12年4月～平成22年3月</t>
  </si>
  <si>
    <t>大垣女性サロン</t>
  </si>
  <si>
    <t>大垣市男女参画参画都市宣言</t>
  </si>
  <si>
    <t>高山市</t>
  </si>
  <si>
    <t>企画課</t>
  </si>
  <si>
    <t>高山市男女共同参画推進条例</t>
  </si>
  <si>
    <t>第２次高山市男女共同参画基本計画～YOU＆MEプラン２１～</t>
  </si>
  <si>
    <t>平成18年3月</t>
  </si>
  <si>
    <t>平成18年4月～平成22年3月</t>
  </si>
  <si>
    <t>YOU＆MEサロン「ぱれっと」</t>
  </si>
  <si>
    <t>多治見市</t>
  </si>
  <si>
    <t>文化と人権の課</t>
  </si>
  <si>
    <t>多治見市男女共同参画推進条例</t>
  </si>
  <si>
    <t>H17.7.1(一部H17.10.1)</t>
  </si>
  <si>
    <t>たじみ男女共同参画プラン</t>
  </si>
  <si>
    <t>平成10年2月</t>
  </si>
  <si>
    <t>平成10年4月～平成19年3月</t>
  </si>
  <si>
    <t>男女共同参画サロンほっと</t>
  </si>
  <si>
    <t>関市</t>
  </si>
  <si>
    <t>せき男女共同参画まちづくりプラン</t>
  </si>
  <si>
    <t>平成11年3月</t>
  </si>
  <si>
    <t>平成11年4月～平成21年3月</t>
  </si>
  <si>
    <t>中津川市</t>
  </si>
  <si>
    <t>企画財務課</t>
  </si>
  <si>
    <t>なかつがわ男女共同参画プラン（第二次）</t>
  </si>
  <si>
    <t>平成16年3月</t>
  </si>
  <si>
    <t>平成16年4月～平成21年3月</t>
  </si>
  <si>
    <t>美濃市</t>
  </si>
  <si>
    <t>総合政策課</t>
  </si>
  <si>
    <t>男女共同参画いきいきプラン美濃</t>
  </si>
  <si>
    <t>平成10年3月</t>
  </si>
  <si>
    <t>平成10年4月～平成20年3月</t>
  </si>
  <si>
    <t>瑞浪市</t>
  </si>
  <si>
    <t>みずなみ男女共同参画プラン</t>
  </si>
  <si>
    <t>平成16年4月～平成26年3月</t>
  </si>
  <si>
    <t>羽島市</t>
  </si>
  <si>
    <t>生涯学習課</t>
  </si>
  <si>
    <t>羽島市男女共同参画プラン</t>
  </si>
  <si>
    <t>平成17年3月</t>
  </si>
  <si>
    <t>平成17年4月～平成22年3月</t>
  </si>
  <si>
    <t>恵那市</t>
  </si>
  <si>
    <t>まちづくり推進課</t>
  </si>
  <si>
    <t>美濃加茂市</t>
  </si>
  <si>
    <t>市民まちづくり推進課</t>
  </si>
  <si>
    <t>みのかも男女共同参画基本計画</t>
  </si>
  <si>
    <t>平成15年3月</t>
  </si>
  <si>
    <t>平成15年4月～平成22年3月</t>
  </si>
  <si>
    <t>土岐市</t>
  </si>
  <si>
    <t>総合政策課</t>
  </si>
  <si>
    <t>土岐市男女共同参画プラン</t>
  </si>
  <si>
    <t>平成16年4月～平成26年3月</t>
  </si>
  <si>
    <t>各務原市</t>
  </si>
  <si>
    <t>男女輝き推進室</t>
  </si>
  <si>
    <t>各務原市男女が輝く都市づくり条例</t>
  </si>
  <si>
    <t>かかみがはら男女共同参画プラン</t>
  </si>
  <si>
    <t>平成15年3月</t>
  </si>
  <si>
    <t>平成15年4月～平成22年3月</t>
  </si>
  <si>
    <t>男女が共に輝く都市　かかみがはら宣言</t>
  </si>
  <si>
    <t>可児市</t>
  </si>
  <si>
    <t>総合政策課</t>
  </si>
  <si>
    <t>可児市男女共同参画プラン２０１０</t>
  </si>
  <si>
    <t>平成13年3月</t>
  </si>
  <si>
    <t>平成13年4月～平成23年3月</t>
  </si>
  <si>
    <t>男女共同参画サロン</t>
  </si>
  <si>
    <t>山県市</t>
  </si>
  <si>
    <t>総務課</t>
  </si>
  <si>
    <t>瑞穂市</t>
  </si>
  <si>
    <t>飛騨市</t>
  </si>
  <si>
    <t>飛騨市男女共同参画基本計画</t>
  </si>
  <si>
    <t>平成18年4月～平成28年3月</t>
  </si>
  <si>
    <t>本巣市</t>
  </si>
  <si>
    <t>総合企画課</t>
  </si>
  <si>
    <t>郡上市</t>
  </si>
  <si>
    <t>企画調整課</t>
  </si>
  <si>
    <t>下呂市</t>
  </si>
  <si>
    <t>下呂市男女共同参画プランともに創ろう! あったか下呂市</t>
  </si>
  <si>
    <t>海津市</t>
  </si>
  <si>
    <t>岐南町</t>
  </si>
  <si>
    <t>笠松町</t>
  </si>
  <si>
    <t>養老町</t>
  </si>
  <si>
    <t>養老町男女共同参画のまちづくり条例</t>
  </si>
  <si>
    <t>養老町男女共同参画プラン</t>
  </si>
  <si>
    <t>平成14年3月</t>
  </si>
  <si>
    <t>平成14年4月～平成24年3月</t>
  </si>
  <si>
    <t>垂井町</t>
  </si>
  <si>
    <t>垂井町男女共同参画プラン</t>
  </si>
  <si>
    <t>平成15年1月</t>
  </si>
  <si>
    <t>平成15年4月～平成25年3月</t>
  </si>
  <si>
    <t>関ヶ原町男女共同参画プラン</t>
  </si>
  <si>
    <t>平成15年3月</t>
  </si>
  <si>
    <t>平成15年4月～平成25年3月</t>
  </si>
  <si>
    <t>わのうちきらめきプラン～扉をあけよう～</t>
  </si>
  <si>
    <t>平成15年3月～平成21年3月</t>
  </si>
  <si>
    <t>安八町</t>
  </si>
  <si>
    <t>総務部総合窓口担当</t>
  </si>
  <si>
    <t>揖斐川町</t>
  </si>
  <si>
    <t>大野町</t>
  </si>
  <si>
    <t>総務広報課</t>
  </si>
  <si>
    <t>大野町男女共同参画プランおおの</t>
  </si>
  <si>
    <t>平成15年4月～平成25年3月</t>
  </si>
  <si>
    <t>池田町</t>
  </si>
  <si>
    <t>社会教育課</t>
  </si>
  <si>
    <t>池田町男女共同参画プラン</t>
  </si>
  <si>
    <t>平成12年6月</t>
  </si>
  <si>
    <t>平成12年6月～平成22年5月</t>
  </si>
  <si>
    <t>北方町</t>
  </si>
  <si>
    <t>坂祝町</t>
  </si>
  <si>
    <t>富加町</t>
  </si>
  <si>
    <t>総務企画課</t>
  </si>
  <si>
    <t>七宗町</t>
  </si>
  <si>
    <t>八百津町</t>
  </si>
  <si>
    <t>経営管理課</t>
  </si>
  <si>
    <t>白川町</t>
  </si>
  <si>
    <t>教育課</t>
  </si>
  <si>
    <t>御嵩町</t>
  </si>
  <si>
    <t>住民協働課</t>
  </si>
  <si>
    <t>御嵩町男女共同参画プラン</t>
  </si>
  <si>
    <t>平成17年4月</t>
  </si>
  <si>
    <t>白川村</t>
  </si>
  <si>
    <t>美濃市</t>
  </si>
  <si>
    <t>平成27年度</t>
  </si>
  <si>
    <t>神戸町</t>
  </si>
  <si>
    <t>輪之内町</t>
  </si>
  <si>
    <t>東白川村</t>
  </si>
  <si>
    <t>＜都道府県ｺｰﾄﾞ及び市(区)町村ｺｰﾄﾞ＞</t>
  </si>
  <si>
    <t>統計に用いる標準地域コード（リンク先）</t>
  </si>
  <si>
    <t>http://www.stat.go.jp/index/seido/9-5.htm</t>
  </si>
  <si>
    <t>（注１)大垣市及び岐南町は、平成18年6月1日現在のデータを掲載している。</t>
  </si>
  <si>
    <t>（注２)垂井町は、平成18年5月29日現在のデータを掲載している。</t>
  </si>
  <si>
    <t>（注３)関市の審議会等への女性委員の登用目標は、計画中では平成17年度までと規定されているが、引き続き25%を目標としている。</t>
  </si>
  <si>
    <t>（注４)瑞浪市の審議会等への女性委員登用の目標値はパーセントではなく、100人としている。</t>
  </si>
  <si>
    <t>男女共同参画に関する計画
（平成18年4月1日現在で有効なもの）</t>
  </si>
  <si>
    <t>男女共同参画・女性のための総合的な施設名称
(平成18年4月1日現在で開設済の施設)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</si>
</sst>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medium"/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2" borderId="4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19" xfId="0" applyFont="1" applyFill="1" applyBorder="1" applyAlignment="1">
      <alignment horizontal="right"/>
    </xf>
    <xf numFmtId="0" fontId="2" fillId="0" borderId="20" xfId="0" applyFont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179" fontId="2" fillId="3" borderId="9" xfId="0" applyNumberFormat="1" applyFont="1" applyFill="1" applyBorder="1" applyAlignment="1">
      <alignment/>
    </xf>
    <xf numFmtId="179" fontId="2" fillId="3" borderId="29" xfId="0" applyNumberFormat="1" applyFont="1" applyFill="1" applyBorder="1" applyAlignment="1">
      <alignment/>
    </xf>
    <xf numFmtId="179" fontId="2" fillId="3" borderId="30" xfId="0" applyNumberFormat="1" applyFont="1" applyFill="1" applyBorder="1" applyAlignment="1">
      <alignment/>
    </xf>
    <xf numFmtId="179" fontId="2" fillId="3" borderId="31" xfId="0" applyNumberFormat="1" applyFont="1" applyFill="1" applyBorder="1" applyAlignment="1">
      <alignment/>
    </xf>
    <xf numFmtId="179" fontId="2" fillId="3" borderId="19" xfId="0" applyNumberFormat="1" applyFont="1" applyFill="1" applyBorder="1" applyAlignment="1">
      <alignment/>
    </xf>
    <xf numFmtId="0" fontId="2" fillId="3" borderId="32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180" fontId="2" fillId="3" borderId="19" xfId="0" applyNumberFormat="1" applyFont="1" applyFill="1" applyBorder="1" applyAlignment="1">
      <alignment/>
    </xf>
    <xf numFmtId="180" fontId="2" fillId="3" borderId="20" xfId="0" applyNumberFormat="1" applyFont="1" applyFill="1" applyBorder="1" applyAlignment="1">
      <alignment/>
    </xf>
    <xf numFmtId="180" fontId="2" fillId="3" borderId="9" xfId="0" applyNumberFormat="1" applyFont="1" applyFill="1" applyBorder="1" applyAlignment="1">
      <alignment/>
    </xf>
    <xf numFmtId="180" fontId="2" fillId="3" borderId="29" xfId="0" applyNumberFormat="1" applyFont="1" applyFill="1" applyBorder="1" applyAlignment="1">
      <alignment/>
    </xf>
    <xf numFmtId="180" fontId="2" fillId="3" borderId="30" xfId="0" applyNumberFormat="1" applyFont="1" applyFill="1" applyBorder="1" applyAlignment="1">
      <alignment/>
    </xf>
    <xf numFmtId="180" fontId="2" fillId="3" borderId="31" xfId="0" applyNumberFormat="1" applyFont="1" applyFill="1" applyBorder="1" applyAlignment="1">
      <alignment/>
    </xf>
    <xf numFmtId="180" fontId="2" fillId="3" borderId="4" xfId="0" applyNumberFormat="1" applyFont="1" applyFill="1" applyBorder="1" applyAlignment="1">
      <alignment/>
    </xf>
    <xf numFmtId="180" fontId="2" fillId="3" borderId="33" xfId="0" applyNumberFormat="1" applyFont="1" applyFill="1" applyBorder="1" applyAlignment="1">
      <alignment/>
    </xf>
    <xf numFmtId="180" fontId="2" fillId="3" borderId="34" xfId="0" applyNumberFormat="1" applyFont="1" applyFill="1" applyBorder="1" applyAlignment="1">
      <alignment/>
    </xf>
    <xf numFmtId="180" fontId="2" fillId="3" borderId="35" xfId="0" applyNumberFormat="1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0" fillId="4" borderId="19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38" xfId="0" applyFont="1" applyBorder="1" applyAlignment="1">
      <alignment/>
    </xf>
    <xf numFmtId="58" fontId="11" fillId="0" borderId="39" xfId="0" applyNumberFormat="1" applyFont="1" applyBorder="1" applyAlignment="1">
      <alignment vertical="center"/>
    </xf>
    <xf numFmtId="58" fontId="11" fillId="0" borderId="40" xfId="0" applyNumberFormat="1" applyFont="1" applyBorder="1" applyAlignment="1">
      <alignment vertical="center"/>
    </xf>
    <xf numFmtId="58" fontId="11" fillId="0" borderId="41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2" fillId="2" borderId="9" xfId="0" applyFont="1" applyFill="1" applyBorder="1" applyAlignment="1">
      <alignment shrinkToFit="1"/>
    </xf>
    <xf numFmtId="0" fontId="2" fillId="0" borderId="0" xfId="0" applyFont="1" applyAlignment="1">
      <alignment vertical="center"/>
    </xf>
    <xf numFmtId="0" fontId="2" fillId="2" borderId="5" xfId="0" applyFont="1" applyFill="1" applyBorder="1" applyAlignment="1">
      <alignment wrapText="1"/>
    </xf>
    <xf numFmtId="0" fontId="2" fillId="2" borderId="42" xfId="0" applyFont="1" applyFill="1" applyBorder="1" applyAlignment="1">
      <alignment wrapText="1"/>
    </xf>
    <xf numFmtId="0" fontId="2" fillId="2" borderId="5" xfId="0" applyFont="1" applyFill="1" applyBorder="1" applyAlignment="1">
      <alignment/>
    </xf>
    <xf numFmtId="185" fontId="2" fillId="2" borderId="1" xfId="0" applyNumberFormat="1" applyFont="1" applyFill="1" applyBorder="1" applyAlignment="1">
      <alignment/>
    </xf>
    <xf numFmtId="57" fontId="2" fillId="2" borderId="1" xfId="0" applyNumberFormat="1" applyFont="1" applyFill="1" applyBorder="1" applyAlignment="1">
      <alignment/>
    </xf>
    <xf numFmtId="0" fontId="2" fillId="2" borderId="9" xfId="0" applyNumberFormat="1" applyFont="1" applyFill="1" applyBorder="1" applyAlignment="1">
      <alignment/>
    </xf>
    <xf numFmtId="58" fontId="2" fillId="2" borderId="1" xfId="0" applyNumberFormat="1" applyFont="1" applyFill="1" applyBorder="1" applyAlignment="1">
      <alignment/>
    </xf>
    <xf numFmtId="0" fontId="2" fillId="2" borderId="7" xfId="0" applyNumberFormat="1" applyFont="1" applyFill="1" applyBorder="1" applyAlignment="1">
      <alignment wrapText="1" shrinkToFit="1"/>
    </xf>
    <xf numFmtId="0" fontId="2" fillId="2" borderId="43" xfId="0" applyFont="1" applyFill="1" applyBorder="1" applyAlignment="1">
      <alignment wrapText="1" shrinkToFit="1"/>
    </xf>
    <xf numFmtId="0" fontId="2" fillId="2" borderId="44" xfId="0" applyFont="1" applyFill="1" applyBorder="1" applyAlignment="1">
      <alignment/>
    </xf>
    <xf numFmtId="57" fontId="2" fillId="2" borderId="5" xfId="0" applyNumberFormat="1" applyFont="1" applyFill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9" xfId="0" applyNumberFormat="1" applyFont="1" applyBorder="1" applyAlignment="1">
      <alignment/>
    </xf>
    <xf numFmtId="0" fontId="2" fillId="2" borderId="5" xfId="0" applyFont="1" applyFill="1" applyBorder="1" applyAlignment="1">
      <alignment wrapText="1" shrinkToFit="1"/>
    </xf>
    <xf numFmtId="0" fontId="2" fillId="2" borderId="7" xfId="0" applyNumberFormat="1" applyFont="1" applyFill="1" applyBorder="1" applyAlignment="1">
      <alignment shrinkToFit="1"/>
    </xf>
    <xf numFmtId="0" fontId="2" fillId="2" borderId="43" xfId="0" applyFont="1" applyFill="1" applyBorder="1" applyAlignment="1">
      <alignment/>
    </xf>
    <xf numFmtId="0" fontId="2" fillId="2" borderId="42" xfId="0" applyFont="1" applyFill="1" applyBorder="1" applyAlignment="1">
      <alignment wrapText="1" shrinkToFit="1"/>
    </xf>
    <xf numFmtId="57" fontId="2" fillId="2" borderId="1" xfId="0" applyNumberFormat="1" applyFont="1" applyFill="1" applyBorder="1" applyAlignment="1">
      <alignment wrapText="1"/>
    </xf>
    <xf numFmtId="0" fontId="2" fillId="2" borderId="43" xfId="0" applyFont="1" applyFill="1" applyBorder="1" applyAlignment="1">
      <alignment shrinkToFit="1"/>
    </xf>
    <xf numFmtId="0" fontId="2" fillId="2" borderId="7" xfId="0" applyNumberFormat="1" applyFont="1" applyFill="1" applyBorder="1" applyAlignment="1">
      <alignment/>
    </xf>
    <xf numFmtId="0" fontId="2" fillId="2" borderId="9" xfId="0" applyFont="1" applyFill="1" applyBorder="1" applyAlignment="1">
      <alignment wrapText="1" shrinkToFit="1"/>
    </xf>
    <xf numFmtId="0" fontId="2" fillId="2" borderId="45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shrinkToFit="1"/>
    </xf>
    <xf numFmtId="58" fontId="2" fillId="2" borderId="1" xfId="0" applyNumberFormat="1" applyFont="1" applyFill="1" applyBorder="1" applyAlignment="1">
      <alignment shrinkToFit="1"/>
    </xf>
    <xf numFmtId="0" fontId="2" fillId="2" borderId="10" xfId="0" applyFont="1" applyFill="1" applyBorder="1" applyAlignment="1">
      <alignment/>
    </xf>
    <xf numFmtId="0" fontId="2" fillId="2" borderId="6" xfId="0" applyFont="1" applyFill="1" applyBorder="1" applyAlignment="1">
      <alignment wrapText="1"/>
    </xf>
    <xf numFmtId="0" fontId="2" fillId="2" borderId="2" xfId="0" applyFont="1" applyFill="1" applyBorder="1" applyAlignment="1">
      <alignment shrinkToFit="1"/>
    </xf>
    <xf numFmtId="0" fontId="2" fillId="2" borderId="46" xfId="0" applyFont="1" applyFill="1" applyBorder="1" applyAlignment="1">
      <alignment/>
    </xf>
    <xf numFmtId="0" fontId="2" fillId="2" borderId="47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2" borderId="33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3" borderId="19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0" fillId="3" borderId="37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0" borderId="32" xfId="0" applyFont="1" applyBorder="1" applyAlignment="1">
      <alignment/>
    </xf>
    <xf numFmtId="179" fontId="2" fillId="3" borderId="48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28" xfId="0" applyFont="1" applyBorder="1" applyAlignment="1">
      <alignment/>
    </xf>
    <xf numFmtId="0" fontId="2" fillId="2" borderId="49" xfId="0" applyFont="1" applyFill="1" applyBorder="1" applyAlignment="1">
      <alignment/>
    </xf>
    <xf numFmtId="0" fontId="2" fillId="2" borderId="50" xfId="0" applyFont="1" applyFill="1" applyBorder="1" applyAlignment="1">
      <alignment/>
    </xf>
    <xf numFmtId="179" fontId="2" fillId="3" borderId="51" xfId="0" applyNumberFormat="1" applyFont="1" applyFill="1" applyBorder="1" applyAlignment="1">
      <alignment/>
    </xf>
    <xf numFmtId="179" fontId="2" fillId="3" borderId="52" xfId="0" applyNumberFormat="1" applyFont="1" applyFill="1" applyBorder="1" applyAlignment="1">
      <alignment/>
    </xf>
    <xf numFmtId="180" fontId="2" fillId="3" borderId="53" xfId="0" applyNumberFormat="1" applyFont="1" applyFill="1" applyBorder="1" applyAlignment="1">
      <alignment/>
    </xf>
    <xf numFmtId="180" fontId="2" fillId="3" borderId="51" xfId="0" applyNumberFormat="1" applyFont="1" applyFill="1" applyBorder="1" applyAlignment="1">
      <alignment/>
    </xf>
    <xf numFmtId="0" fontId="0" fillId="0" borderId="37" xfId="0" applyBorder="1" applyAlignment="1">
      <alignment horizontal="center"/>
    </xf>
    <xf numFmtId="0" fontId="2" fillId="2" borderId="54" xfId="0" applyFont="1" applyFill="1" applyBorder="1" applyAlignment="1">
      <alignment horizontal="center" wrapText="1"/>
    </xf>
    <xf numFmtId="0" fontId="9" fillId="0" borderId="55" xfId="0" applyFont="1" applyBorder="1" applyAlignment="1">
      <alignment horizontal="center" wrapText="1"/>
    </xf>
    <xf numFmtId="0" fontId="2" fillId="0" borderId="3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2" fillId="2" borderId="5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2" borderId="57" xfId="0" applyFont="1" applyFill="1" applyBorder="1" applyAlignment="1">
      <alignment/>
    </xf>
    <xf numFmtId="0" fontId="2" fillId="2" borderId="58" xfId="0" applyFont="1" applyFill="1" applyBorder="1" applyAlignment="1">
      <alignment/>
    </xf>
    <xf numFmtId="0" fontId="2" fillId="2" borderId="59" xfId="0" applyFont="1" applyFill="1" applyBorder="1" applyAlignment="1">
      <alignment/>
    </xf>
    <xf numFmtId="0" fontId="2" fillId="2" borderId="60" xfId="0" applyFont="1" applyFill="1" applyBorder="1" applyAlignment="1">
      <alignment/>
    </xf>
    <xf numFmtId="0" fontId="2" fillId="2" borderId="54" xfId="0" applyFont="1" applyFill="1" applyBorder="1" applyAlignment="1">
      <alignment/>
    </xf>
    <xf numFmtId="0" fontId="2" fillId="2" borderId="61" xfId="0" applyFont="1" applyFill="1" applyBorder="1" applyAlignment="1">
      <alignment/>
    </xf>
    <xf numFmtId="0" fontId="2" fillId="2" borderId="62" xfId="0" applyFont="1" applyFill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63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2" fillId="2" borderId="4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64" xfId="0" applyFont="1" applyFill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9" fillId="2" borderId="66" xfId="0" applyFont="1" applyFill="1" applyBorder="1" applyAlignment="1">
      <alignment horizontal="center" wrapText="1"/>
    </xf>
    <xf numFmtId="0" fontId="9" fillId="0" borderId="67" xfId="0" applyFont="1" applyBorder="1" applyAlignment="1">
      <alignment horizontal="center" wrapText="1"/>
    </xf>
    <xf numFmtId="0" fontId="2" fillId="2" borderId="43" xfId="0" applyFont="1" applyFill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2" fillId="2" borderId="68" xfId="0" applyFont="1" applyFill="1" applyBorder="1" applyAlignment="1">
      <alignment horizontal="center" wrapText="1"/>
    </xf>
    <xf numFmtId="0" fontId="2" fillId="2" borderId="69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2" borderId="4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65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57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63" xfId="0" applyFont="1" applyFill="1" applyBorder="1" applyAlignment="1">
      <alignment wrapText="1"/>
    </xf>
    <xf numFmtId="0" fontId="2" fillId="2" borderId="70" xfId="0" applyFont="1" applyFill="1" applyBorder="1" applyAlignment="1">
      <alignment wrapText="1"/>
    </xf>
    <xf numFmtId="0" fontId="2" fillId="2" borderId="48" xfId="0" applyFont="1" applyFill="1" applyBorder="1" applyAlignment="1">
      <alignment wrapText="1"/>
    </xf>
    <xf numFmtId="0" fontId="2" fillId="2" borderId="64" xfId="0" applyFont="1" applyFill="1" applyBorder="1" applyAlignment="1">
      <alignment wrapText="1"/>
    </xf>
    <xf numFmtId="0" fontId="2" fillId="2" borderId="65" xfId="0" applyFont="1" applyFill="1" applyBorder="1" applyAlignment="1">
      <alignment wrapText="1"/>
    </xf>
    <xf numFmtId="0" fontId="0" fillId="0" borderId="65" xfId="0" applyBorder="1" applyAlignment="1">
      <alignment wrapText="1"/>
    </xf>
    <xf numFmtId="0" fontId="0" fillId="0" borderId="14" xfId="0" applyBorder="1" applyAlignment="1">
      <alignment wrapText="1"/>
    </xf>
    <xf numFmtId="0" fontId="2" fillId="2" borderId="4" xfId="0" applyFont="1" applyFill="1" applyBorder="1" applyAlignment="1">
      <alignment/>
    </xf>
    <xf numFmtId="0" fontId="0" fillId="0" borderId="45" xfId="0" applyBorder="1" applyAlignment="1">
      <alignment/>
    </xf>
    <xf numFmtId="0" fontId="0" fillId="0" borderId="59" xfId="0" applyBorder="1" applyAlignment="1">
      <alignment/>
    </xf>
    <xf numFmtId="0" fontId="2" fillId="2" borderId="9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0" fontId="0" fillId="0" borderId="22" xfId="0" applyBorder="1" applyAlignment="1">
      <alignment/>
    </xf>
    <xf numFmtId="0" fontId="2" fillId="2" borderId="71" xfId="0" applyFont="1" applyFill="1" applyBorder="1" applyAlignment="1">
      <alignment wrapText="1"/>
    </xf>
    <xf numFmtId="0" fontId="0" fillId="0" borderId="17" xfId="0" applyBorder="1" applyAlignment="1">
      <alignment/>
    </xf>
    <xf numFmtId="0" fontId="2" fillId="2" borderId="42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45" xfId="0" applyFont="1" applyFill="1" applyBorder="1" applyAlignment="1">
      <alignment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58" fontId="11" fillId="0" borderId="39" xfId="0" applyNumberFormat="1" applyFont="1" applyBorder="1" applyAlignment="1">
      <alignment horizontal="center" vertical="center"/>
    </xf>
    <xf numFmtId="58" fontId="11" fillId="0" borderId="40" xfId="0" applyNumberFormat="1" applyFont="1" applyBorder="1" applyAlignment="1">
      <alignment horizontal="center" vertical="center"/>
    </xf>
    <xf numFmtId="0" fontId="13" fillId="0" borderId="72" xfId="0" applyFont="1" applyBorder="1" applyAlignment="1">
      <alignment vertical="center" wrapText="1"/>
    </xf>
    <xf numFmtId="0" fontId="13" fillId="0" borderId="40" xfId="0" applyFont="1" applyBorder="1" applyAlignment="1">
      <alignment vertical="center" wrapText="1"/>
    </xf>
    <xf numFmtId="0" fontId="13" fillId="0" borderId="41" xfId="0" applyFont="1" applyBorder="1" applyAlignment="1">
      <alignment vertical="center" wrapText="1"/>
    </xf>
    <xf numFmtId="0" fontId="2" fillId="2" borderId="73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2" fillId="2" borderId="68" xfId="0" applyFont="1" applyFill="1" applyBorder="1" applyAlignment="1">
      <alignment wrapText="1"/>
    </xf>
    <xf numFmtId="0" fontId="2" fillId="2" borderId="69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view="pageBreakPreview" zoomScaleSheetLayoutView="100" workbookViewId="0" topLeftCell="L1">
      <selection activeCell="Q10" sqref="Q10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7.50390625" style="2" customWidth="1"/>
    <col min="4" max="4" width="7.875" style="2" customWidth="1"/>
    <col min="5" max="5" width="15.75390625" style="2" customWidth="1"/>
    <col min="6" max="6" width="3.625" style="2" customWidth="1"/>
    <col min="7" max="7" width="3.50390625" style="2" customWidth="1"/>
    <col min="8" max="9" width="4.375" style="2" customWidth="1"/>
    <col min="10" max="10" width="31.25390625" style="2" customWidth="1"/>
    <col min="11" max="13" width="9.625" style="2" customWidth="1"/>
    <col min="14" max="14" width="4.375" style="2" customWidth="1"/>
    <col min="15" max="15" width="25.875" style="2" customWidth="1"/>
    <col min="16" max="16" width="11.375" style="2" customWidth="1"/>
    <col min="17" max="17" width="20.375" style="2" customWidth="1"/>
    <col min="18" max="18" width="4.375" style="2" customWidth="1"/>
    <col min="19" max="19" width="17.625" style="2" customWidth="1"/>
    <col min="20" max="20" width="7.50390625" style="2" customWidth="1"/>
    <col min="21" max="21" width="8.50390625" style="2" customWidth="1"/>
    <col min="22" max="22" width="26.00390625" style="2" customWidth="1"/>
    <col min="23" max="24" width="4.375" style="2" customWidth="1"/>
    <col min="25" max="16384" width="9.00390625" style="2" customWidth="1"/>
  </cols>
  <sheetData>
    <row r="1" ht="12">
      <c r="A1" s="2" t="s">
        <v>44</v>
      </c>
    </row>
    <row r="2" spans="1:21" ht="22.5" customHeight="1">
      <c r="A2" s="46" t="s">
        <v>60</v>
      </c>
      <c r="U2" s="86"/>
    </row>
    <row r="3" ht="12.75" thickBot="1"/>
    <row r="4" spans="1:24" s="1" customFormat="1" ht="31.5" customHeight="1">
      <c r="A4" s="174" t="s">
        <v>6</v>
      </c>
      <c r="B4" s="178" t="s">
        <v>57</v>
      </c>
      <c r="C4" s="175" t="s">
        <v>0</v>
      </c>
      <c r="D4" s="176" t="s">
        <v>58</v>
      </c>
      <c r="E4" s="185" t="s">
        <v>11</v>
      </c>
      <c r="F4" s="40"/>
      <c r="G4" s="158" t="s">
        <v>39</v>
      </c>
      <c r="H4" s="165" t="s">
        <v>7</v>
      </c>
      <c r="I4" s="181" t="s">
        <v>10</v>
      </c>
      <c r="J4" s="169" t="s">
        <v>82</v>
      </c>
      <c r="K4" s="183"/>
      <c r="L4" s="183"/>
      <c r="M4" s="183"/>
      <c r="N4" s="184"/>
      <c r="O4" s="169" t="s">
        <v>254</v>
      </c>
      <c r="P4" s="183"/>
      <c r="Q4" s="183"/>
      <c r="R4" s="184"/>
      <c r="S4" s="141" t="s">
        <v>255</v>
      </c>
      <c r="T4" s="171" t="s">
        <v>78</v>
      </c>
      <c r="U4" s="169" t="s">
        <v>22</v>
      </c>
      <c r="V4" s="170"/>
      <c r="W4" s="170"/>
      <c r="X4" s="21"/>
    </row>
    <row r="5" spans="1:24" s="1" customFormat="1" ht="15" customHeight="1">
      <c r="A5" s="163"/>
      <c r="B5" s="179"/>
      <c r="C5" s="168"/>
      <c r="D5" s="177"/>
      <c r="E5" s="186"/>
      <c r="F5" s="41"/>
      <c r="G5" s="159"/>
      <c r="H5" s="162"/>
      <c r="I5" s="182"/>
      <c r="J5" s="166" t="s">
        <v>30</v>
      </c>
      <c r="K5" s="167"/>
      <c r="L5" s="167"/>
      <c r="M5" s="168"/>
      <c r="N5" s="27" t="s">
        <v>31</v>
      </c>
      <c r="O5" s="166" t="s">
        <v>32</v>
      </c>
      <c r="P5" s="167"/>
      <c r="Q5" s="168"/>
      <c r="R5" s="27" t="s">
        <v>31</v>
      </c>
      <c r="S5" s="173"/>
      <c r="T5" s="172"/>
      <c r="U5" s="162" t="s">
        <v>26</v>
      </c>
      <c r="V5" s="164" t="s">
        <v>27</v>
      </c>
      <c r="W5" s="164" t="s">
        <v>28</v>
      </c>
      <c r="X5" s="161" t="s">
        <v>29</v>
      </c>
    </row>
    <row r="6" spans="1:24" s="1" customFormat="1" ht="38.25" customHeight="1">
      <c r="A6" s="163"/>
      <c r="B6" s="180"/>
      <c r="C6" s="168"/>
      <c r="D6" s="177"/>
      <c r="E6" s="187"/>
      <c r="F6" s="42" t="s">
        <v>38</v>
      </c>
      <c r="G6" s="160"/>
      <c r="H6" s="162"/>
      <c r="I6" s="182"/>
      <c r="J6" s="24" t="s">
        <v>19</v>
      </c>
      <c r="K6" s="8" t="s">
        <v>16</v>
      </c>
      <c r="L6" s="8" t="s">
        <v>17</v>
      </c>
      <c r="M6" s="8" t="s">
        <v>18</v>
      </c>
      <c r="N6" s="26" t="s">
        <v>40</v>
      </c>
      <c r="O6" s="25" t="s">
        <v>42</v>
      </c>
      <c r="P6" s="8" t="s">
        <v>25</v>
      </c>
      <c r="Q6" s="8" t="s">
        <v>21</v>
      </c>
      <c r="R6" s="26" t="s">
        <v>41</v>
      </c>
      <c r="S6" s="173"/>
      <c r="T6" s="142"/>
      <c r="U6" s="163"/>
      <c r="V6" s="164"/>
      <c r="W6" s="164"/>
      <c r="X6" s="161"/>
    </row>
    <row r="7" spans="1:24" s="88" customFormat="1" ht="24.75" customHeight="1">
      <c r="A7" s="14">
        <v>21</v>
      </c>
      <c r="B7" s="15">
        <v>201</v>
      </c>
      <c r="C7" s="12" t="s">
        <v>94</v>
      </c>
      <c r="D7" s="19" t="s">
        <v>110</v>
      </c>
      <c r="E7" s="89" t="s">
        <v>111</v>
      </c>
      <c r="F7" s="22">
        <v>1</v>
      </c>
      <c r="G7" s="19">
        <v>1</v>
      </c>
      <c r="H7" s="10">
        <v>1</v>
      </c>
      <c r="I7" s="19">
        <v>1</v>
      </c>
      <c r="J7" s="91" t="s">
        <v>112</v>
      </c>
      <c r="K7" s="92">
        <v>37434</v>
      </c>
      <c r="L7" s="93">
        <v>37435</v>
      </c>
      <c r="M7" s="93">
        <v>37435</v>
      </c>
      <c r="N7" s="94" t="s">
        <v>113</v>
      </c>
      <c r="O7" s="90" t="s">
        <v>114</v>
      </c>
      <c r="P7" s="95" t="s">
        <v>115</v>
      </c>
      <c r="Q7" s="96" t="s">
        <v>116</v>
      </c>
      <c r="R7" s="19" t="s">
        <v>113</v>
      </c>
      <c r="S7" s="97" t="s">
        <v>117</v>
      </c>
      <c r="T7" s="98">
        <v>1</v>
      </c>
      <c r="U7" s="99" t="s">
        <v>113</v>
      </c>
      <c r="V7" s="5"/>
      <c r="W7" s="100" t="s">
        <v>113</v>
      </c>
      <c r="X7" s="101" t="s">
        <v>113</v>
      </c>
    </row>
    <row r="8" spans="1:24" s="88" customFormat="1" ht="24.75" customHeight="1">
      <c r="A8" s="14">
        <v>21</v>
      </c>
      <c r="B8" s="15">
        <v>202</v>
      </c>
      <c r="C8" s="12" t="s">
        <v>94</v>
      </c>
      <c r="D8" s="19" t="s">
        <v>118</v>
      </c>
      <c r="E8" s="102" t="s">
        <v>119</v>
      </c>
      <c r="F8" s="22">
        <v>1</v>
      </c>
      <c r="G8" s="19">
        <v>1</v>
      </c>
      <c r="H8" s="10">
        <v>1</v>
      </c>
      <c r="I8" s="19">
        <v>1</v>
      </c>
      <c r="J8" s="91" t="s">
        <v>120</v>
      </c>
      <c r="K8" s="92">
        <v>37706</v>
      </c>
      <c r="L8" s="93">
        <v>37712</v>
      </c>
      <c r="M8" s="93">
        <v>37712</v>
      </c>
      <c r="N8" s="94" t="s">
        <v>113</v>
      </c>
      <c r="O8" s="90" t="s">
        <v>121</v>
      </c>
      <c r="P8" s="95" t="s">
        <v>122</v>
      </c>
      <c r="Q8" s="103" t="s">
        <v>123</v>
      </c>
      <c r="R8" s="19" t="s">
        <v>113</v>
      </c>
      <c r="S8" s="104" t="s">
        <v>124</v>
      </c>
      <c r="T8" s="98">
        <v>1</v>
      </c>
      <c r="U8" s="99">
        <v>38429</v>
      </c>
      <c r="V8" s="5" t="s">
        <v>125</v>
      </c>
      <c r="W8" s="100">
        <v>2</v>
      </c>
      <c r="X8" s="101">
        <v>1</v>
      </c>
    </row>
    <row r="9" spans="1:24" s="88" customFormat="1" ht="24.75" customHeight="1">
      <c r="A9" s="14">
        <v>21</v>
      </c>
      <c r="B9" s="15">
        <v>203</v>
      </c>
      <c r="C9" s="12" t="s">
        <v>94</v>
      </c>
      <c r="D9" s="19" t="s">
        <v>126</v>
      </c>
      <c r="E9" s="89" t="s">
        <v>127</v>
      </c>
      <c r="F9" s="22">
        <v>1</v>
      </c>
      <c r="G9" s="19">
        <v>2</v>
      </c>
      <c r="H9" s="10">
        <v>1</v>
      </c>
      <c r="I9" s="19">
        <v>1</v>
      </c>
      <c r="J9" s="91" t="s">
        <v>128</v>
      </c>
      <c r="K9" s="92">
        <v>37609</v>
      </c>
      <c r="L9" s="93">
        <v>37615</v>
      </c>
      <c r="M9" s="93">
        <v>37712</v>
      </c>
      <c r="N9" s="94" t="s">
        <v>113</v>
      </c>
      <c r="O9" s="105" t="s">
        <v>129</v>
      </c>
      <c r="P9" s="95" t="s">
        <v>130</v>
      </c>
      <c r="Q9" s="103" t="s">
        <v>131</v>
      </c>
      <c r="R9" s="19" t="s">
        <v>113</v>
      </c>
      <c r="S9" s="97" t="s">
        <v>132</v>
      </c>
      <c r="T9" s="98">
        <v>0</v>
      </c>
      <c r="U9" s="99" t="s">
        <v>113</v>
      </c>
      <c r="V9" s="5"/>
      <c r="W9" s="100" t="s">
        <v>113</v>
      </c>
      <c r="X9" s="101" t="s">
        <v>113</v>
      </c>
    </row>
    <row r="10" spans="1:24" s="88" customFormat="1" ht="24.75" customHeight="1">
      <c r="A10" s="14">
        <v>21</v>
      </c>
      <c r="B10" s="15">
        <v>204</v>
      </c>
      <c r="C10" s="12" t="s">
        <v>94</v>
      </c>
      <c r="D10" s="19" t="s">
        <v>133</v>
      </c>
      <c r="E10" s="89" t="s">
        <v>134</v>
      </c>
      <c r="F10" s="22">
        <v>1</v>
      </c>
      <c r="G10" s="19">
        <v>2</v>
      </c>
      <c r="H10" s="10">
        <v>1</v>
      </c>
      <c r="I10" s="19">
        <v>1</v>
      </c>
      <c r="J10" s="91" t="s">
        <v>135</v>
      </c>
      <c r="K10" s="92">
        <v>38530</v>
      </c>
      <c r="L10" s="93">
        <v>38530</v>
      </c>
      <c r="M10" s="106" t="s">
        <v>136</v>
      </c>
      <c r="N10" s="94" t="s">
        <v>113</v>
      </c>
      <c r="O10" s="90" t="s">
        <v>137</v>
      </c>
      <c r="P10" s="95" t="s">
        <v>138</v>
      </c>
      <c r="Q10" s="103" t="s">
        <v>139</v>
      </c>
      <c r="R10" s="19" t="s">
        <v>113</v>
      </c>
      <c r="S10" s="107" t="s">
        <v>140</v>
      </c>
      <c r="T10" s="98">
        <v>0</v>
      </c>
      <c r="U10" s="99" t="s">
        <v>113</v>
      </c>
      <c r="V10" s="5"/>
      <c r="W10" s="100" t="s">
        <v>113</v>
      </c>
      <c r="X10" s="101" t="s">
        <v>113</v>
      </c>
    </row>
    <row r="11" spans="1:24" s="88" customFormat="1" ht="24.75" customHeight="1">
      <c r="A11" s="14">
        <v>21</v>
      </c>
      <c r="B11" s="15">
        <v>205</v>
      </c>
      <c r="C11" s="12" t="s">
        <v>94</v>
      </c>
      <c r="D11" s="19" t="s">
        <v>141</v>
      </c>
      <c r="E11" s="89" t="s">
        <v>103</v>
      </c>
      <c r="F11" s="22">
        <v>1</v>
      </c>
      <c r="G11" s="19">
        <v>2</v>
      </c>
      <c r="H11" s="10">
        <v>1</v>
      </c>
      <c r="I11" s="19">
        <v>1</v>
      </c>
      <c r="J11" s="91"/>
      <c r="K11" s="92" t="s">
        <v>113</v>
      </c>
      <c r="L11" s="93" t="s">
        <v>113</v>
      </c>
      <c r="M11" s="93" t="s">
        <v>113</v>
      </c>
      <c r="N11" s="94">
        <v>0</v>
      </c>
      <c r="O11" s="90" t="s">
        <v>142</v>
      </c>
      <c r="P11" s="95" t="s">
        <v>143</v>
      </c>
      <c r="Q11" s="103" t="s">
        <v>144</v>
      </c>
      <c r="R11" s="19" t="s">
        <v>113</v>
      </c>
      <c r="S11" s="104"/>
      <c r="T11" s="98">
        <v>0</v>
      </c>
      <c r="U11" s="99" t="s">
        <v>113</v>
      </c>
      <c r="V11" s="5"/>
      <c r="W11" s="100" t="s">
        <v>113</v>
      </c>
      <c r="X11" s="101" t="s">
        <v>113</v>
      </c>
    </row>
    <row r="12" spans="1:24" s="88" customFormat="1" ht="24.75" customHeight="1">
      <c r="A12" s="14">
        <v>21</v>
      </c>
      <c r="B12" s="15">
        <v>206</v>
      </c>
      <c r="C12" s="12" t="s">
        <v>94</v>
      </c>
      <c r="D12" s="19" t="s">
        <v>145</v>
      </c>
      <c r="E12" s="89" t="s">
        <v>146</v>
      </c>
      <c r="F12" s="22">
        <v>1</v>
      </c>
      <c r="G12" s="19">
        <v>2</v>
      </c>
      <c r="H12" s="10">
        <v>1</v>
      </c>
      <c r="I12" s="19">
        <v>0</v>
      </c>
      <c r="J12" s="91"/>
      <c r="K12" s="92" t="s">
        <v>113</v>
      </c>
      <c r="L12" s="93" t="s">
        <v>113</v>
      </c>
      <c r="M12" s="93" t="s">
        <v>113</v>
      </c>
      <c r="N12" s="94">
        <v>6</v>
      </c>
      <c r="O12" s="105" t="s">
        <v>147</v>
      </c>
      <c r="P12" s="95" t="s">
        <v>148</v>
      </c>
      <c r="Q12" s="103" t="s">
        <v>149</v>
      </c>
      <c r="R12" s="19" t="s">
        <v>113</v>
      </c>
      <c r="S12" s="104"/>
      <c r="T12" s="98">
        <v>0</v>
      </c>
      <c r="U12" s="99" t="s">
        <v>113</v>
      </c>
      <c r="V12" s="5"/>
      <c r="W12" s="100" t="s">
        <v>113</v>
      </c>
      <c r="X12" s="101" t="s">
        <v>113</v>
      </c>
    </row>
    <row r="13" spans="1:24" s="88" customFormat="1" ht="24.75" customHeight="1">
      <c r="A13" s="14">
        <v>21</v>
      </c>
      <c r="B13" s="15">
        <v>207</v>
      </c>
      <c r="C13" s="12" t="s">
        <v>94</v>
      </c>
      <c r="D13" s="19" t="s">
        <v>150</v>
      </c>
      <c r="E13" s="89" t="s">
        <v>151</v>
      </c>
      <c r="F13" s="22">
        <v>1</v>
      </c>
      <c r="G13" s="19">
        <v>2</v>
      </c>
      <c r="H13" s="10">
        <v>1</v>
      </c>
      <c r="I13" s="19">
        <v>1</v>
      </c>
      <c r="J13" s="91"/>
      <c r="K13" s="92" t="s">
        <v>113</v>
      </c>
      <c r="L13" s="93" t="s">
        <v>113</v>
      </c>
      <c r="M13" s="93" t="s">
        <v>113</v>
      </c>
      <c r="N13" s="94">
        <v>0</v>
      </c>
      <c r="O13" s="90" t="s">
        <v>152</v>
      </c>
      <c r="P13" s="95" t="s">
        <v>153</v>
      </c>
      <c r="Q13" s="103" t="s">
        <v>154</v>
      </c>
      <c r="R13" s="19" t="s">
        <v>113</v>
      </c>
      <c r="S13" s="104"/>
      <c r="T13" s="98">
        <v>0</v>
      </c>
      <c r="U13" s="99" t="s">
        <v>113</v>
      </c>
      <c r="V13" s="5"/>
      <c r="W13" s="100" t="s">
        <v>113</v>
      </c>
      <c r="X13" s="101" t="s">
        <v>113</v>
      </c>
    </row>
    <row r="14" spans="1:24" s="88" customFormat="1" ht="24.75" customHeight="1">
      <c r="A14" s="14">
        <v>21</v>
      </c>
      <c r="B14" s="15">
        <v>208</v>
      </c>
      <c r="C14" s="12" t="s">
        <v>94</v>
      </c>
      <c r="D14" s="19" t="s">
        <v>155</v>
      </c>
      <c r="E14" s="89" t="s">
        <v>119</v>
      </c>
      <c r="F14" s="22">
        <v>1</v>
      </c>
      <c r="G14" s="19">
        <v>1</v>
      </c>
      <c r="H14" s="10">
        <v>0</v>
      </c>
      <c r="I14" s="19">
        <v>1</v>
      </c>
      <c r="J14" s="91"/>
      <c r="K14" s="92" t="s">
        <v>113</v>
      </c>
      <c r="L14" s="93" t="s">
        <v>113</v>
      </c>
      <c r="M14" s="93" t="s">
        <v>113</v>
      </c>
      <c r="N14" s="94">
        <v>0</v>
      </c>
      <c r="O14" s="90" t="s">
        <v>156</v>
      </c>
      <c r="P14" s="95" t="s">
        <v>148</v>
      </c>
      <c r="Q14" s="103" t="s">
        <v>157</v>
      </c>
      <c r="R14" s="19" t="s">
        <v>113</v>
      </c>
      <c r="S14" s="104"/>
      <c r="T14" s="98">
        <v>0</v>
      </c>
      <c r="U14" s="99" t="s">
        <v>113</v>
      </c>
      <c r="V14" s="5"/>
      <c r="W14" s="100" t="s">
        <v>113</v>
      </c>
      <c r="X14" s="101" t="s">
        <v>113</v>
      </c>
    </row>
    <row r="15" spans="1:24" s="88" customFormat="1" ht="24.75" customHeight="1">
      <c r="A15" s="14">
        <v>21</v>
      </c>
      <c r="B15" s="15">
        <v>209</v>
      </c>
      <c r="C15" s="12" t="s">
        <v>94</v>
      </c>
      <c r="D15" s="19" t="s">
        <v>158</v>
      </c>
      <c r="E15" s="89" t="s">
        <v>159</v>
      </c>
      <c r="F15" s="22">
        <v>2</v>
      </c>
      <c r="G15" s="19">
        <v>2</v>
      </c>
      <c r="H15" s="10">
        <v>1</v>
      </c>
      <c r="I15" s="19">
        <v>1</v>
      </c>
      <c r="J15" s="91"/>
      <c r="K15" s="92" t="s">
        <v>113</v>
      </c>
      <c r="L15" s="93" t="s">
        <v>113</v>
      </c>
      <c r="M15" s="93" t="s">
        <v>113</v>
      </c>
      <c r="N15" s="94">
        <v>0</v>
      </c>
      <c r="O15" s="90" t="s">
        <v>160</v>
      </c>
      <c r="P15" s="95" t="s">
        <v>161</v>
      </c>
      <c r="Q15" s="103" t="s">
        <v>162</v>
      </c>
      <c r="R15" s="19" t="s">
        <v>113</v>
      </c>
      <c r="S15" s="104"/>
      <c r="T15" s="98">
        <v>0</v>
      </c>
      <c r="U15" s="99" t="s">
        <v>113</v>
      </c>
      <c r="V15" s="5"/>
      <c r="W15" s="100" t="s">
        <v>113</v>
      </c>
      <c r="X15" s="101" t="s">
        <v>113</v>
      </c>
    </row>
    <row r="16" spans="1:24" s="88" customFormat="1" ht="24.75" customHeight="1">
      <c r="A16" s="14">
        <v>21</v>
      </c>
      <c r="B16" s="15">
        <v>210</v>
      </c>
      <c r="C16" s="12" t="s">
        <v>94</v>
      </c>
      <c r="D16" s="19" t="s">
        <v>163</v>
      </c>
      <c r="E16" s="89" t="s">
        <v>164</v>
      </c>
      <c r="F16" s="22">
        <v>1</v>
      </c>
      <c r="G16" s="19">
        <v>2</v>
      </c>
      <c r="H16" s="10">
        <v>0</v>
      </c>
      <c r="I16" s="19">
        <v>0</v>
      </c>
      <c r="J16" s="91"/>
      <c r="K16" s="92" t="s">
        <v>113</v>
      </c>
      <c r="L16" s="93" t="s">
        <v>113</v>
      </c>
      <c r="M16" s="93" t="s">
        <v>113</v>
      </c>
      <c r="N16" s="94">
        <v>6</v>
      </c>
      <c r="O16" s="90"/>
      <c r="P16" s="95" t="s">
        <v>113</v>
      </c>
      <c r="Q16" s="108" t="s">
        <v>113</v>
      </c>
      <c r="R16" s="19">
        <v>1</v>
      </c>
      <c r="S16" s="104"/>
      <c r="T16" s="98">
        <v>0</v>
      </c>
      <c r="U16" s="99" t="s">
        <v>113</v>
      </c>
      <c r="V16" s="5"/>
      <c r="W16" s="100" t="s">
        <v>113</v>
      </c>
      <c r="X16" s="101" t="s">
        <v>113</v>
      </c>
    </row>
    <row r="17" spans="1:24" s="88" customFormat="1" ht="24.75" customHeight="1">
      <c r="A17" s="14">
        <v>21</v>
      </c>
      <c r="B17" s="15">
        <v>211</v>
      </c>
      <c r="C17" s="12" t="s">
        <v>94</v>
      </c>
      <c r="D17" s="109" t="s">
        <v>165</v>
      </c>
      <c r="E17" s="102" t="s">
        <v>166</v>
      </c>
      <c r="F17" s="22">
        <v>1</v>
      </c>
      <c r="G17" s="19">
        <v>2</v>
      </c>
      <c r="H17" s="10">
        <v>0</v>
      </c>
      <c r="I17" s="19">
        <v>1</v>
      </c>
      <c r="J17" s="91"/>
      <c r="K17" s="92" t="s">
        <v>113</v>
      </c>
      <c r="L17" s="93" t="s">
        <v>113</v>
      </c>
      <c r="M17" s="93" t="s">
        <v>113</v>
      </c>
      <c r="N17" s="94">
        <v>6</v>
      </c>
      <c r="O17" s="90" t="s">
        <v>167</v>
      </c>
      <c r="P17" s="95" t="s">
        <v>168</v>
      </c>
      <c r="Q17" s="103" t="s">
        <v>169</v>
      </c>
      <c r="R17" s="19" t="s">
        <v>113</v>
      </c>
      <c r="S17" s="104"/>
      <c r="T17" s="98">
        <v>0</v>
      </c>
      <c r="U17" s="99" t="s">
        <v>113</v>
      </c>
      <c r="V17" s="5"/>
      <c r="W17" s="100" t="s">
        <v>113</v>
      </c>
      <c r="X17" s="101" t="s">
        <v>113</v>
      </c>
    </row>
    <row r="18" spans="1:24" s="88" customFormat="1" ht="24.75" customHeight="1">
      <c r="A18" s="14">
        <v>21</v>
      </c>
      <c r="B18" s="15">
        <v>212</v>
      </c>
      <c r="C18" s="12" t="s">
        <v>94</v>
      </c>
      <c r="D18" s="19" t="s">
        <v>170</v>
      </c>
      <c r="E18" s="89" t="s">
        <v>171</v>
      </c>
      <c r="F18" s="22">
        <v>1</v>
      </c>
      <c r="G18" s="19">
        <v>2</v>
      </c>
      <c r="H18" s="10">
        <v>1</v>
      </c>
      <c r="I18" s="19">
        <v>1</v>
      </c>
      <c r="J18" s="91"/>
      <c r="K18" s="92" t="s">
        <v>113</v>
      </c>
      <c r="L18" s="93" t="s">
        <v>113</v>
      </c>
      <c r="M18" s="93" t="s">
        <v>113</v>
      </c>
      <c r="N18" s="94">
        <v>5</v>
      </c>
      <c r="O18" s="90" t="s">
        <v>172</v>
      </c>
      <c r="P18" s="95" t="s">
        <v>115</v>
      </c>
      <c r="Q18" s="103" t="s">
        <v>173</v>
      </c>
      <c r="R18" s="19" t="s">
        <v>113</v>
      </c>
      <c r="S18" s="104"/>
      <c r="T18" s="98">
        <v>0</v>
      </c>
      <c r="U18" s="99" t="s">
        <v>113</v>
      </c>
      <c r="V18" s="5"/>
      <c r="W18" s="100" t="s">
        <v>113</v>
      </c>
      <c r="X18" s="101" t="s">
        <v>113</v>
      </c>
    </row>
    <row r="19" spans="1:24" s="88" customFormat="1" ht="24.75" customHeight="1">
      <c r="A19" s="14">
        <v>21</v>
      </c>
      <c r="B19" s="15">
        <v>213</v>
      </c>
      <c r="C19" s="12" t="s">
        <v>94</v>
      </c>
      <c r="D19" s="19" t="s">
        <v>174</v>
      </c>
      <c r="E19" s="89" t="s">
        <v>175</v>
      </c>
      <c r="F19" s="22">
        <v>1</v>
      </c>
      <c r="G19" s="19">
        <v>1</v>
      </c>
      <c r="H19" s="10">
        <v>1</v>
      </c>
      <c r="I19" s="19">
        <v>1</v>
      </c>
      <c r="J19" s="91" t="s">
        <v>176</v>
      </c>
      <c r="K19" s="92">
        <v>38440</v>
      </c>
      <c r="L19" s="93">
        <v>38442</v>
      </c>
      <c r="M19" s="93">
        <v>38443</v>
      </c>
      <c r="N19" s="94" t="s">
        <v>113</v>
      </c>
      <c r="O19" s="90" t="s">
        <v>177</v>
      </c>
      <c r="P19" s="95" t="s">
        <v>178</v>
      </c>
      <c r="Q19" s="103" t="s">
        <v>179</v>
      </c>
      <c r="R19" s="19" t="s">
        <v>113</v>
      </c>
      <c r="S19" s="104"/>
      <c r="T19" s="98">
        <v>1</v>
      </c>
      <c r="U19" s="99">
        <v>38621</v>
      </c>
      <c r="V19" s="4" t="s">
        <v>180</v>
      </c>
      <c r="W19" s="100">
        <v>2</v>
      </c>
      <c r="X19" s="101">
        <v>1</v>
      </c>
    </row>
    <row r="20" spans="1:24" s="88" customFormat="1" ht="24.75" customHeight="1">
      <c r="A20" s="14">
        <v>21</v>
      </c>
      <c r="B20" s="15">
        <v>214</v>
      </c>
      <c r="C20" s="12" t="s">
        <v>94</v>
      </c>
      <c r="D20" s="19" t="s">
        <v>181</v>
      </c>
      <c r="E20" s="89" t="s">
        <v>182</v>
      </c>
      <c r="F20" s="22">
        <v>1</v>
      </c>
      <c r="G20" s="19">
        <v>2</v>
      </c>
      <c r="H20" s="10">
        <v>1</v>
      </c>
      <c r="I20" s="19">
        <v>1</v>
      </c>
      <c r="J20" s="91"/>
      <c r="K20" s="92" t="s">
        <v>113</v>
      </c>
      <c r="L20" s="93" t="s">
        <v>113</v>
      </c>
      <c r="M20" s="93" t="s">
        <v>113</v>
      </c>
      <c r="N20" s="94">
        <v>4</v>
      </c>
      <c r="O20" s="90" t="s">
        <v>183</v>
      </c>
      <c r="P20" s="95" t="s">
        <v>184</v>
      </c>
      <c r="Q20" s="103" t="s">
        <v>185</v>
      </c>
      <c r="R20" s="19" t="s">
        <v>113</v>
      </c>
      <c r="S20" s="107" t="s">
        <v>186</v>
      </c>
      <c r="T20" s="98">
        <v>0</v>
      </c>
      <c r="U20" s="99" t="s">
        <v>113</v>
      </c>
      <c r="V20" s="5"/>
      <c r="W20" s="100" t="s">
        <v>113</v>
      </c>
      <c r="X20" s="101" t="s">
        <v>113</v>
      </c>
    </row>
    <row r="21" spans="1:24" s="88" customFormat="1" ht="24.75" customHeight="1">
      <c r="A21" s="14">
        <v>21</v>
      </c>
      <c r="B21" s="15">
        <v>215</v>
      </c>
      <c r="C21" s="12" t="s">
        <v>94</v>
      </c>
      <c r="D21" s="19" t="s">
        <v>187</v>
      </c>
      <c r="E21" s="89" t="s">
        <v>188</v>
      </c>
      <c r="F21" s="22">
        <v>1</v>
      </c>
      <c r="G21" s="19">
        <v>2</v>
      </c>
      <c r="H21" s="10">
        <v>1</v>
      </c>
      <c r="I21" s="19">
        <v>1</v>
      </c>
      <c r="J21" s="91"/>
      <c r="K21" s="92" t="s">
        <v>113</v>
      </c>
      <c r="L21" s="93" t="s">
        <v>113</v>
      </c>
      <c r="M21" s="93" t="s">
        <v>113</v>
      </c>
      <c r="N21" s="94">
        <v>0</v>
      </c>
      <c r="O21" s="90"/>
      <c r="P21" s="95" t="s">
        <v>113</v>
      </c>
      <c r="Q21" s="108" t="s">
        <v>113</v>
      </c>
      <c r="R21" s="19">
        <v>1</v>
      </c>
      <c r="S21" s="104"/>
      <c r="T21" s="98">
        <v>0</v>
      </c>
      <c r="U21" s="99" t="s">
        <v>113</v>
      </c>
      <c r="V21" s="5"/>
      <c r="W21" s="100" t="s">
        <v>113</v>
      </c>
      <c r="X21" s="101" t="s">
        <v>113</v>
      </c>
    </row>
    <row r="22" spans="1:24" s="88" customFormat="1" ht="24.75" customHeight="1">
      <c r="A22" s="14">
        <v>21</v>
      </c>
      <c r="B22" s="15">
        <v>216</v>
      </c>
      <c r="C22" s="12" t="s">
        <v>94</v>
      </c>
      <c r="D22" s="19" t="s">
        <v>189</v>
      </c>
      <c r="E22" s="89" t="s">
        <v>188</v>
      </c>
      <c r="F22" s="22">
        <v>1</v>
      </c>
      <c r="G22" s="19">
        <v>2</v>
      </c>
      <c r="H22" s="10">
        <v>0</v>
      </c>
      <c r="I22" s="19">
        <v>0</v>
      </c>
      <c r="J22" s="91"/>
      <c r="K22" s="92" t="s">
        <v>113</v>
      </c>
      <c r="L22" s="93" t="s">
        <v>113</v>
      </c>
      <c r="M22" s="93" t="s">
        <v>113</v>
      </c>
      <c r="N22" s="94">
        <v>5</v>
      </c>
      <c r="O22" s="90"/>
      <c r="P22" s="95" t="s">
        <v>113</v>
      </c>
      <c r="Q22" s="108" t="s">
        <v>113</v>
      </c>
      <c r="R22" s="19">
        <v>1</v>
      </c>
      <c r="S22" s="104"/>
      <c r="T22" s="98">
        <v>0</v>
      </c>
      <c r="U22" s="99" t="s">
        <v>113</v>
      </c>
      <c r="V22" s="5"/>
      <c r="W22" s="100" t="s">
        <v>113</v>
      </c>
      <c r="X22" s="101" t="s">
        <v>113</v>
      </c>
    </row>
    <row r="23" spans="1:24" s="88" customFormat="1" ht="24.75" customHeight="1">
      <c r="A23" s="14">
        <v>21</v>
      </c>
      <c r="B23" s="15">
        <v>217</v>
      </c>
      <c r="C23" s="12" t="s">
        <v>94</v>
      </c>
      <c r="D23" s="19" t="s">
        <v>190</v>
      </c>
      <c r="E23" s="89" t="s">
        <v>171</v>
      </c>
      <c r="F23" s="22">
        <v>1</v>
      </c>
      <c r="G23" s="19">
        <v>2</v>
      </c>
      <c r="H23" s="10">
        <v>1</v>
      </c>
      <c r="I23" s="19">
        <v>1</v>
      </c>
      <c r="J23" s="91"/>
      <c r="K23" s="92" t="s">
        <v>113</v>
      </c>
      <c r="L23" s="93" t="s">
        <v>113</v>
      </c>
      <c r="M23" s="93" t="s">
        <v>113</v>
      </c>
      <c r="N23" s="94">
        <v>5</v>
      </c>
      <c r="O23" s="90" t="s">
        <v>191</v>
      </c>
      <c r="P23" s="95" t="s">
        <v>130</v>
      </c>
      <c r="Q23" s="103" t="s">
        <v>192</v>
      </c>
      <c r="R23" s="19" t="s">
        <v>113</v>
      </c>
      <c r="S23" s="104"/>
      <c r="T23" s="98">
        <v>0</v>
      </c>
      <c r="U23" s="99" t="s">
        <v>113</v>
      </c>
      <c r="V23" s="5"/>
      <c r="W23" s="100" t="s">
        <v>113</v>
      </c>
      <c r="X23" s="101" t="s">
        <v>113</v>
      </c>
    </row>
    <row r="24" spans="1:24" s="88" customFormat="1" ht="24.75" customHeight="1">
      <c r="A24" s="14">
        <v>21</v>
      </c>
      <c r="B24" s="15">
        <v>218</v>
      </c>
      <c r="C24" s="12" t="s">
        <v>94</v>
      </c>
      <c r="D24" s="19" t="s">
        <v>193</v>
      </c>
      <c r="E24" s="89" t="s">
        <v>194</v>
      </c>
      <c r="F24" s="22">
        <v>1</v>
      </c>
      <c r="G24" s="19">
        <v>2</v>
      </c>
      <c r="H24" s="10">
        <v>1</v>
      </c>
      <c r="I24" s="19">
        <v>1</v>
      </c>
      <c r="J24" s="91"/>
      <c r="K24" s="92" t="s">
        <v>113</v>
      </c>
      <c r="L24" s="93" t="s">
        <v>113</v>
      </c>
      <c r="M24" s="93" t="s">
        <v>113</v>
      </c>
      <c r="N24" s="94">
        <v>5</v>
      </c>
      <c r="O24" s="90"/>
      <c r="P24" s="95" t="s">
        <v>113</v>
      </c>
      <c r="Q24" s="108" t="s">
        <v>113</v>
      </c>
      <c r="R24" s="19">
        <v>1</v>
      </c>
      <c r="S24" s="104"/>
      <c r="T24" s="98">
        <v>0</v>
      </c>
      <c r="U24" s="99" t="s">
        <v>113</v>
      </c>
      <c r="V24" s="5"/>
      <c r="W24" s="100" t="s">
        <v>113</v>
      </c>
      <c r="X24" s="101" t="s">
        <v>113</v>
      </c>
    </row>
    <row r="25" spans="1:24" s="88" customFormat="1" ht="24.75" customHeight="1">
      <c r="A25" s="14">
        <v>21</v>
      </c>
      <c r="B25" s="15">
        <v>219</v>
      </c>
      <c r="C25" s="12" t="s">
        <v>94</v>
      </c>
      <c r="D25" s="19" t="s">
        <v>195</v>
      </c>
      <c r="E25" s="10" t="s">
        <v>196</v>
      </c>
      <c r="F25" s="22">
        <v>1</v>
      </c>
      <c r="G25" s="19">
        <v>2</v>
      </c>
      <c r="H25" s="10">
        <v>0</v>
      </c>
      <c r="I25" s="19">
        <v>0</v>
      </c>
      <c r="J25" s="10"/>
      <c r="K25" s="5" t="s">
        <v>113</v>
      </c>
      <c r="L25" s="5" t="s">
        <v>113</v>
      </c>
      <c r="M25" s="5" t="s">
        <v>113</v>
      </c>
      <c r="N25" s="19">
        <v>0</v>
      </c>
      <c r="O25" s="89"/>
      <c r="P25" s="5" t="s">
        <v>113</v>
      </c>
      <c r="Q25" s="5" t="s">
        <v>113</v>
      </c>
      <c r="R25" s="19">
        <v>0</v>
      </c>
      <c r="S25" s="104"/>
      <c r="T25" s="110">
        <v>0</v>
      </c>
      <c r="U25" s="10" t="s">
        <v>113</v>
      </c>
      <c r="V25" s="111"/>
      <c r="W25" s="111" t="s">
        <v>113</v>
      </c>
      <c r="X25" s="15" t="s">
        <v>113</v>
      </c>
    </row>
    <row r="26" spans="1:24" s="88" customFormat="1" ht="24.75" customHeight="1">
      <c r="A26" s="14">
        <v>21</v>
      </c>
      <c r="B26" s="15">
        <v>220</v>
      </c>
      <c r="C26" s="12" t="s">
        <v>94</v>
      </c>
      <c r="D26" s="19" t="s">
        <v>197</v>
      </c>
      <c r="E26" s="10" t="s">
        <v>171</v>
      </c>
      <c r="F26" s="22">
        <v>1</v>
      </c>
      <c r="G26" s="19">
        <v>2</v>
      </c>
      <c r="H26" s="10">
        <v>1</v>
      </c>
      <c r="I26" s="19">
        <v>1</v>
      </c>
      <c r="J26" s="91"/>
      <c r="K26" s="5" t="s">
        <v>113</v>
      </c>
      <c r="L26" s="5" t="s">
        <v>113</v>
      </c>
      <c r="M26" s="5" t="s">
        <v>113</v>
      </c>
      <c r="N26" s="19">
        <v>6</v>
      </c>
      <c r="O26" s="102" t="s">
        <v>198</v>
      </c>
      <c r="P26" s="5" t="s">
        <v>161</v>
      </c>
      <c r="Q26" s="112" t="s">
        <v>162</v>
      </c>
      <c r="R26" s="19" t="s">
        <v>113</v>
      </c>
      <c r="S26" s="104"/>
      <c r="T26" s="110">
        <v>0</v>
      </c>
      <c r="U26" s="10" t="s">
        <v>113</v>
      </c>
      <c r="V26" s="111"/>
      <c r="W26" s="111" t="s">
        <v>113</v>
      </c>
      <c r="X26" s="15" t="s">
        <v>113</v>
      </c>
    </row>
    <row r="27" spans="1:24" s="88" customFormat="1" ht="24.75" customHeight="1">
      <c r="A27" s="14">
        <v>21</v>
      </c>
      <c r="B27" s="15">
        <v>221</v>
      </c>
      <c r="C27" s="12" t="s">
        <v>94</v>
      </c>
      <c r="D27" s="19" t="s">
        <v>199</v>
      </c>
      <c r="E27" s="10" t="s">
        <v>127</v>
      </c>
      <c r="F27" s="22">
        <v>1</v>
      </c>
      <c r="G27" s="19">
        <v>2</v>
      </c>
      <c r="H27" s="10">
        <v>1</v>
      </c>
      <c r="I27" s="19">
        <v>1</v>
      </c>
      <c r="J27" s="10"/>
      <c r="K27" s="5" t="s">
        <v>113</v>
      </c>
      <c r="L27" s="5" t="s">
        <v>113</v>
      </c>
      <c r="M27" s="5" t="s">
        <v>113</v>
      </c>
      <c r="N27" s="19">
        <v>5</v>
      </c>
      <c r="O27" s="89"/>
      <c r="P27" s="5" t="s">
        <v>113</v>
      </c>
      <c r="Q27" s="5" t="s">
        <v>113</v>
      </c>
      <c r="R27" s="19">
        <v>1</v>
      </c>
      <c r="S27" s="104"/>
      <c r="T27" s="110">
        <v>0</v>
      </c>
      <c r="U27" s="10" t="s">
        <v>113</v>
      </c>
      <c r="V27" s="111"/>
      <c r="W27" s="111" t="s">
        <v>113</v>
      </c>
      <c r="X27" s="15" t="s">
        <v>113</v>
      </c>
    </row>
    <row r="28" spans="1:24" s="88" customFormat="1" ht="24.75" customHeight="1">
      <c r="A28" s="14">
        <v>21</v>
      </c>
      <c r="B28" s="15">
        <v>302</v>
      </c>
      <c r="C28" s="12" t="s">
        <v>94</v>
      </c>
      <c r="D28" s="19" t="s">
        <v>200</v>
      </c>
      <c r="E28" s="10" t="s">
        <v>188</v>
      </c>
      <c r="F28" s="22">
        <v>1</v>
      </c>
      <c r="G28" s="19">
        <v>2</v>
      </c>
      <c r="H28" s="10">
        <v>0</v>
      </c>
      <c r="I28" s="19">
        <v>0</v>
      </c>
      <c r="J28" s="10"/>
      <c r="K28" s="5" t="s">
        <v>113</v>
      </c>
      <c r="L28" s="5" t="s">
        <v>113</v>
      </c>
      <c r="M28" s="5" t="s">
        <v>113</v>
      </c>
      <c r="N28" s="19">
        <v>0</v>
      </c>
      <c r="O28" s="89"/>
      <c r="P28" s="5" t="s">
        <v>113</v>
      </c>
      <c r="Q28" s="5" t="s">
        <v>113</v>
      </c>
      <c r="R28" s="19">
        <v>0</v>
      </c>
      <c r="S28" s="104"/>
      <c r="T28" s="110">
        <v>0</v>
      </c>
      <c r="U28" s="10" t="s">
        <v>113</v>
      </c>
      <c r="V28" s="111"/>
      <c r="W28" s="111" t="s">
        <v>113</v>
      </c>
      <c r="X28" s="15" t="s">
        <v>113</v>
      </c>
    </row>
    <row r="29" spans="1:24" s="88" customFormat="1" ht="24.75" customHeight="1">
      <c r="A29" s="14">
        <v>21</v>
      </c>
      <c r="B29" s="15">
        <v>303</v>
      </c>
      <c r="C29" s="12" t="s">
        <v>94</v>
      </c>
      <c r="D29" s="19" t="s">
        <v>201</v>
      </c>
      <c r="E29" s="10" t="s">
        <v>188</v>
      </c>
      <c r="F29" s="22">
        <v>1</v>
      </c>
      <c r="G29" s="19">
        <v>2</v>
      </c>
      <c r="H29" s="10">
        <v>0</v>
      </c>
      <c r="I29" s="19">
        <v>0</v>
      </c>
      <c r="J29" s="10"/>
      <c r="K29" s="5" t="s">
        <v>113</v>
      </c>
      <c r="L29" s="5" t="s">
        <v>113</v>
      </c>
      <c r="M29" s="5" t="s">
        <v>113</v>
      </c>
      <c r="N29" s="19">
        <v>0</v>
      </c>
      <c r="O29" s="89"/>
      <c r="P29" s="5" t="s">
        <v>113</v>
      </c>
      <c r="Q29" s="5" t="s">
        <v>113</v>
      </c>
      <c r="R29" s="19">
        <v>0</v>
      </c>
      <c r="S29" s="104"/>
      <c r="T29" s="110">
        <v>0</v>
      </c>
      <c r="U29" s="10" t="s">
        <v>113</v>
      </c>
      <c r="V29" s="111"/>
      <c r="W29" s="111" t="s">
        <v>113</v>
      </c>
      <c r="X29" s="15" t="s">
        <v>113</v>
      </c>
    </row>
    <row r="30" spans="1:24" s="88" customFormat="1" ht="24.75" customHeight="1">
      <c r="A30" s="14">
        <v>21</v>
      </c>
      <c r="B30" s="15">
        <v>341</v>
      </c>
      <c r="C30" s="12" t="s">
        <v>94</v>
      </c>
      <c r="D30" s="19" t="s">
        <v>202</v>
      </c>
      <c r="E30" s="10" t="s">
        <v>188</v>
      </c>
      <c r="F30" s="22">
        <v>1</v>
      </c>
      <c r="G30" s="19">
        <v>2</v>
      </c>
      <c r="H30" s="10">
        <v>1</v>
      </c>
      <c r="I30" s="19">
        <v>0</v>
      </c>
      <c r="J30" s="10" t="s">
        <v>203</v>
      </c>
      <c r="K30" s="92">
        <v>38428</v>
      </c>
      <c r="L30" s="92">
        <v>38439</v>
      </c>
      <c r="M30" s="92">
        <v>38443</v>
      </c>
      <c r="N30" s="19" t="s">
        <v>113</v>
      </c>
      <c r="O30" s="89" t="s">
        <v>204</v>
      </c>
      <c r="P30" s="5" t="s">
        <v>205</v>
      </c>
      <c r="Q30" s="112" t="s">
        <v>206</v>
      </c>
      <c r="R30" s="19" t="s">
        <v>113</v>
      </c>
      <c r="S30" s="104"/>
      <c r="T30" s="110">
        <v>0</v>
      </c>
      <c r="U30" s="10" t="s">
        <v>113</v>
      </c>
      <c r="V30" s="111"/>
      <c r="W30" s="111" t="s">
        <v>113</v>
      </c>
      <c r="X30" s="15" t="s">
        <v>113</v>
      </c>
    </row>
    <row r="31" spans="1:24" s="88" customFormat="1" ht="24.75" customHeight="1">
      <c r="A31" s="14">
        <v>21</v>
      </c>
      <c r="B31" s="15">
        <v>361</v>
      </c>
      <c r="C31" s="12" t="s">
        <v>94</v>
      </c>
      <c r="D31" s="19" t="s">
        <v>207</v>
      </c>
      <c r="E31" s="10" t="s">
        <v>196</v>
      </c>
      <c r="F31" s="22">
        <v>1</v>
      </c>
      <c r="G31" s="19">
        <v>2</v>
      </c>
      <c r="H31" s="10">
        <v>1</v>
      </c>
      <c r="I31" s="19">
        <v>1</v>
      </c>
      <c r="J31" s="10"/>
      <c r="K31" s="5" t="s">
        <v>113</v>
      </c>
      <c r="L31" s="5" t="s">
        <v>113</v>
      </c>
      <c r="M31" s="5" t="s">
        <v>113</v>
      </c>
      <c r="N31" s="19">
        <v>6</v>
      </c>
      <c r="O31" s="89" t="s">
        <v>208</v>
      </c>
      <c r="P31" s="5" t="s">
        <v>209</v>
      </c>
      <c r="Q31" s="112" t="s">
        <v>210</v>
      </c>
      <c r="R31" s="19" t="s">
        <v>113</v>
      </c>
      <c r="S31" s="104"/>
      <c r="T31" s="110">
        <v>0</v>
      </c>
      <c r="U31" s="10" t="s">
        <v>113</v>
      </c>
      <c r="V31" s="111"/>
      <c r="W31" s="111" t="s">
        <v>113</v>
      </c>
      <c r="X31" s="15" t="s">
        <v>113</v>
      </c>
    </row>
    <row r="32" spans="1:24" s="88" customFormat="1" ht="24.75" customHeight="1">
      <c r="A32" s="14">
        <v>21</v>
      </c>
      <c r="B32" s="15">
        <v>362</v>
      </c>
      <c r="C32" s="12" t="s">
        <v>94</v>
      </c>
      <c r="D32" s="19" t="s">
        <v>95</v>
      </c>
      <c r="E32" s="10" t="s">
        <v>188</v>
      </c>
      <c r="F32" s="22">
        <v>1</v>
      </c>
      <c r="G32" s="19">
        <v>2</v>
      </c>
      <c r="H32" s="10">
        <v>1</v>
      </c>
      <c r="I32" s="19">
        <v>0</v>
      </c>
      <c r="J32" s="10"/>
      <c r="K32" s="5" t="s">
        <v>113</v>
      </c>
      <c r="L32" s="5" t="s">
        <v>113</v>
      </c>
      <c r="M32" s="5" t="s">
        <v>113</v>
      </c>
      <c r="N32" s="19">
        <v>0</v>
      </c>
      <c r="O32" s="89" t="s">
        <v>211</v>
      </c>
      <c r="P32" s="113" t="s">
        <v>212</v>
      </c>
      <c r="Q32" s="112" t="s">
        <v>213</v>
      </c>
      <c r="R32" s="19" t="s">
        <v>113</v>
      </c>
      <c r="S32" s="104"/>
      <c r="T32" s="110">
        <v>0</v>
      </c>
      <c r="U32" s="10" t="s">
        <v>113</v>
      </c>
      <c r="V32" s="111"/>
      <c r="W32" s="111" t="s">
        <v>113</v>
      </c>
      <c r="X32" s="15" t="s">
        <v>113</v>
      </c>
    </row>
    <row r="33" spans="1:24" s="88" customFormat="1" ht="24.75" customHeight="1">
      <c r="A33" s="14">
        <v>21</v>
      </c>
      <c r="B33" s="15">
        <v>381</v>
      </c>
      <c r="C33" s="12" t="s">
        <v>94</v>
      </c>
      <c r="D33" s="19" t="s">
        <v>96</v>
      </c>
      <c r="E33" s="10" t="s">
        <v>188</v>
      </c>
      <c r="F33" s="22">
        <v>1</v>
      </c>
      <c r="G33" s="19">
        <v>2</v>
      </c>
      <c r="H33" s="10">
        <v>0</v>
      </c>
      <c r="I33" s="19">
        <v>0</v>
      </c>
      <c r="J33" s="10"/>
      <c r="K33" s="5" t="s">
        <v>113</v>
      </c>
      <c r="L33" s="5" t="s">
        <v>113</v>
      </c>
      <c r="M33" s="5" t="s">
        <v>113</v>
      </c>
      <c r="N33" s="19">
        <v>5</v>
      </c>
      <c r="O33" s="89"/>
      <c r="P33" s="5" t="s">
        <v>113</v>
      </c>
      <c r="Q33" s="5" t="s">
        <v>113</v>
      </c>
      <c r="R33" s="19">
        <v>1</v>
      </c>
      <c r="S33" s="104"/>
      <c r="T33" s="110">
        <v>0</v>
      </c>
      <c r="U33" s="10" t="s">
        <v>113</v>
      </c>
      <c r="V33" s="111"/>
      <c r="W33" s="111" t="s">
        <v>113</v>
      </c>
      <c r="X33" s="15" t="s">
        <v>113</v>
      </c>
    </row>
    <row r="34" spans="1:24" s="88" customFormat="1" ht="24.75" customHeight="1">
      <c r="A34" s="14">
        <v>21</v>
      </c>
      <c r="B34" s="15">
        <v>382</v>
      </c>
      <c r="C34" s="12" t="s">
        <v>94</v>
      </c>
      <c r="D34" s="19" t="s">
        <v>97</v>
      </c>
      <c r="E34" s="10" t="s">
        <v>188</v>
      </c>
      <c r="F34" s="22">
        <v>1</v>
      </c>
      <c r="G34" s="19">
        <v>2</v>
      </c>
      <c r="H34" s="10">
        <v>1</v>
      </c>
      <c r="I34" s="19">
        <v>0</v>
      </c>
      <c r="J34" s="10"/>
      <c r="K34" s="5" t="s">
        <v>113</v>
      </c>
      <c r="L34" s="5" t="s">
        <v>113</v>
      </c>
      <c r="M34" s="5" t="s">
        <v>113</v>
      </c>
      <c r="N34" s="19">
        <v>5</v>
      </c>
      <c r="O34" s="102" t="s">
        <v>214</v>
      </c>
      <c r="P34" s="5" t="s">
        <v>212</v>
      </c>
      <c r="Q34" s="112" t="s">
        <v>215</v>
      </c>
      <c r="R34" s="19" t="s">
        <v>113</v>
      </c>
      <c r="S34" s="104"/>
      <c r="T34" s="110">
        <v>0</v>
      </c>
      <c r="U34" s="10" t="s">
        <v>113</v>
      </c>
      <c r="V34" s="111"/>
      <c r="W34" s="111" t="s">
        <v>113</v>
      </c>
      <c r="X34" s="15" t="s">
        <v>113</v>
      </c>
    </row>
    <row r="35" spans="1:24" s="88" customFormat="1" ht="24.75" customHeight="1">
      <c r="A35" s="14">
        <v>21</v>
      </c>
      <c r="B35" s="15">
        <v>383</v>
      </c>
      <c r="C35" s="12" t="s">
        <v>94</v>
      </c>
      <c r="D35" s="19" t="s">
        <v>216</v>
      </c>
      <c r="E35" s="89" t="s">
        <v>217</v>
      </c>
      <c r="F35" s="22">
        <v>1</v>
      </c>
      <c r="G35" s="19">
        <v>2</v>
      </c>
      <c r="H35" s="10">
        <v>0</v>
      </c>
      <c r="I35" s="19">
        <v>0</v>
      </c>
      <c r="J35" s="10"/>
      <c r="K35" s="5" t="s">
        <v>113</v>
      </c>
      <c r="L35" s="5" t="s">
        <v>113</v>
      </c>
      <c r="M35" s="5" t="s">
        <v>113</v>
      </c>
      <c r="N35" s="19">
        <v>0</v>
      </c>
      <c r="O35" s="89"/>
      <c r="P35" s="5" t="s">
        <v>113</v>
      </c>
      <c r="Q35" s="5" t="s">
        <v>113</v>
      </c>
      <c r="R35" s="19">
        <v>1</v>
      </c>
      <c r="S35" s="104"/>
      <c r="T35" s="110">
        <v>0</v>
      </c>
      <c r="U35" s="10" t="s">
        <v>113</v>
      </c>
      <c r="V35" s="111"/>
      <c r="W35" s="111" t="s">
        <v>113</v>
      </c>
      <c r="X35" s="15" t="s">
        <v>113</v>
      </c>
    </row>
    <row r="36" spans="1:24" s="88" customFormat="1" ht="24.75" customHeight="1">
      <c r="A36" s="14">
        <v>21</v>
      </c>
      <c r="B36" s="15">
        <v>401</v>
      </c>
      <c r="C36" s="12" t="s">
        <v>94</v>
      </c>
      <c r="D36" s="19" t="s">
        <v>218</v>
      </c>
      <c r="E36" s="10" t="s">
        <v>127</v>
      </c>
      <c r="F36" s="22">
        <v>1</v>
      </c>
      <c r="G36" s="19">
        <v>2</v>
      </c>
      <c r="H36" s="10">
        <v>0</v>
      </c>
      <c r="I36" s="19">
        <v>0</v>
      </c>
      <c r="J36" s="10"/>
      <c r="K36" s="5" t="s">
        <v>113</v>
      </c>
      <c r="L36" s="5" t="s">
        <v>113</v>
      </c>
      <c r="M36" s="5" t="s">
        <v>113</v>
      </c>
      <c r="N36" s="19">
        <v>0</v>
      </c>
      <c r="O36" s="89"/>
      <c r="P36" s="5" t="s">
        <v>113</v>
      </c>
      <c r="Q36" s="5" t="s">
        <v>113</v>
      </c>
      <c r="R36" s="19">
        <v>1</v>
      </c>
      <c r="S36" s="104"/>
      <c r="T36" s="110">
        <v>0</v>
      </c>
      <c r="U36" s="10" t="s">
        <v>113</v>
      </c>
      <c r="V36" s="111"/>
      <c r="W36" s="111" t="s">
        <v>113</v>
      </c>
      <c r="X36" s="15" t="s">
        <v>113</v>
      </c>
    </row>
    <row r="37" spans="1:24" s="88" customFormat="1" ht="24.75" customHeight="1">
      <c r="A37" s="14">
        <v>21</v>
      </c>
      <c r="B37" s="15">
        <v>403</v>
      </c>
      <c r="C37" s="12" t="s">
        <v>94</v>
      </c>
      <c r="D37" s="19" t="s">
        <v>219</v>
      </c>
      <c r="E37" s="10" t="s">
        <v>220</v>
      </c>
      <c r="F37" s="22">
        <v>1</v>
      </c>
      <c r="G37" s="19">
        <v>2</v>
      </c>
      <c r="H37" s="10">
        <v>1</v>
      </c>
      <c r="I37" s="19">
        <v>1</v>
      </c>
      <c r="J37" s="10"/>
      <c r="K37" s="5" t="s">
        <v>113</v>
      </c>
      <c r="L37" s="5" t="s">
        <v>113</v>
      </c>
      <c r="M37" s="5" t="s">
        <v>113</v>
      </c>
      <c r="N37" s="19">
        <v>5</v>
      </c>
      <c r="O37" s="89" t="s">
        <v>221</v>
      </c>
      <c r="P37" s="5" t="s">
        <v>212</v>
      </c>
      <c r="Q37" s="112" t="s">
        <v>222</v>
      </c>
      <c r="R37" s="19" t="s">
        <v>113</v>
      </c>
      <c r="S37" s="104"/>
      <c r="T37" s="110">
        <v>0</v>
      </c>
      <c r="U37" s="10" t="s">
        <v>113</v>
      </c>
      <c r="V37" s="111"/>
      <c r="W37" s="111" t="s">
        <v>113</v>
      </c>
      <c r="X37" s="15" t="s">
        <v>113</v>
      </c>
    </row>
    <row r="38" spans="1:24" s="88" customFormat="1" ht="24.75" customHeight="1">
      <c r="A38" s="14">
        <v>21</v>
      </c>
      <c r="B38" s="15">
        <v>404</v>
      </c>
      <c r="C38" s="12" t="s">
        <v>94</v>
      </c>
      <c r="D38" s="19" t="s">
        <v>223</v>
      </c>
      <c r="E38" s="10" t="s">
        <v>224</v>
      </c>
      <c r="F38" s="22">
        <v>2</v>
      </c>
      <c r="G38" s="19">
        <v>2</v>
      </c>
      <c r="H38" s="10">
        <v>1</v>
      </c>
      <c r="I38" s="19">
        <v>0</v>
      </c>
      <c r="J38" s="10"/>
      <c r="K38" s="5" t="s">
        <v>113</v>
      </c>
      <c r="L38" s="5" t="s">
        <v>113</v>
      </c>
      <c r="M38" s="5" t="s">
        <v>113</v>
      </c>
      <c r="N38" s="19">
        <v>0</v>
      </c>
      <c r="O38" s="89" t="s">
        <v>225</v>
      </c>
      <c r="P38" s="5" t="s">
        <v>226</v>
      </c>
      <c r="Q38" s="112" t="s">
        <v>227</v>
      </c>
      <c r="R38" s="19" t="s">
        <v>113</v>
      </c>
      <c r="S38" s="104"/>
      <c r="T38" s="110">
        <v>0</v>
      </c>
      <c r="U38" s="10" t="s">
        <v>113</v>
      </c>
      <c r="V38" s="111"/>
      <c r="W38" s="111" t="s">
        <v>113</v>
      </c>
      <c r="X38" s="15" t="s">
        <v>113</v>
      </c>
    </row>
    <row r="39" spans="1:24" s="88" customFormat="1" ht="24.75" customHeight="1">
      <c r="A39" s="14">
        <v>21</v>
      </c>
      <c r="B39" s="15">
        <v>421</v>
      </c>
      <c r="C39" s="12" t="s">
        <v>94</v>
      </c>
      <c r="D39" s="19" t="s">
        <v>228</v>
      </c>
      <c r="E39" s="10" t="s">
        <v>188</v>
      </c>
      <c r="F39" s="22">
        <v>1</v>
      </c>
      <c r="G39" s="19">
        <v>2</v>
      </c>
      <c r="H39" s="10">
        <v>0</v>
      </c>
      <c r="I39" s="19">
        <v>0</v>
      </c>
      <c r="J39" s="10"/>
      <c r="K39" s="5" t="s">
        <v>113</v>
      </c>
      <c r="L39" s="5" t="s">
        <v>113</v>
      </c>
      <c r="M39" s="5" t="s">
        <v>113</v>
      </c>
      <c r="N39" s="19">
        <v>0</v>
      </c>
      <c r="O39" s="89"/>
      <c r="P39" s="5" t="s">
        <v>113</v>
      </c>
      <c r="Q39" s="5" t="s">
        <v>113</v>
      </c>
      <c r="R39" s="19">
        <v>1</v>
      </c>
      <c r="S39" s="104"/>
      <c r="T39" s="110">
        <v>0</v>
      </c>
      <c r="U39" s="10" t="s">
        <v>113</v>
      </c>
      <c r="V39" s="111"/>
      <c r="W39" s="111" t="s">
        <v>113</v>
      </c>
      <c r="X39" s="15" t="s">
        <v>113</v>
      </c>
    </row>
    <row r="40" spans="1:24" s="88" customFormat="1" ht="24.75" customHeight="1">
      <c r="A40" s="14">
        <v>21</v>
      </c>
      <c r="B40" s="15">
        <v>501</v>
      </c>
      <c r="C40" s="12" t="s">
        <v>94</v>
      </c>
      <c r="D40" s="19" t="s">
        <v>229</v>
      </c>
      <c r="E40" s="10" t="s">
        <v>188</v>
      </c>
      <c r="F40" s="22">
        <v>1</v>
      </c>
      <c r="G40" s="19">
        <v>2</v>
      </c>
      <c r="H40" s="10">
        <v>0</v>
      </c>
      <c r="I40" s="19">
        <v>0</v>
      </c>
      <c r="J40" s="10"/>
      <c r="K40" s="5" t="s">
        <v>113</v>
      </c>
      <c r="L40" s="5" t="s">
        <v>113</v>
      </c>
      <c r="M40" s="5" t="s">
        <v>113</v>
      </c>
      <c r="N40" s="19">
        <v>0</v>
      </c>
      <c r="O40" s="89"/>
      <c r="P40" s="5" t="s">
        <v>113</v>
      </c>
      <c r="Q40" s="5" t="s">
        <v>113</v>
      </c>
      <c r="R40" s="19">
        <v>0</v>
      </c>
      <c r="S40" s="104"/>
      <c r="T40" s="110">
        <v>0</v>
      </c>
      <c r="U40" s="10" t="s">
        <v>113</v>
      </c>
      <c r="V40" s="111"/>
      <c r="W40" s="111" t="s">
        <v>113</v>
      </c>
      <c r="X40" s="15" t="s">
        <v>113</v>
      </c>
    </row>
    <row r="41" spans="1:24" s="88" customFormat="1" ht="24.75" customHeight="1">
      <c r="A41" s="14">
        <v>21</v>
      </c>
      <c r="B41" s="15">
        <v>502</v>
      </c>
      <c r="C41" s="12" t="s">
        <v>94</v>
      </c>
      <c r="D41" s="19" t="s">
        <v>230</v>
      </c>
      <c r="E41" s="10" t="s">
        <v>188</v>
      </c>
      <c r="F41" s="22">
        <v>1</v>
      </c>
      <c r="G41" s="19">
        <v>2</v>
      </c>
      <c r="H41" s="10">
        <v>0</v>
      </c>
      <c r="I41" s="19">
        <v>0</v>
      </c>
      <c r="J41" s="10"/>
      <c r="K41" s="5" t="s">
        <v>113</v>
      </c>
      <c r="L41" s="5" t="s">
        <v>113</v>
      </c>
      <c r="M41" s="5" t="s">
        <v>113</v>
      </c>
      <c r="N41" s="19">
        <v>5</v>
      </c>
      <c r="O41" s="89"/>
      <c r="P41" s="5" t="s">
        <v>113</v>
      </c>
      <c r="Q41" s="5" t="s">
        <v>113</v>
      </c>
      <c r="R41" s="19">
        <v>1</v>
      </c>
      <c r="S41" s="104"/>
      <c r="T41" s="110">
        <v>0</v>
      </c>
      <c r="U41" s="10" t="s">
        <v>113</v>
      </c>
      <c r="V41" s="111"/>
      <c r="W41" s="111" t="s">
        <v>113</v>
      </c>
      <c r="X41" s="15" t="s">
        <v>113</v>
      </c>
    </row>
    <row r="42" spans="1:24" s="88" customFormat="1" ht="24.75" customHeight="1">
      <c r="A42" s="14">
        <v>21</v>
      </c>
      <c r="B42" s="15">
        <v>503</v>
      </c>
      <c r="C42" s="12" t="s">
        <v>94</v>
      </c>
      <c r="D42" s="19" t="s">
        <v>98</v>
      </c>
      <c r="E42" s="10" t="s">
        <v>231</v>
      </c>
      <c r="F42" s="22">
        <v>1</v>
      </c>
      <c r="G42" s="19">
        <v>2</v>
      </c>
      <c r="H42" s="10">
        <v>0</v>
      </c>
      <c r="I42" s="19">
        <v>0</v>
      </c>
      <c r="J42" s="10"/>
      <c r="K42" s="5" t="s">
        <v>113</v>
      </c>
      <c r="L42" s="5" t="s">
        <v>113</v>
      </c>
      <c r="M42" s="5" t="s">
        <v>113</v>
      </c>
      <c r="N42" s="19">
        <v>0</v>
      </c>
      <c r="O42" s="89"/>
      <c r="P42" s="5" t="s">
        <v>113</v>
      </c>
      <c r="Q42" s="5" t="s">
        <v>113</v>
      </c>
      <c r="R42" s="19">
        <v>0</v>
      </c>
      <c r="S42" s="104"/>
      <c r="T42" s="110">
        <v>0</v>
      </c>
      <c r="U42" s="10" t="s">
        <v>113</v>
      </c>
      <c r="V42" s="111"/>
      <c r="W42" s="111" t="s">
        <v>113</v>
      </c>
      <c r="X42" s="15" t="s">
        <v>113</v>
      </c>
    </row>
    <row r="43" spans="1:24" s="88" customFormat="1" ht="24.75" customHeight="1">
      <c r="A43" s="14">
        <v>21</v>
      </c>
      <c r="B43" s="15">
        <v>504</v>
      </c>
      <c r="C43" s="12" t="s">
        <v>94</v>
      </c>
      <c r="D43" s="19" t="s">
        <v>232</v>
      </c>
      <c r="E43" s="10" t="s">
        <v>108</v>
      </c>
      <c r="F43" s="22">
        <v>1</v>
      </c>
      <c r="G43" s="19">
        <v>2</v>
      </c>
      <c r="H43" s="10">
        <v>0</v>
      </c>
      <c r="I43" s="19">
        <v>0</v>
      </c>
      <c r="J43" s="10"/>
      <c r="K43" s="5" t="s">
        <v>113</v>
      </c>
      <c r="L43" s="5" t="s">
        <v>113</v>
      </c>
      <c r="M43" s="5" t="s">
        <v>113</v>
      </c>
      <c r="N43" s="19">
        <v>5</v>
      </c>
      <c r="O43" s="89"/>
      <c r="P43" s="5" t="s">
        <v>113</v>
      </c>
      <c r="Q43" s="5" t="s">
        <v>113</v>
      </c>
      <c r="R43" s="19">
        <v>1</v>
      </c>
      <c r="S43" s="104"/>
      <c r="T43" s="110">
        <v>0</v>
      </c>
      <c r="U43" s="10" t="s">
        <v>113</v>
      </c>
      <c r="V43" s="111"/>
      <c r="W43" s="111" t="s">
        <v>113</v>
      </c>
      <c r="X43" s="15" t="s">
        <v>113</v>
      </c>
    </row>
    <row r="44" spans="1:24" s="88" customFormat="1" ht="24.75" customHeight="1">
      <c r="A44" s="14">
        <v>21</v>
      </c>
      <c r="B44" s="15">
        <v>505</v>
      </c>
      <c r="C44" s="12" t="s">
        <v>94</v>
      </c>
      <c r="D44" s="19" t="s">
        <v>233</v>
      </c>
      <c r="E44" s="10" t="s">
        <v>234</v>
      </c>
      <c r="F44" s="22">
        <v>1</v>
      </c>
      <c r="G44" s="19">
        <v>2</v>
      </c>
      <c r="H44" s="10">
        <v>0</v>
      </c>
      <c r="I44" s="19">
        <v>0</v>
      </c>
      <c r="J44" s="10"/>
      <c r="K44" s="5" t="s">
        <v>113</v>
      </c>
      <c r="L44" s="5" t="s">
        <v>113</v>
      </c>
      <c r="M44" s="5" t="s">
        <v>113</v>
      </c>
      <c r="N44" s="19">
        <v>0</v>
      </c>
      <c r="O44" s="89"/>
      <c r="P44" s="5" t="s">
        <v>113</v>
      </c>
      <c r="Q44" s="5" t="s">
        <v>113</v>
      </c>
      <c r="R44" s="19">
        <v>0</v>
      </c>
      <c r="S44" s="104"/>
      <c r="T44" s="110">
        <v>0</v>
      </c>
      <c r="U44" s="10" t="s">
        <v>113</v>
      </c>
      <c r="V44" s="111"/>
      <c r="W44" s="111" t="s">
        <v>113</v>
      </c>
      <c r="X44" s="15" t="s">
        <v>113</v>
      </c>
    </row>
    <row r="45" spans="1:24" s="88" customFormat="1" ht="24.75" customHeight="1">
      <c r="A45" s="14">
        <v>21</v>
      </c>
      <c r="B45" s="15">
        <v>506</v>
      </c>
      <c r="C45" s="12" t="s">
        <v>94</v>
      </c>
      <c r="D45" s="19" t="s">
        <v>235</v>
      </c>
      <c r="E45" s="10" t="s">
        <v>236</v>
      </c>
      <c r="F45" s="22">
        <v>2</v>
      </c>
      <c r="G45" s="19">
        <v>2</v>
      </c>
      <c r="H45" s="10">
        <v>0</v>
      </c>
      <c r="I45" s="19">
        <v>0</v>
      </c>
      <c r="J45" s="10"/>
      <c r="K45" s="5" t="s">
        <v>113</v>
      </c>
      <c r="L45" s="5" t="s">
        <v>113</v>
      </c>
      <c r="M45" s="5" t="s">
        <v>113</v>
      </c>
      <c r="N45" s="19">
        <v>0</v>
      </c>
      <c r="O45" s="89"/>
      <c r="P45" s="5" t="s">
        <v>113</v>
      </c>
      <c r="Q45" s="5" t="s">
        <v>113</v>
      </c>
      <c r="R45" s="19">
        <v>0</v>
      </c>
      <c r="S45" s="104"/>
      <c r="T45" s="110">
        <v>0</v>
      </c>
      <c r="U45" s="10" t="s">
        <v>113</v>
      </c>
      <c r="V45" s="111"/>
      <c r="W45" s="111" t="s">
        <v>113</v>
      </c>
      <c r="X45" s="15" t="s">
        <v>113</v>
      </c>
    </row>
    <row r="46" spans="1:24" s="88" customFormat="1" ht="24.75" customHeight="1">
      <c r="A46" s="14">
        <v>21</v>
      </c>
      <c r="B46" s="15">
        <v>507</v>
      </c>
      <c r="C46" s="12" t="s">
        <v>94</v>
      </c>
      <c r="D46" s="19" t="s">
        <v>99</v>
      </c>
      <c r="E46" s="10" t="s">
        <v>188</v>
      </c>
      <c r="F46" s="22">
        <v>1</v>
      </c>
      <c r="G46" s="19">
        <v>2</v>
      </c>
      <c r="H46" s="10">
        <v>0</v>
      </c>
      <c r="I46" s="19">
        <v>0</v>
      </c>
      <c r="J46" s="10"/>
      <c r="K46" s="5" t="s">
        <v>113</v>
      </c>
      <c r="L46" s="5" t="s">
        <v>113</v>
      </c>
      <c r="M46" s="5" t="s">
        <v>113</v>
      </c>
      <c r="N46" s="19">
        <v>0</v>
      </c>
      <c r="O46" s="89"/>
      <c r="P46" s="5" t="s">
        <v>113</v>
      </c>
      <c r="Q46" s="5" t="s">
        <v>113</v>
      </c>
      <c r="R46" s="19">
        <v>1</v>
      </c>
      <c r="S46" s="104"/>
      <c r="T46" s="110">
        <v>0</v>
      </c>
      <c r="U46" s="10" t="s">
        <v>113</v>
      </c>
      <c r="V46" s="111"/>
      <c r="W46" s="111" t="s">
        <v>113</v>
      </c>
      <c r="X46" s="15" t="s">
        <v>113</v>
      </c>
    </row>
    <row r="47" spans="1:24" s="88" customFormat="1" ht="24.75" customHeight="1">
      <c r="A47" s="14">
        <v>21</v>
      </c>
      <c r="B47" s="15">
        <v>521</v>
      </c>
      <c r="C47" s="12" t="s">
        <v>94</v>
      </c>
      <c r="D47" s="19" t="s">
        <v>237</v>
      </c>
      <c r="E47" s="11" t="s">
        <v>238</v>
      </c>
      <c r="F47" s="23">
        <v>1</v>
      </c>
      <c r="G47" s="114">
        <v>2</v>
      </c>
      <c r="H47" s="11">
        <v>1</v>
      </c>
      <c r="I47" s="114">
        <v>1</v>
      </c>
      <c r="J47" s="11"/>
      <c r="K47" s="6" t="s">
        <v>113</v>
      </c>
      <c r="L47" s="6" t="s">
        <v>113</v>
      </c>
      <c r="M47" s="6" t="s">
        <v>113</v>
      </c>
      <c r="N47" s="114">
        <v>0</v>
      </c>
      <c r="O47" s="115" t="s">
        <v>239</v>
      </c>
      <c r="P47" s="6" t="s">
        <v>240</v>
      </c>
      <c r="Q47" s="116" t="s">
        <v>162</v>
      </c>
      <c r="R47" s="114" t="s">
        <v>113</v>
      </c>
      <c r="S47" s="117"/>
      <c r="T47" s="118">
        <v>0</v>
      </c>
      <c r="U47" s="11" t="s">
        <v>113</v>
      </c>
      <c r="V47" s="119"/>
      <c r="W47" s="119" t="s">
        <v>113</v>
      </c>
      <c r="X47" s="16" t="s">
        <v>113</v>
      </c>
    </row>
    <row r="48" spans="1:24" s="88" customFormat="1" ht="24.75" customHeight="1" thickBot="1">
      <c r="A48" s="14">
        <v>21</v>
      </c>
      <c r="B48" s="16">
        <v>604</v>
      </c>
      <c r="C48" s="12" t="s">
        <v>94</v>
      </c>
      <c r="D48" s="19" t="s">
        <v>241</v>
      </c>
      <c r="E48" s="11" t="s">
        <v>188</v>
      </c>
      <c r="F48" s="23">
        <v>1</v>
      </c>
      <c r="G48" s="114">
        <v>2</v>
      </c>
      <c r="H48" s="11">
        <v>0</v>
      </c>
      <c r="I48" s="114">
        <v>0</v>
      </c>
      <c r="J48" s="11"/>
      <c r="K48" s="6" t="s">
        <v>113</v>
      </c>
      <c r="L48" s="6" t="s">
        <v>113</v>
      </c>
      <c r="M48" s="6" t="s">
        <v>113</v>
      </c>
      <c r="N48" s="114">
        <v>0</v>
      </c>
      <c r="O48" s="115"/>
      <c r="P48" s="6" t="s">
        <v>113</v>
      </c>
      <c r="Q48" s="6" t="s">
        <v>113</v>
      </c>
      <c r="R48" s="114">
        <v>0</v>
      </c>
      <c r="S48" s="117"/>
      <c r="T48" s="118">
        <v>0</v>
      </c>
      <c r="U48" s="11" t="s">
        <v>113</v>
      </c>
      <c r="V48" s="119"/>
      <c r="W48" s="119" t="s">
        <v>113</v>
      </c>
      <c r="X48" s="16" t="s">
        <v>113</v>
      </c>
    </row>
    <row r="49" spans="1:24" s="88" customFormat="1" ht="24.75" customHeight="1" thickBot="1">
      <c r="A49" s="120"/>
      <c r="B49" s="121">
        <v>1000</v>
      </c>
      <c r="C49" s="143" t="s">
        <v>24</v>
      </c>
      <c r="D49" s="140"/>
      <c r="E49" s="17"/>
      <c r="F49" s="122"/>
      <c r="G49" s="123"/>
      <c r="H49" s="124">
        <f>SUM(H7:H48)</f>
        <v>23</v>
      </c>
      <c r="I49" s="125">
        <f>SUM(I7:I48)</f>
        <v>20</v>
      </c>
      <c r="J49" s="124">
        <f>COUNTA(J7:J48)</f>
        <v>6</v>
      </c>
      <c r="K49" s="126"/>
      <c r="L49" s="126"/>
      <c r="M49" s="126"/>
      <c r="N49" s="127"/>
      <c r="O49" s="124">
        <f>COUNTA(O7:O48)</f>
        <v>22</v>
      </c>
      <c r="P49" s="126"/>
      <c r="Q49" s="126"/>
      <c r="R49" s="127"/>
      <c r="S49" s="124">
        <f>COUNTA(S7:S48)</f>
        <v>5</v>
      </c>
      <c r="T49" s="128">
        <f>SUM(T7:T48)</f>
        <v>3</v>
      </c>
      <c r="U49" s="129"/>
      <c r="V49" s="124">
        <f>COUNTA(V7:V48)</f>
        <v>2</v>
      </c>
      <c r="W49" s="130"/>
      <c r="X49" s="125">
        <f>SUM(X7:X48)</f>
        <v>2</v>
      </c>
    </row>
    <row r="51" spans="1:10" ht="13.5">
      <c r="A51" s="47" t="s">
        <v>77</v>
      </c>
      <c r="B51" s="48"/>
      <c r="C51" s="49"/>
      <c r="D51" s="50"/>
      <c r="E51" s="51"/>
      <c r="F51" s="51"/>
      <c r="G51" s="51"/>
      <c r="H51" s="51"/>
      <c r="I51" s="51"/>
      <c r="J51" s="51"/>
    </row>
    <row r="52" spans="1:8" ht="13.5">
      <c r="A52" s="45" t="s">
        <v>88</v>
      </c>
      <c r="E52" s="53"/>
      <c r="F52" s="53" t="s">
        <v>87</v>
      </c>
      <c r="H52" s="53"/>
    </row>
    <row r="54" spans="1:3" ht="12">
      <c r="A54" s="52" t="s">
        <v>46</v>
      </c>
      <c r="C54" s="7"/>
    </row>
    <row r="55" spans="1:22" ht="12">
      <c r="A55" s="52" t="s">
        <v>47</v>
      </c>
      <c r="D55" s="52" t="s">
        <v>39</v>
      </c>
      <c r="J55" s="52" t="s">
        <v>48</v>
      </c>
      <c r="K55" s="52" t="s">
        <v>49</v>
      </c>
      <c r="L55" s="52" t="s">
        <v>62</v>
      </c>
      <c r="P55" s="52" t="s">
        <v>20</v>
      </c>
      <c r="S55" s="73" t="s">
        <v>79</v>
      </c>
      <c r="V55" s="52" t="s">
        <v>66</v>
      </c>
    </row>
    <row r="56" spans="1:22" ht="12">
      <c r="A56" s="2" t="s">
        <v>50</v>
      </c>
      <c r="D56" s="45" t="s">
        <v>51</v>
      </c>
      <c r="J56" s="2" t="s">
        <v>52</v>
      </c>
      <c r="K56" s="2" t="s">
        <v>52</v>
      </c>
      <c r="L56" s="52" t="s">
        <v>63</v>
      </c>
      <c r="P56" s="52" t="s">
        <v>41</v>
      </c>
      <c r="S56" s="73" t="s">
        <v>80</v>
      </c>
      <c r="V56" s="52" t="s">
        <v>67</v>
      </c>
    </row>
    <row r="57" spans="1:22" ht="12">
      <c r="A57" s="2" t="s">
        <v>53</v>
      </c>
      <c r="D57" s="45" t="s">
        <v>86</v>
      </c>
      <c r="J57" s="2" t="s">
        <v>54</v>
      </c>
      <c r="K57" s="2" t="s">
        <v>54</v>
      </c>
      <c r="L57" s="2" t="s">
        <v>91</v>
      </c>
      <c r="P57" s="2" t="s">
        <v>55</v>
      </c>
      <c r="T57" s="2" t="s">
        <v>75</v>
      </c>
      <c r="V57" s="2" t="s">
        <v>68</v>
      </c>
    </row>
    <row r="58" spans="12:22" ht="12">
      <c r="L58" s="2" t="s">
        <v>92</v>
      </c>
      <c r="P58" s="2" t="s">
        <v>61</v>
      </c>
      <c r="T58" s="2" t="s">
        <v>76</v>
      </c>
      <c r="V58" s="2" t="s">
        <v>69</v>
      </c>
    </row>
    <row r="59" spans="12:22" ht="12">
      <c r="L59" s="2" t="s">
        <v>93</v>
      </c>
      <c r="V59" s="2" t="s">
        <v>70</v>
      </c>
    </row>
    <row r="60" spans="12:22" ht="12">
      <c r="L60" s="2" t="s">
        <v>89</v>
      </c>
      <c r="V60" s="2" t="s">
        <v>71</v>
      </c>
    </row>
    <row r="61" ht="12">
      <c r="L61" s="2" t="s">
        <v>90</v>
      </c>
    </row>
    <row r="62" spans="12:22" ht="12">
      <c r="L62" s="2" t="s">
        <v>64</v>
      </c>
      <c r="V62" s="52" t="s">
        <v>72</v>
      </c>
    </row>
    <row r="63" spans="12:22" ht="12">
      <c r="L63" s="2" t="s">
        <v>65</v>
      </c>
      <c r="V63" s="2" t="s">
        <v>73</v>
      </c>
    </row>
    <row r="64" ht="12">
      <c r="V64" s="2" t="s">
        <v>74</v>
      </c>
    </row>
  </sheetData>
  <mergeCells count="20">
    <mergeCell ref="C49:D49"/>
    <mergeCell ref="S4:S6"/>
    <mergeCell ref="A4:A6"/>
    <mergeCell ref="C4:C6"/>
    <mergeCell ref="D4:D6"/>
    <mergeCell ref="B4:B6"/>
    <mergeCell ref="I4:I6"/>
    <mergeCell ref="J4:N4"/>
    <mergeCell ref="O4:R4"/>
    <mergeCell ref="E4:E6"/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</mergeCells>
  <hyperlinks>
    <hyperlink ref="F52" r:id="rId1" display="http://www.stat.go.jp/index/seido/9-5.htm"/>
  </hyperlinks>
  <printOptions/>
  <pageMargins left="0.58" right="0.15748031496062992" top="0.5905511811023623" bottom="0.5905511811023623" header="0.5118110236220472" footer="0.5118110236220472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9"/>
  <sheetViews>
    <sheetView view="pageBreakPreview" zoomScaleSheetLayoutView="100" workbookViewId="0" topLeftCell="A49">
      <selection activeCell="K60" sqref="K60"/>
    </sheetView>
  </sheetViews>
  <sheetFormatPr defaultColWidth="9.00390625" defaultRowHeight="13.5"/>
  <cols>
    <col min="1" max="2" width="5.00390625" style="2" customWidth="1"/>
    <col min="3" max="3" width="6.75390625" style="2" customWidth="1"/>
    <col min="4" max="4" width="9.125" style="2" customWidth="1"/>
    <col min="5" max="5" width="5.50390625" style="2" customWidth="1"/>
    <col min="6" max="6" width="10.25390625" style="2" customWidth="1"/>
    <col min="7" max="7" width="5.375" style="2" customWidth="1"/>
    <col min="8" max="8" width="6.25390625" style="2" customWidth="1"/>
    <col min="9" max="9" width="5.50390625" style="2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5.875" style="2" customWidth="1"/>
    <col min="15" max="15" width="5.625" style="2" customWidth="1"/>
    <col min="16" max="16" width="6.625" style="2" customWidth="1"/>
    <col min="17" max="18" width="5.87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16384" width="9.00390625" style="2" customWidth="1"/>
  </cols>
  <sheetData>
    <row r="1" ht="12">
      <c r="A1" s="2" t="s">
        <v>45</v>
      </c>
    </row>
    <row r="2" spans="1:2" ht="22.5" customHeight="1" thickBot="1">
      <c r="A2" s="46" t="s">
        <v>56</v>
      </c>
      <c r="B2" s="3"/>
    </row>
    <row r="3" spans="1:27" ht="25.5" customHeight="1" thickBot="1">
      <c r="A3" s="46"/>
      <c r="B3" s="213" t="s">
        <v>84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5"/>
      <c r="V3" s="2"/>
      <c r="AA3" s="2"/>
    </row>
    <row r="4" spans="1:27" ht="19.5" customHeight="1" thickBot="1">
      <c r="A4" s="46"/>
      <c r="B4" s="82">
        <v>1</v>
      </c>
      <c r="C4" s="211">
        <v>38808</v>
      </c>
      <c r="D4" s="212"/>
      <c r="E4" s="212"/>
      <c r="F4" s="82">
        <v>2</v>
      </c>
      <c r="G4" s="211">
        <v>38838</v>
      </c>
      <c r="H4" s="212"/>
      <c r="I4" s="212"/>
      <c r="J4" s="82">
        <v>3</v>
      </c>
      <c r="K4" s="83" t="s">
        <v>83</v>
      </c>
      <c r="L4" s="84"/>
      <c r="M4" s="84"/>
      <c r="N4" s="85"/>
      <c r="AA4" s="2"/>
    </row>
    <row r="5" spans="1:27" ht="27.75" customHeight="1" thickBot="1">
      <c r="A5"/>
      <c r="B5" s="74"/>
      <c r="C5" s="74"/>
      <c r="D5" s="74"/>
      <c r="E5" s="74"/>
      <c r="F5" s="74"/>
      <c r="G5" s="74"/>
      <c r="H5" s="74"/>
      <c r="I5" s="75"/>
      <c r="J5" s="76"/>
      <c r="K5" s="76"/>
      <c r="L5" s="74"/>
      <c r="M5" s="74"/>
      <c r="N5" s="74"/>
      <c r="O5" s="74"/>
      <c r="P5" s="74"/>
      <c r="Q5" s="74"/>
      <c r="R5" s="74"/>
      <c r="S5" s="75"/>
      <c r="T5" s="76"/>
      <c r="U5" s="76"/>
      <c r="V5" s="74"/>
      <c r="W5" s="74"/>
      <c r="X5" s="76"/>
      <c r="Y5" s="76"/>
      <c r="Z5" s="76"/>
      <c r="AA5"/>
    </row>
    <row r="6" spans="1:27" ht="13.5" customHeight="1" thickBot="1">
      <c r="A6"/>
      <c r="B6" s="74"/>
      <c r="C6" s="74"/>
      <c r="D6" s="74"/>
      <c r="E6" s="78" t="s">
        <v>81</v>
      </c>
      <c r="F6" s="79"/>
      <c r="G6" s="80">
        <v>1</v>
      </c>
      <c r="H6" s="77"/>
      <c r="I6" s="77"/>
      <c r="J6" s="77"/>
      <c r="K6" s="77"/>
      <c r="L6" s="78" t="s">
        <v>81</v>
      </c>
      <c r="M6" s="79"/>
      <c r="N6" s="80">
        <v>1</v>
      </c>
      <c r="O6" s="74"/>
      <c r="P6" s="74"/>
      <c r="Q6" s="78" t="s">
        <v>81</v>
      </c>
      <c r="R6" s="79"/>
      <c r="S6" s="80">
        <v>1</v>
      </c>
      <c r="T6" s="81"/>
      <c r="U6" s="76"/>
      <c r="V6" s="78" t="s">
        <v>81</v>
      </c>
      <c r="W6" s="79"/>
      <c r="X6" s="79"/>
      <c r="Y6" s="80">
        <v>1</v>
      </c>
      <c r="Z6" s="76"/>
      <c r="AA6"/>
    </row>
    <row r="7" spans="1:27" ht="26.25" customHeight="1">
      <c r="A7" s="174" t="s">
        <v>6</v>
      </c>
      <c r="B7" s="208" t="s">
        <v>57</v>
      </c>
      <c r="C7" s="165" t="s">
        <v>0</v>
      </c>
      <c r="D7" s="181" t="s">
        <v>58</v>
      </c>
      <c r="E7" s="188" t="s">
        <v>59</v>
      </c>
      <c r="F7" s="189"/>
      <c r="G7" s="189"/>
      <c r="H7" s="189"/>
      <c r="I7" s="189"/>
      <c r="J7" s="189"/>
      <c r="K7" s="190"/>
      <c r="L7" s="218" t="s">
        <v>14</v>
      </c>
      <c r="M7" s="189"/>
      <c r="N7" s="189"/>
      <c r="O7" s="189"/>
      <c r="P7" s="219"/>
      <c r="Q7" s="188" t="s">
        <v>4</v>
      </c>
      <c r="R7" s="189"/>
      <c r="S7" s="189"/>
      <c r="T7" s="189"/>
      <c r="U7" s="190"/>
      <c r="V7" s="191" t="s">
        <v>12</v>
      </c>
      <c r="W7" s="192"/>
      <c r="X7" s="192"/>
      <c r="Y7" s="193"/>
      <c r="Z7" s="193"/>
      <c r="AA7" s="194"/>
    </row>
    <row r="8" spans="1:27" ht="15.75" customHeight="1">
      <c r="A8" s="163"/>
      <c r="B8" s="209"/>
      <c r="C8" s="162"/>
      <c r="D8" s="182"/>
      <c r="E8" s="204" t="s">
        <v>8</v>
      </c>
      <c r="F8" s="220" t="s">
        <v>13</v>
      </c>
      <c r="G8" s="205" t="s">
        <v>3</v>
      </c>
      <c r="H8" s="29"/>
      <c r="I8" s="205" t="s">
        <v>2</v>
      </c>
      <c r="J8" s="29"/>
      <c r="K8" s="198" t="s">
        <v>9</v>
      </c>
      <c r="L8" s="207" t="s">
        <v>1</v>
      </c>
      <c r="M8" s="29"/>
      <c r="N8" s="205" t="s">
        <v>2</v>
      </c>
      <c r="O8" s="29"/>
      <c r="P8" s="205" t="s">
        <v>9</v>
      </c>
      <c r="Q8" s="203" t="s">
        <v>5</v>
      </c>
      <c r="R8" s="29"/>
      <c r="S8" s="205" t="s">
        <v>2</v>
      </c>
      <c r="T8" s="29"/>
      <c r="U8" s="198" t="s">
        <v>9</v>
      </c>
      <c r="V8" s="201" t="s">
        <v>33</v>
      </c>
      <c r="W8" s="29"/>
      <c r="X8" s="199" t="s">
        <v>9</v>
      </c>
      <c r="Y8" s="195" t="s">
        <v>35</v>
      </c>
      <c r="Z8" s="196"/>
      <c r="AA8" s="197"/>
    </row>
    <row r="9" spans="1:27" ht="51.75" customHeight="1">
      <c r="A9" s="163"/>
      <c r="B9" s="210"/>
      <c r="C9" s="162"/>
      <c r="D9" s="182"/>
      <c r="E9" s="204"/>
      <c r="F9" s="221"/>
      <c r="G9" s="205"/>
      <c r="H9" s="43" t="s">
        <v>43</v>
      </c>
      <c r="I9" s="205"/>
      <c r="J9" s="44" t="s">
        <v>15</v>
      </c>
      <c r="K9" s="198"/>
      <c r="L9" s="207"/>
      <c r="M9" s="43" t="s">
        <v>43</v>
      </c>
      <c r="N9" s="205"/>
      <c r="O9" s="44" t="s">
        <v>15</v>
      </c>
      <c r="P9" s="205"/>
      <c r="Q9" s="204"/>
      <c r="R9" s="43" t="s">
        <v>43</v>
      </c>
      <c r="S9" s="206"/>
      <c r="T9" s="44" t="s">
        <v>15</v>
      </c>
      <c r="U9" s="198"/>
      <c r="V9" s="202"/>
      <c r="W9" s="28" t="s">
        <v>34</v>
      </c>
      <c r="X9" s="200"/>
      <c r="Y9" s="4" t="s">
        <v>33</v>
      </c>
      <c r="Z9" s="4" t="s">
        <v>34</v>
      </c>
      <c r="AA9" s="72" t="s">
        <v>9</v>
      </c>
    </row>
    <row r="10" spans="1:27" ht="15.75" customHeight="1">
      <c r="A10" s="14">
        <v>21</v>
      </c>
      <c r="B10" s="15">
        <v>201</v>
      </c>
      <c r="C10" s="12" t="s">
        <v>94</v>
      </c>
      <c r="D10" s="19" t="s">
        <v>110</v>
      </c>
      <c r="E10" s="10">
        <v>40</v>
      </c>
      <c r="F10" s="5" t="s">
        <v>100</v>
      </c>
      <c r="G10" s="5">
        <v>127</v>
      </c>
      <c r="H10" s="5">
        <v>85</v>
      </c>
      <c r="I10" s="5">
        <v>2497</v>
      </c>
      <c r="J10" s="5">
        <v>829</v>
      </c>
      <c r="K10" s="54">
        <f aca="true" t="shared" si="0" ref="K10:K51">IF(G10=""," ",ROUND(J10/I10*100,1))</f>
        <v>33.2</v>
      </c>
      <c r="L10" s="12">
        <v>46</v>
      </c>
      <c r="M10" s="5">
        <v>39</v>
      </c>
      <c r="N10" s="5">
        <v>822</v>
      </c>
      <c r="O10" s="5">
        <v>170</v>
      </c>
      <c r="P10" s="54">
        <f aca="true" t="shared" si="1" ref="P10:P51">IF(L10=""," ",ROUND(O10/N10*100,1))</f>
        <v>20.7</v>
      </c>
      <c r="Q10" s="12">
        <v>6</v>
      </c>
      <c r="R10" s="5">
        <v>3</v>
      </c>
      <c r="S10" s="5">
        <v>57</v>
      </c>
      <c r="T10" s="5">
        <v>3</v>
      </c>
      <c r="U10" s="54">
        <f aca="true" t="shared" si="2" ref="U10:U70">IF(Q10=""," ",ROUND(T10/S10*100,1))</f>
        <v>5.3</v>
      </c>
      <c r="V10" s="10">
        <v>282</v>
      </c>
      <c r="W10" s="5">
        <v>17</v>
      </c>
      <c r="X10" s="68">
        <f aca="true" t="shared" si="3" ref="X10:X51">IF(V10=0," ",ROUND(W10/V10*100,1))</f>
        <v>6</v>
      </c>
      <c r="Y10" s="5">
        <v>247</v>
      </c>
      <c r="Z10" s="5">
        <v>4</v>
      </c>
      <c r="AA10" s="64">
        <f aca="true" t="shared" si="4" ref="AA10:AA51">IF(Y10=0," ",ROUND(Z10/Y10*100,1))</f>
        <v>1.6</v>
      </c>
    </row>
    <row r="11" spans="1:27" ht="15.75" customHeight="1">
      <c r="A11" s="14">
        <v>21</v>
      </c>
      <c r="B11" s="15">
        <v>202</v>
      </c>
      <c r="C11" s="12" t="s">
        <v>94</v>
      </c>
      <c r="D11" s="19" t="s">
        <v>118</v>
      </c>
      <c r="E11" s="10">
        <v>40</v>
      </c>
      <c r="F11" s="5" t="s">
        <v>106</v>
      </c>
      <c r="G11" s="5">
        <v>42</v>
      </c>
      <c r="H11" s="5">
        <v>36</v>
      </c>
      <c r="I11" s="5">
        <v>1079</v>
      </c>
      <c r="J11" s="5">
        <v>399</v>
      </c>
      <c r="K11" s="54">
        <f t="shared" si="0"/>
        <v>37</v>
      </c>
      <c r="L11" s="12">
        <v>36</v>
      </c>
      <c r="M11" s="5">
        <v>30</v>
      </c>
      <c r="N11" s="5">
        <v>1039</v>
      </c>
      <c r="O11" s="5">
        <v>395</v>
      </c>
      <c r="P11" s="54">
        <f t="shared" si="1"/>
        <v>38</v>
      </c>
      <c r="Q11" s="12">
        <v>6</v>
      </c>
      <c r="R11" s="5">
        <v>3</v>
      </c>
      <c r="S11" s="5">
        <v>40</v>
      </c>
      <c r="T11" s="5">
        <v>4</v>
      </c>
      <c r="U11" s="54">
        <f t="shared" si="2"/>
        <v>10</v>
      </c>
      <c r="V11" s="10">
        <v>229</v>
      </c>
      <c r="W11" s="5">
        <v>31</v>
      </c>
      <c r="X11" s="68">
        <f t="shared" si="3"/>
        <v>13.5</v>
      </c>
      <c r="Y11" s="5">
        <v>125</v>
      </c>
      <c r="Z11" s="5">
        <v>3</v>
      </c>
      <c r="AA11" s="64">
        <f t="shared" si="4"/>
        <v>2.4</v>
      </c>
    </row>
    <row r="12" spans="1:27" ht="15.75" customHeight="1">
      <c r="A12" s="14">
        <v>21</v>
      </c>
      <c r="B12" s="15">
        <v>203</v>
      </c>
      <c r="C12" s="12" t="s">
        <v>94</v>
      </c>
      <c r="D12" s="19" t="s">
        <v>126</v>
      </c>
      <c r="E12" s="10">
        <v>35</v>
      </c>
      <c r="F12" s="5" t="s">
        <v>104</v>
      </c>
      <c r="G12" s="5">
        <v>38</v>
      </c>
      <c r="H12" s="5">
        <v>33</v>
      </c>
      <c r="I12" s="5">
        <v>951</v>
      </c>
      <c r="J12" s="5">
        <v>261</v>
      </c>
      <c r="K12" s="54">
        <f t="shared" si="0"/>
        <v>27.4</v>
      </c>
      <c r="L12" s="12">
        <v>33</v>
      </c>
      <c r="M12" s="5">
        <v>29</v>
      </c>
      <c r="N12" s="5">
        <v>900</v>
      </c>
      <c r="O12" s="5">
        <v>253</v>
      </c>
      <c r="P12" s="54">
        <f t="shared" si="1"/>
        <v>28.1</v>
      </c>
      <c r="Q12" s="12">
        <v>5</v>
      </c>
      <c r="R12" s="5">
        <v>4</v>
      </c>
      <c r="S12" s="5">
        <v>51</v>
      </c>
      <c r="T12" s="5">
        <v>8</v>
      </c>
      <c r="U12" s="54">
        <f t="shared" si="2"/>
        <v>15.7</v>
      </c>
      <c r="V12" s="10">
        <v>121</v>
      </c>
      <c r="W12" s="5">
        <v>1</v>
      </c>
      <c r="X12" s="68">
        <f t="shared" si="3"/>
        <v>0.8</v>
      </c>
      <c r="Y12" s="5">
        <v>101</v>
      </c>
      <c r="Z12" s="5">
        <v>1</v>
      </c>
      <c r="AA12" s="64">
        <f t="shared" si="4"/>
        <v>1</v>
      </c>
    </row>
    <row r="13" spans="1:27" ht="15.75" customHeight="1">
      <c r="A13" s="14">
        <v>21</v>
      </c>
      <c r="B13" s="15">
        <v>204</v>
      </c>
      <c r="C13" s="12" t="s">
        <v>94</v>
      </c>
      <c r="D13" s="19" t="s">
        <v>133</v>
      </c>
      <c r="E13" s="10">
        <v>30</v>
      </c>
      <c r="F13" s="5" t="s">
        <v>102</v>
      </c>
      <c r="G13" s="5">
        <v>35</v>
      </c>
      <c r="H13" s="5">
        <v>25</v>
      </c>
      <c r="I13" s="5">
        <v>372</v>
      </c>
      <c r="J13" s="5">
        <v>87</v>
      </c>
      <c r="K13" s="54">
        <f t="shared" si="0"/>
        <v>23.4</v>
      </c>
      <c r="L13" s="12">
        <v>29</v>
      </c>
      <c r="M13" s="5">
        <v>22</v>
      </c>
      <c r="N13" s="5">
        <v>332</v>
      </c>
      <c r="O13" s="5">
        <v>83</v>
      </c>
      <c r="P13" s="54">
        <f t="shared" si="1"/>
        <v>25</v>
      </c>
      <c r="Q13" s="12">
        <v>6</v>
      </c>
      <c r="R13" s="5">
        <v>3</v>
      </c>
      <c r="S13" s="5">
        <v>40</v>
      </c>
      <c r="T13" s="5">
        <v>4</v>
      </c>
      <c r="U13" s="54">
        <f t="shared" si="2"/>
        <v>10</v>
      </c>
      <c r="V13" s="10">
        <v>89</v>
      </c>
      <c r="W13" s="5">
        <v>10</v>
      </c>
      <c r="X13" s="68">
        <f t="shared" si="3"/>
        <v>11.2</v>
      </c>
      <c r="Y13" s="5">
        <v>61</v>
      </c>
      <c r="Z13" s="5">
        <v>4</v>
      </c>
      <c r="AA13" s="64">
        <f t="shared" si="4"/>
        <v>6.6</v>
      </c>
    </row>
    <row r="14" spans="1:27" ht="15.75" customHeight="1">
      <c r="A14" s="14">
        <v>21</v>
      </c>
      <c r="B14" s="15">
        <v>205</v>
      </c>
      <c r="C14" s="12" t="s">
        <v>94</v>
      </c>
      <c r="D14" s="19" t="s">
        <v>141</v>
      </c>
      <c r="E14" s="10">
        <v>25</v>
      </c>
      <c r="F14" s="5" t="s">
        <v>101</v>
      </c>
      <c r="G14" s="5">
        <v>74</v>
      </c>
      <c r="H14" s="5">
        <v>51</v>
      </c>
      <c r="I14" s="5">
        <v>1793</v>
      </c>
      <c r="J14" s="5">
        <v>381</v>
      </c>
      <c r="K14" s="54">
        <f t="shared" si="0"/>
        <v>21.2</v>
      </c>
      <c r="L14" s="12">
        <v>35</v>
      </c>
      <c r="M14" s="5">
        <v>22</v>
      </c>
      <c r="N14" s="5">
        <v>443</v>
      </c>
      <c r="O14" s="5">
        <v>82</v>
      </c>
      <c r="P14" s="54">
        <f t="shared" si="1"/>
        <v>18.5</v>
      </c>
      <c r="Q14" s="12">
        <v>6</v>
      </c>
      <c r="R14" s="5">
        <v>3</v>
      </c>
      <c r="S14" s="5">
        <v>68</v>
      </c>
      <c r="T14" s="5">
        <v>5</v>
      </c>
      <c r="U14" s="54">
        <f t="shared" si="2"/>
        <v>7.4</v>
      </c>
      <c r="V14" s="10">
        <v>73</v>
      </c>
      <c r="W14" s="5">
        <v>3</v>
      </c>
      <c r="X14" s="68">
        <f t="shared" si="3"/>
        <v>4.1</v>
      </c>
      <c r="Y14" s="5">
        <v>64</v>
      </c>
      <c r="Z14" s="5">
        <v>2</v>
      </c>
      <c r="AA14" s="64">
        <f t="shared" si="4"/>
        <v>3.1</v>
      </c>
    </row>
    <row r="15" spans="1:27" ht="15.75" customHeight="1">
      <c r="A15" s="14">
        <v>21</v>
      </c>
      <c r="B15" s="15">
        <v>206</v>
      </c>
      <c r="C15" s="12" t="s">
        <v>94</v>
      </c>
      <c r="D15" s="19" t="s">
        <v>145</v>
      </c>
      <c r="E15" s="10">
        <v>30</v>
      </c>
      <c r="F15" s="5" t="s">
        <v>100</v>
      </c>
      <c r="G15" s="5">
        <v>72</v>
      </c>
      <c r="H15" s="5">
        <v>45</v>
      </c>
      <c r="I15" s="5">
        <v>2476</v>
      </c>
      <c r="J15" s="5">
        <v>580</v>
      </c>
      <c r="K15" s="54">
        <f t="shared" si="0"/>
        <v>23.4</v>
      </c>
      <c r="L15" s="12">
        <v>27</v>
      </c>
      <c r="M15" s="5">
        <v>18</v>
      </c>
      <c r="N15" s="5">
        <v>670</v>
      </c>
      <c r="O15" s="5">
        <v>174</v>
      </c>
      <c r="P15" s="54">
        <f t="shared" si="1"/>
        <v>26</v>
      </c>
      <c r="Q15" s="12">
        <v>6</v>
      </c>
      <c r="R15" s="5">
        <v>4</v>
      </c>
      <c r="S15" s="5">
        <v>53</v>
      </c>
      <c r="T15" s="5">
        <v>6</v>
      </c>
      <c r="U15" s="54">
        <f t="shared" si="2"/>
        <v>11.3</v>
      </c>
      <c r="V15" s="10">
        <v>273</v>
      </c>
      <c r="W15" s="5">
        <v>30</v>
      </c>
      <c r="X15" s="68">
        <f t="shared" si="3"/>
        <v>11</v>
      </c>
      <c r="Y15" s="5">
        <v>189</v>
      </c>
      <c r="Z15" s="5">
        <v>17</v>
      </c>
      <c r="AA15" s="64">
        <f t="shared" si="4"/>
        <v>9</v>
      </c>
    </row>
    <row r="16" spans="1:27" ht="15.75" customHeight="1">
      <c r="A16" s="14">
        <v>21</v>
      </c>
      <c r="B16" s="15">
        <v>207</v>
      </c>
      <c r="C16" s="12" t="s">
        <v>94</v>
      </c>
      <c r="D16" s="19" t="s">
        <v>242</v>
      </c>
      <c r="E16" s="10">
        <v>30</v>
      </c>
      <c r="F16" s="5" t="s">
        <v>102</v>
      </c>
      <c r="G16" s="5">
        <v>31</v>
      </c>
      <c r="H16" s="5">
        <v>25</v>
      </c>
      <c r="I16" s="5">
        <v>334</v>
      </c>
      <c r="J16" s="5">
        <v>100</v>
      </c>
      <c r="K16" s="54">
        <f t="shared" si="0"/>
        <v>29.9</v>
      </c>
      <c r="L16" s="12">
        <v>30</v>
      </c>
      <c r="M16" s="5">
        <v>23</v>
      </c>
      <c r="N16" s="5">
        <v>387</v>
      </c>
      <c r="O16" s="5">
        <v>109</v>
      </c>
      <c r="P16" s="54">
        <f t="shared" si="1"/>
        <v>28.2</v>
      </c>
      <c r="Q16" s="12">
        <v>6</v>
      </c>
      <c r="R16" s="5">
        <v>3</v>
      </c>
      <c r="S16" s="5">
        <v>36</v>
      </c>
      <c r="T16" s="5">
        <v>4</v>
      </c>
      <c r="U16" s="54">
        <f t="shared" si="2"/>
        <v>11.1</v>
      </c>
      <c r="V16" s="10">
        <v>27</v>
      </c>
      <c r="W16" s="5">
        <v>3</v>
      </c>
      <c r="X16" s="68">
        <f t="shared" si="3"/>
        <v>11.1</v>
      </c>
      <c r="Y16" s="5">
        <v>23</v>
      </c>
      <c r="Z16" s="5">
        <v>2</v>
      </c>
      <c r="AA16" s="64">
        <f t="shared" si="4"/>
        <v>8.7</v>
      </c>
    </row>
    <row r="17" spans="1:27" ht="15.75" customHeight="1">
      <c r="A17" s="14">
        <v>21</v>
      </c>
      <c r="B17" s="15">
        <v>208</v>
      </c>
      <c r="C17" s="12" t="s">
        <v>94</v>
      </c>
      <c r="D17" s="19" t="s">
        <v>155</v>
      </c>
      <c r="E17" s="10"/>
      <c r="F17" s="5" t="s">
        <v>105</v>
      </c>
      <c r="G17" s="5">
        <v>32</v>
      </c>
      <c r="H17" s="5">
        <v>18</v>
      </c>
      <c r="I17" s="5">
        <v>395</v>
      </c>
      <c r="J17" s="5">
        <v>60</v>
      </c>
      <c r="K17" s="54">
        <f t="shared" si="0"/>
        <v>15.2</v>
      </c>
      <c r="L17" s="12">
        <v>17</v>
      </c>
      <c r="M17" s="5">
        <v>13</v>
      </c>
      <c r="N17" s="5">
        <v>346</v>
      </c>
      <c r="O17" s="5">
        <v>105</v>
      </c>
      <c r="P17" s="54">
        <f t="shared" si="1"/>
        <v>30.3</v>
      </c>
      <c r="Q17" s="12">
        <v>6</v>
      </c>
      <c r="R17" s="5">
        <v>4</v>
      </c>
      <c r="S17" s="5">
        <v>39</v>
      </c>
      <c r="T17" s="5">
        <v>5</v>
      </c>
      <c r="U17" s="54">
        <f t="shared" si="2"/>
        <v>12.8</v>
      </c>
      <c r="V17" s="10">
        <v>58</v>
      </c>
      <c r="W17" s="5">
        <v>9</v>
      </c>
      <c r="X17" s="68">
        <f t="shared" si="3"/>
        <v>15.5</v>
      </c>
      <c r="Y17" s="5">
        <v>42</v>
      </c>
      <c r="Z17" s="5">
        <v>0</v>
      </c>
      <c r="AA17" s="64">
        <f t="shared" si="4"/>
        <v>0</v>
      </c>
    </row>
    <row r="18" spans="1:27" ht="15.75" customHeight="1">
      <c r="A18" s="14">
        <v>21</v>
      </c>
      <c r="B18" s="15">
        <v>209</v>
      </c>
      <c r="C18" s="12" t="s">
        <v>94</v>
      </c>
      <c r="D18" s="19" t="s">
        <v>158</v>
      </c>
      <c r="E18" s="10">
        <v>30</v>
      </c>
      <c r="F18" s="5" t="s">
        <v>104</v>
      </c>
      <c r="G18" s="5">
        <v>73</v>
      </c>
      <c r="H18" s="5">
        <v>48</v>
      </c>
      <c r="I18" s="5">
        <v>1075</v>
      </c>
      <c r="J18" s="5">
        <v>247</v>
      </c>
      <c r="K18" s="54">
        <f t="shared" si="0"/>
        <v>23</v>
      </c>
      <c r="L18" s="12">
        <v>26</v>
      </c>
      <c r="M18" s="5">
        <v>21</v>
      </c>
      <c r="N18" s="5">
        <v>395</v>
      </c>
      <c r="O18" s="5">
        <v>112</v>
      </c>
      <c r="P18" s="54">
        <f t="shared" si="1"/>
        <v>28.4</v>
      </c>
      <c r="Q18" s="12">
        <v>6</v>
      </c>
      <c r="R18" s="5">
        <v>3</v>
      </c>
      <c r="S18" s="5">
        <v>42</v>
      </c>
      <c r="T18" s="5">
        <v>4</v>
      </c>
      <c r="U18" s="54">
        <f t="shared" si="2"/>
        <v>9.5</v>
      </c>
      <c r="V18" s="10">
        <v>128</v>
      </c>
      <c r="W18" s="5">
        <v>4</v>
      </c>
      <c r="X18" s="68">
        <f t="shared" si="3"/>
        <v>3.1</v>
      </c>
      <c r="Y18" s="5">
        <v>82</v>
      </c>
      <c r="Z18" s="5">
        <v>1</v>
      </c>
      <c r="AA18" s="64">
        <f t="shared" si="4"/>
        <v>1.2</v>
      </c>
    </row>
    <row r="19" spans="1:27" ht="15.75" customHeight="1">
      <c r="A19" s="14">
        <v>21</v>
      </c>
      <c r="B19" s="15">
        <v>210</v>
      </c>
      <c r="C19" s="12" t="s">
        <v>94</v>
      </c>
      <c r="D19" s="19" t="s">
        <v>163</v>
      </c>
      <c r="E19" s="10">
        <v>40</v>
      </c>
      <c r="F19" s="5" t="s">
        <v>243</v>
      </c>
      <c r="G19" s="5">
        <v>25</v>
      </c>
      <c r="H19" s="5">
        <v>21</v>
      </c>
      <c r="I19" s="5">
        <v>790</v>
      </c>
      <c r="J19" s="5">
        <v>211</v>
      </c>
      <c r="K19" s="54">
        <f t="shared" si="0"/>
        <v>26.7</v>
      </c>
      <c r="L19" s="12">
        <v>25</v>
      </c>
      <c r="M19" s="5">
        <v>21</v>
      </c>
      <c r="N19" s="5">
        <v>790</v>
      </c>
      <c r="O19" s="5">
        <v>211</v>
      </c>
      <c r="P19" s="54">
        <f t="shared" si="1"/>
        <v>26.7</v>
      </c>
      <c r="Q19" s="12">
        <v>6</v>
      </c>
      <c r="R19" s="5">
        <v>4</v>
      </c>
      <c r="S19" s="5">
        <v>51</v>
      </c>
      <c r="T19" s="5">
        <v>7</v>
      </c>
      <c r="U19" s="54">
        <f t="shared" si="2"/>
        <v>13.7</v>
      </c>
      <c r="V19" s="10">
        <v>151</v>
      </c>
      <c r="W19" s="5">
        <v>20</v>
      </c>
      <c r="X19" s="68">
        <f t="shared" si="3"/>
        <v>13.2</v>
      </c>
      <c r="Y19" s="5">
        <v>98</v>
      </c>
      <c r="Z19" s="5">
        <v>4</v>
      </c>
      <c r="AA19" s="64">
        <f t="shared" si="4"/>
        <v>4.1</v>
      </c>
    </row>
    <row r="20" spans="1:27" ht="15.75" customHeight="1">
      <c r="A20" s="14">
        <v>21</v>
      </c>
      <c r="B20" s="15">
        <v>211</v>
      </c>
      <c r="C20" s="12" t="s">
        <v>94</v>
      </c>
      <c r="D20" s="87" t="s">
        <v>165</v>
      </c>
      <c r="E20" s="10">
        <v>40</v>
      </c>
      <c r="F20" s="5" t="s">
        <v>104</v>
      </c>
      <c r="G20" s="5">
        <v>25</v>
      </c>
      <c r="H20" s="5">
        <v>17</v>
      </c>
      <c r="I20" s="5">
        <v>355</v>
      </c>
      <c r="J20" s="5">
        <v>84</v>
      </c>
      <c r="K20" s="54">
        <f t="shared" si="0"/>
        <v>23.7</v>
      </c>
      <c r="L20" s="12">
        <v>25</v>
      </c>
      <c r="M20" s="5">
        <v>17</v>
      </c>
      <c r="N20" s="5">
        <v>355</v>
      </c>
      <c r="O20" s="5">
        <v>84</v>
      </c>
      <c r="P20" s="54">
        <f t="shared" si="1"/>
        <v>23.7</v>
      </c>
      <c r="Q20" s="12">
        <v>5</v>
      </c>
      <c r="R20" s="5">
        <v>2</v>
      </c>
      <c r="S20" s="5">
        <v>36</v>
      </c>
      <c r="T20" s="5">
        <v>3</v>
      </c>
      <c r="U20" s="54">
        <f t="shared" si="2"/>
        <v>8.3</v>
      </c>
      <c r="V20" s="10">
        <v>39</v>
      </c>
      <c r="W20" s="5">
        <v>1</v>
      </c>
      <c r="X20" s="68">
        <f t="shared" si="3"/>
        <v>2.6</v>
      </c>
      <c r="Y20" s="5">
        <v>33</v>
      </c>
      <c r="Z20" s="5">
        <v>1</v>
      </c>
      <c r="AA20" s="64">
        <f t="shared" si="4"/>
        <v>3</v>
      </c>
    </row>
    <row r="21" spans="1:27" ht="15.75" customHeight="1">
      <c r="A21" s="14">
        <v>21</v>
      </c>
      <c r="B21" s="15">
        <v>212</v>
      </c>
      <c r="C21" s="12" t="s">
        <v>94</v>
      </c>
      <c r="D21" s="19" t="s">
        <v>170</v>
      </c>
      <c r="E21" s="10">
        <v>30</v>
      </c>
      <c r="F21" s="5" t="s">
        <v>105</v>
      </c>
      <c r="G21" s="5">
        <v>32</v>
      </c>
      <c r="H21" s="5">
        <v>26</v>
      </c>
      <c r="I21" s="5">
        <v>479</v>
      </c>
      <c r="J21" s="5">
        <v>68</v>
      </c>
      <c r="K21" s="54">
        <f t="shared" si="0"/>
        <v>14.2</v>
      </c>
      <c r="L21" s="12">
        <v>26</v>
      </c>
      <c r="M21" s="5">
        <v>22</v>
      </c>
      <c r="N21" s="5">
        <v>443</v>
      </c>
      <c r="O21" s="5">
        <v>64</v>
      </c>
      <c r="P21" s="54">
        <f t="shared" si="1"/>
        <v>14.4</v>
      </c>
      <c r="Q21" s="12">
        <v>6</v>
      </c>
      <c r="R21" s="5">
        <v>4</v>
      </c>
      <c r="S21" s="5">
        <v>36</v>
      </c>
      <c r="T21" s="5">
        <v>4</v>
      </c>
      <c r="U21" s="54">
        <f t="shared" si="2"/>
        <v>11.1</v>
      </c>
      <c r="V21" s="10">
        <v>120</v>
      </c>
      <c r="W21" s="5">
        <v>9</v>
      </c>
      <c r="X21" s="68">
        <f t="shared" si="3"/>
        <v>7.5</v>
      </c>
      <c r="Y21" s="5">
        <v>72</v>
      </c>
      <c r="Z21" s="5">
        <v>1</v>
      </c>
      <c r="AA21" s="64">
        <f t="shared" si="4"/>
        <v>1.4</v>
      </c>
    </row>
    <row r="22" spans="1:27" ht="15.75" customHeight="1">
      <c r="A22" s="14">
        <v>21</v>
      </c>
      <c r="B22" s="15">
        <v>213</v>
      </c>
      <c r="C22" s="12" t="s">
        <v>94</v>
      </c>
      <c r="D22" s="19" t="s">
        <v>174</v>
      </c>
      <c r="E22" s="10">
        <v>50</v>
      </c>
      <c r="F22" s="5" t="s">
        <v>102</v>
      </c>
      <c r="G22" s="5">
        <v>60</v>
      </c>
      <c r="H22" s="5">
        <v>54</v>
      </c>
      <c r="I22" s="5">
        <v>1226</v>
      </c>
      <c r="J22" s="5">
        <v>430</v>
      </c>
      <c r="K22" s="54">
        <f t="shared" si="0"/>
        <v>35.1</v>
      </c>
      <c r="L22" s="12">
        <v>28</v>
      </c>
      <c r="M22" s="5">
        <v>28</v>
      </c>
      <c r="N22" s="5">
        <v>484</v>
      </c>
      <c r="O22" s="5">
        <v>163</v>
      </c>
      <c r="P22" s="54">
        <f t="shared" si="1"/>
        <v>33.7</v>
      </c>
      <c r="Q22" s="12">
        <v>6</v>
      </c>
      <c r="R22" s="5">
        <v>3</v>
      </c>
      <c r="S22" s="5">
        <v>54</v>
      </c>
      <c r="T22" s="5">
        <v>4</v>
      </c>
      <c r="U22" s="54">
        <f t="shared" si="2"/>
        <v>7.4</v>
      </c>
      <c r="V22" s="10">
        <v>131</v>
      </c>
      <c r="W22" s="5">
        <v>14</v>
      </c>
      <c r="X22" s="68">
        <f t="shared" si="3"/>
        <v>10.7</v>
      </c>
      <c r="Y22" s="5">
        <v>104</v>
      </c>
      <c r="Z22" s="5">
        <v>8</v>
      </c>
      <c r="AA22" s="64">
        <f t="shared" si="4"/>
        <v>7.7</v>
      </c>
    </row>
    <row r="23" spans="1:27" ht="15.75" customHeight="1">
      <c r="A23" s="14">
        <v>21</v>
      </c>
      <c r="B23" s="15">
        <v>214</v>
      </c>
      <c r="C23" s="12" t="s">
        <v>94</v>
      </c>
      <c r="D23" s="19" t="s">
        <v>181</v>
      </c>
      <c r="E23" s="10">
        <v>30</v>
      </c>
      <c r="F23" s="5" t="s">
        <v>85</v>
      </c>
      <c r="G23" s="5">
        <v>69</v>
      </c>
      <c r="H23" s="5">
        <v>55</v>
      </c>
      <c r="I23" s="5">
        <v>1426</v>
      </c>
      <c r="J23" s="5">
        <v>438</v>
      </c>
      <c r="K23" s="54">
        <f t="shared" si="0"/>
        <v>30.7</v>
      </c>
      <c r="L23" s="12">
        <v>35</v>
      </c>
      <c r="M23" s="5">
        <v>25</v>
      </c>
      <c r="N23" s="5">
        <v>831</v>
      </c>
      <c r="O23" s="5">
        <v>224</v>
      </c>
      <c r="P23" s="54">
        <f t="shared" si="1"/>
        <v>27</v>
      </c>
      <c r="Q23" s="12">
        <v>5</v>
      </c>
      <c r="R23" s="5">
        <v>1</v>
      </c>
      <c r="S23" s="5">
        <v>32</v>
      </c>
      <c r="T23" s="5">
        <v>2</v>
      </c>
      <c r="U23" s="54">
        <f t="shared" si="2"/>
        <v>6.3</v>
      </c>
      <c r="V23" s="10">
        <v>52</v>
      </c>
      <c r="W23" s="5">
        <v>0</v>
      </c>
      <c r="X23" s="68">
        <f t="shared" si="3"/>
        <v>0</v>
      </c>
      <c r="Y23" s="5">
        <v>47</v>
      </c>
      <c r="Z23" s="5">
        <v>0</v>
      </c>
      <c r="AA23" s="64">
        <f t="shared" si="4"/>
        <v>0</v>
      </c>
    </row>
    <row r="24" spans="1:27" ht="15.75" customHeight="1">
      <c r="A24" s="14">
        <v>21</v>
      </c>
      <c r="B24" s="15">
        <v>215</v>
      </c>
      <c r="C24" s="12" t="s">
        <v>94</v>
      </c>
      <c r="D24" s="19" t="s">
        <v>187</v>
      </c>
      <c r="E24" s="10" t="s">
        <v>113</v>
      </c>
      <c r="F24" s="5" t="s">
        <v>113</v>
      </c>
      <c r="G24" s="5"/>
      <c r="H24" s="5"/>
      <c r="I24" s="5"/>
      <c r="J24" s="5"/>
      <c r="K24" s="54" t="str">
        <f t="shared" si="0"/>
        <v> </v>
      </c>
      <c r="L24" s="12">
        <v>20</v>
      </c>
      <c r="M24" s="5">
        <v>15</v>
      </c>
      <c r="N24" s="5">
        <v>218</v>
      </c>
      <c r="O24" s="5">
        <v>45</v>
      </c>
      <c r="P24" s="54">
        <f t="shared" si="1"/>
        <v>20.6</v>
      </c>
      <c r="Q24" s="12">
        <v>6</v>
      </c>
      <c r="R24" s="5">
        <v>1</v>
      </c>
      <c r="S24" s="5">
        <v>43</v>
      </c>
      <c r="T24" s="5">
        <v>2</v>
      </c>
      <c r="U24" s="54">
        <f t="shared" si="2"/>
        <v>4.7</v>
      </c>
      <c r="V24" s="10">
        <v>71</v>
      </c>
      <c r="W24" s="5">
        <v>16</v>
      </c>
      <c r="X24" s="68">
        <f t="shared" si="3"/>
        <v>22.5</v>
      </c>
      <c r="Y24" s="5">
        <v>60</v>
      </c>
      <c r="Z24" s="5">
        <v>16</v>
      </c>
      <c r="AA24" s="64">
        <f t="shared" si="4"/>
        <v>26.7</v>
      </c>
    </row>
    <row r="25" spans="1:27" ht="15.75" customHeight="1">
      <c r="A25" s="14">
        <v>21</v>
      </c>
      <c r="B25" s="15">
        <v>216</v>
      </c>
      <c r="C25" s="12" t="s">
        <v>94</v>
      </c>
      <c r="D25" s="19" t="s">
        <v>189</v>
      </c>
      <c r="E25" s="10" t="s">
        <v>113</v>
      </c>
      <c r="F25" s="5" t="s">
        <v>113</v>
      </c>
      <c r="G25" s="5"/>
      <c r="H25" s="5"/>
      <c r="I25" s="5"/>
      <c r="J25" s="5"/>
      <c r="K25" s="54" t="str">
        <f t="shared" si="0"/>
        <v> </v>
      </c>
      <c r="L25" s="12">
        <v>9</v>
      </c>
      <c r="M25" s="5">
        <v>2</v>
      </c>
      <c r="N25" s="5">
        <v>100</v>
      </c>
      <c r="O25" s="5">
        <v>10</v>
      </c>
      <c r="P25" s="54">
        <f t="shared" si="1"/>
        <v>10</v>
      </c>
      <c r="Q25" s="12">
        <v>5</v>
      </c>
      <c r="R25" s="5">
        <v>2</v>
      </c>
      <c r="S25" s="5">
        <v>18</v>
      </c>
      <c r="T25" s="5">
        <v>4</v>
      </c>
      <c r="U25" s="54">
        <f t="shared" si="2"/>
        <v>22.2</v>
      </c>
      <c r="V25" s="10">
        <v>27</v>
      </c>
      <c r="W25" s="5">
        <v>0</v>
      </c>
      <c r="X25" s="68">
        <f t="shared" si="3"/>
        <v>0</v>
      </c>
      <c r="Y25" s="5">
        <v>27</v>
      </c>
      <c r="Z25" s="5">
        <v>0</v>
      </c>
      <c r="AA25" s="64">
        <f t="shared" si="4"/>
        <v>0</v>
      </c>
    </row>
    <row r="26" spans="1:27" ht="15.75" customHeight="1">
      <c r="A26" s="14">
        <v>21</v>
      </c>
      <c r="B26" s="15">
        <v>217</v>
      </c>
      <c r="C26" s="12" t="s">
        <v>94</v>
      </c>
      <c r="D26" s="19" t="s">
        <v>190</v>
      </c>
      <c r="E26" s="10">
        <v>20</v>
      </c>
      <c r="F26" s="5" t="s">
        <v>104</v>
      </c>
      <c r="G26" s="5">
        <v>18</v>
      </c>
      <c r="H26" s="5">
        <v>11</v>
      </c>
      <c r="I26" s="5">
        <v>247</v>
      </c>
      <c r="J26" s="5">
        <v>33</v>
      </c>
      <c r="K26" s="54">
        <f t="shared" si="0"/>
        <v>13.4</v>
      </c>
      <c r="L26" s="12">
        <v>24</v>
      </c>
      <c r="M26" s="5">
        <v>18</v>
      </c>
      <c r="N26" s="5">
        <v>374</v>
      </c>
      <c r="O26" s="5">
        <v>53</v>
      </c>
      <c r="P26" s="54">
        <f t="shared" si="1"/>
        <v>14.2</v>
      </c>
      <c r="Q26" s="12">
        <v>6</v>
      </c>
      <c r="R26" s="5">
        <v>2</v>
      </c>
      <c r="S26" s="5">
        <v>43</v>
      </c>
      <c r="T26" s="5">
        <v>7</v>
      </c>
      <c r="U26" s="54">
        <f t="shared" si="2"/>
        <v>16.3</v>
      </c>
      <c r="V26" s="10">
        <v>69</v>
      </c>
      <c r="W26" s="5">
        <v>4</v>
      </c>
      <c r="X26" s="68">
        <f t="shared" si="3"/>
        <v>5.8</v>
      </c>
      <c r="Y26" s="5">
        <v>60</v>
      </c>
      <c r="Z26" s="5">
        <v>2</v>
      </c>
      <c r="AA26" s="64">
        <f t="shared" si="4"/>
        <v>3.3</v>
      </c>
    </row>
    <row r="27" spans="1:27" ht="15.75" customHeight="1">
      <c r="A27" s="14">
        <v>21</v>
      </c>
      <c r="B27" s="15">
        <v>218</v>
      </c>
      <c r="C27" s="12" t="s">
        <v>94</v>
      </c>
      <c r="D27" s="19" t="s">
        <v>193</v>
      </c>
      <c r="E27" s="10">
        <v>30</v>
      </c>
      <c r="F27" s="5" t="s">
        <v>100</v>
      </c>
      <c r="G27" s="5">
        <v>19</v>
      </c>
      <c r="H27" s="5">
        <v>13</v>
      </c>
      <c r="I27" s="5">
        <v>319</v>
      </c>
      <c r="J27" s="5">
        <v>74</v>
      </c>
      <c r="K27" s="54">
        <f t="shared" si="0"/>
        <v>23.2</v>
      </c>
      <c r="L27" s="12">
        <v>21</v>
      </c>
      <c r="M27" s="5">
        <v>14</v>
      </c>
      <c r="N27" s="5">
        <v>379</v>
      </c>
      <c r="O27" s="5">
        <v>82</v>
      </c>
      <c r="P27" s="54">
        <f t="shared" si="1"/>
        <v>21.6</v>
      </c>
      <c r="Q27" s="12">
        <v>5</v>
      </c>
      <c r="R27" s="5">
        <v>2</v>
      </c>
      <c r="S27" s="5">
        <v>43</v>
      </c>
      <c r="T27" s="5">
        <v>2</v>
      </c>
      <c r="U27" s="54">
        <f t="shared" si="2"/>
        <v>4.7</v>
      </c>
      <c r="V27" s="10">
        <v>47</v>
      </c>
      <c r="W27" s="5">
        <v>0</v>
      </c>
      <c r="X27" s="68">
        <f t="shared" si="3"/>
        <v>0</v>
      </c>
      <c r="Y27" s="5">
        <v>45</v>
      </c>
      <c r="Z27" s="5">
        <v>0</v>
      </c>
      <c r="AA27" s="64">
        <f t="shared" si="4"/>
        <v>0</v>
      </c>
    </row>
    <row r="28" spans="1:27" ht="15.75" customHeight="1">
      <c r="A28" s="14">
        <v>21</v>
      </c>
      <c r="B28" s="15">
        <v>219</v>
      </c>
      <c r="C28" s="12" t="s">
        <v>94</v>
      </c>
      <c r="D28" s="19" t="s">
        <v>195</v>
      </c>
      <c r="E28" s="10">
        <v>30</v>
      </c>
      <c r="F28" s="5" t="s">
        <v>85</v>
      </c>
      <c r="G28" s="5">
        <v>26</v>
      </c>
      <c r="H28" s="5">
        <v>20</v>
      </c>
      <c r="I28" s="5">
        <v>856</v>
      </c>
      <c r="J28" s="5">
        <v>67</v>
      </c>
      <c r="K28" s="54">
        <f t="shared" si="0"/>
        <v>7.8</v>
      </c>
      <c r="L28" s="12">
        <v>23</v>
      </c>
      <c r="M28" s="5">
        <v>22</v>
      </c>
      <c r="N28" s="5">
        <v>830</v>
      </c>
      <c r="O28" s="5">
        <v>74</v>
      </c>
      <c r="P28" s="54">
        <f t="shared" si="1"/>
        <v>8.9</v>
      </c>
      <c r="Q28" s="12">
        <v>6</v>
      </c>
      <c r="R28" s="5">
        <v>3</v>
      </c>
      <c r="S28" s="5">
        <v>51</v>
      </c>
      <c r="T28" s="5">
        <v>3</v>
      </c>
      <c r="U28" s="54">
        <f t="shared" si="2"/>
        <v>5.9</v>
      </c>
      <c r="V28" s="10">
        <v>114</v>
      </c>
      <c r="W28" s="5">
        <v>5</v>
      </c>
      <c r="X28" s="68">
        <f t="shared" si="3"/>
        <v>4.4</v>
      </c>
      <c r="Y28" s="5">
        <v>100</v>
      </c>
      <c r="Z28" s="5">
        <v>2</v>
      </c>
      <c r="AA28" s="64">
        <f t="shared" si="4"/>
        <v>2</v>
      </c>
    </row>
    <row r="29" spans="1:27" ht="15.75" customHeight="1">
      <c r="A29" s="14">
        <v>21</v>
      </c>
      <c r="B29" s="15">
        <v>220</v>
      </c>
      <c r="C29" s="12" t="s">
        <v>94</v>
      </c>
      <c r="D29" s="19" t="s">
        <v>197</v>
      </c>
      <c r="E29" s="10">
        <v>40</v>
      </c>
      <c r="F29" s="5" t="s">
        <v>100</v>
      </c>
      <c r="G29" s="5">
        <v>32</v>
      </c>
      <c r="H29" s="5">
        <v>23</v>
      </c>
      <c r="I29" s="5">
        <v>495</v>
      </c>
      <c r="J29" s="5">
        <v>157</v>
      </c>
      <c r="K29" s="54">
        <f t="shared" si="0"/>
        <v>31.7</v>
      </c>
      <c r="L29" s="12">
        <v>19</v>
      </c>
      <c r="M29" s="5">
        <v>12</v>
      </c>
      <c r="N29" s="5">
        <v>410</v>
      </c>
      <c r="O29" s="5">
        <v>115</v>
      </c>
      <c r="P29" s="54">
        <f t="shared" si="1"/>
        <v>28</v>
      </c>
      <c r="Q29" s="12">
        <v>6</v>
      </c>
      <c r="R29" s="5">
        <v>2</v>
      </c>
      <c r="S29" s="5">
        <v>42</v>
      </c>
      <c r="T29" s="5">
        <v>2</v>
      </c>
      <c r="U29" s="54">
        <f t="shared" si="2"/>
        <v>4.8</v>
      </c>
      <c r="V29" s="10">
        <v>157</v>
      </c>
      <c r="W29" s="5">
        <v>28</v>
      </c>
      <c r="X29" s="68">
        <f t="shared" si="3"/>
        <v>17.8</v>
      </c>
      <c r="Y29" s="5">
        <v>104</v>
      </c>
      <c r="Z29" s="5">
        <v>11</v>
      </c>
      <c r="AA29" s="64">
        <f t="shared" si="4"/>
        <v>10.6</v>
      </c>
    </row>
    <row r="30" spans="1:27" ht="15.75" customHeight="1">
      <c r="A30" s="14">
        <v>21</v>
      </c>
      <c r="B30" s="15">
        <v>221</v>
      </c>
      <c r="C30" s="12" t="s">
        <v>94</v>
      </c>
      <c r="D30" s="19" t="s">
        <v>199</v>
      </c>
      <c r="E30" s="10" t="s">
        <v>113</v>
      </c>
      <c r="F30" s="5" t="s">
        <v>113</v>
      </c>
      <c r="G30" s="5"/>
      <c r="H30" s="5"/>
      <c r="I30" s="5"/>
      <c r="J30" s="5"/>
      <c r="K30" s="54" t="str">
        <f t="shared" si="0"/>
        <v> </v>
      </c>
      <c r="L30" s="12">
        <v>22</v>
      </c>
      <c r="M30" s="5">
        <v>14</v>
      </c>
      <c r="N30" s="5">
        <v>335</v>
      </c>
      <c r="O30" s="5">
        <v>75</v>
      </c>
      <c r="P30" s="54">
        <f t="shared" si="1"/>
        <v>22.4</v>
      </c>
      <c r="Q30" s="12">
        <v>6</v>
      </c>
      <c r="R30" s="5">
        <v>2</v>
      </c>
      <c r="S30" s="5">
        <v>54</v>
      </c>
      <c r="T30" s="5">
        <v>2</v>
      </c>
      <c r="U30" s="54">
        <f t="shared" si="2"/>
        <v>3.7</v>
      </c>
      <c r="V30" s="10">
        <v>72</v>
      </c>
      <c r="W30" s="5">
        <v>0</v>
      </c>
      <c r="X30" s="68">
        <f t="shared" si="3"/>
        <v>0</v>
      </c>
      <c r="Y30" s="5">
        <v>60</v>
      </c>
      <c r="Z30" s="5">
        <v>0</v>
      </c>
      <c r="AA30" s="64">
        <f t="shared" si="4"/>
        <v>0</v>
      </c>
    </row>
    <row r="31" spans="1:27" ht="15.75" customHeight="1">
      <c r="A31" s="14">
        <v>21</v>
      </c>
      <c r="B31" s="15">
        <v>302</v>
      </c>
      <c r="C31" s="12" t="s">
        <v>94</v>
      </c>
      <c r="D31" s="19" t="s">
        <v>200</v>
      </c>
      <c r="E31" s="10" t="s">
        <v>113</v>
      </c>
      <c r="F31" s="5" t="s">
        <v>113</v>
      </c>
      <c r="G31" s="5"/>
      <c r="H31" s="5"/>
      <c r="I31" s="5"/>
      <c r="J31" s="5"/>
      <c r="K31" s="54" t="str">
        <f t="shared" si="0"/>
        <v> </v>
      </c>
      <c r="L31" s="12">
        <v>18</v>
      </c>
      <c r="M31" s="5">
        <v>5</v>
      </c>
      <c r="N31" s="5">
        <v>200</v>
      </c>
      <c r="O31" s="5">
        <v>9</v>
      </c>
      <c r="P31" s="54">
        <f t="shared" si="1"/>
        <v>4.5</v>
      </c>
      <c r="Q31" s="12">
        <v>4</v>
      </c>
      <c r="R31" s="5">
        <v>0</v>
      </c>
      <c r="S31" s="5">
        <v>21</v>
      </c>
      <c r="T31" s="5">
        <v>0</v>
      </c>
      <c r="U31" s="54">
        <f t="shared" si="2"/>
        <v>0</v>
      </c>
      <c r="V31" s="10">
        <v>29</v>
      </c>
      <c r="W31" s="5">
        <v>2</v>
      </c>
      <c r="X31" s="68">
        <f t="shared" si="3"/>
        <v>6.9</v>
      </c>
      <c r="Y31" s="5">
        <v>28</v>
      </c>
      <c r="Z31" s="5">
        <v>1</v>
      </c>
      <c r="AA31" s="64">
        <f t="shared" si="4"/>
        <v>3.6</v>
      </c>
    </row>
    <row r="32" spans="1:27" ht="15.75" customHeight="1">
      <c r="A32" s="14">
        <v>21</v>
      </c>
      <c r="B32" s="15">
        <v>303</v>
      </c>
      <c r="C32" s="12" t="s">
        <v>94</v>
      </c>
      <c r="D32" s="19" t="s">
        <v>201</v>
      </c>
      <c r="E32" s="10" t="s">
        <v>113</v>
      </c>
      <c r="F32" s="5" t="s">
        <v>113</v>
      </c>
      <c r="G32" s="5"/>
      <c r="H32" s="5"/>
      <c r="I32" s="5"/>
      <c r="J32" s="5"/>
      <c r="K32" s="54" t="str">
        <f t="shared" si="0"/>
        <v> </v>
      </c>
      <c r="L32" s="12">
        <v>18</v>
      </c>
      <c r="M32" s="5">
        <v>15</v>
      </c>
      <c r="N32" s="5">
        <v>185</v>
      </c>
      <c r="O32" s="5">
        <v>62</v>
      </c>
      <c r="P32" s="54">
        <f t="shared" si="1"/>
        <v>33.5</v>
      </c>
      <c r="Q32" s="12">
        <v>4</v>
      </c>
      <c r="R32" s="5">
        <v>0</v>
      </c>
      <c r="S32" s="5">
        <v>24</v>
      </c>
      <c r="T32" s="5">
        <v>0</v>
      </c>
      <c r="U32" s="54">
        <f t="shared" si="2"/>
        <v>0</v>
      </c>
      <c r="V32" s="10">
        <v>27</v>
      </c>
      <c r="W32" s="5">
        <v>1</v>
      </c>
      <c r="X32" s="68">
        <f t="shared" si="3"/>
        <v>3.7</v>
      </c>
      <c r="Y32" s="5">
        <v>27</v>
      </c>
      <c r="Z32" s="5">
        <v>1</v>
      </c>
      <c r="AA32" s="64">
        <f t="shared" si="4"/>
        <v>3.7</v>
      </c>
    </row>
    <row r="33" spans="1:27" ht="15.75" customHeight="1">
      <c r="A33" s="14">
        <v>21</v>
      </c>
      <c r="B33" s="15">
        <v>341</v>
      </c>
      <c r="C33" s="12" t="s">
        <v>94</v>
      </c>
      <c r="D33" s="19" t="s">
        <v>202</v>
      </c>
      <c r="E33" s="10">
        <v>30</v>
      </c>
      <c r="F33" s="5" t="s">
        <v>102</v>
      </c>
      <c r="G33" s="5">
        <v>34</v>
      </c>
      <c r="H33" s="5">
        <v>23</v>
      </c>
      <c r="I33" s="5">
        <v>458</v>
      </c>
      <c r="J33" s="5">
        <v>92</v>
      </c>
      <c r="K33" s="54">
        <f t="shared" si="0"/>
        <v>20.1</v>
      </c>
      <c r="L33" s="12">
        <v>27</v>
      </c>
      <c r="M33" s="5">
        <v>21</v>
      </c>
      <c r="N33" s="5">
        <v>407</v>
      </c>
      <c r="O33" s="5">
        <v>90</v>
      </c>
      <c r="P33" s="54">
        <f t="shared" si="1"/>
        <v>22.1</v>
      </c>
      <c r="Q33" s="12">
        <v>5</v>
      </c>
      <c r="R33" s="5">
        <v>1</v>
      </c>
      <c r="S33" s="5">
        <v>38</v>
      </c>
      <c r="T33" s="5">
        <v>1</v>
      </c>
      <c r="U33" s="54">
        <f t="shared" si="2"/>
        <v>2.6</v>
      </c>
      <c r="V33" s="10">
        <v>36</v>
      </c>
      <c r="W33" s="5">
        <v>1</v>
      </c>
      <c r="X33" s="68">
        <f t="shared" si="3"/>
        <v>2.8</v>
      </c>
      <c r="Y33" s="5">
        <v>26</v>
      </c>
      <c r="Z33" s="5">
        <v>1</v>
      </c>
      <c r="AA33" s="64">
        <f t="shared" si="4"/>
        <v>3.8</v>
      </c>
    </row>
    <row r="34" spans="1:27" ht="15.75" customHeight="1">
      <c r="A34" s="14">
        <v>21</v>
      </c>
      <c r="B34" s="15">
        <v>361</v>
      </c>
      <c r="C34" s="12" t="s">
        <v>94</v>
      </c>
      <c r="D34" s="19" t="s">
        <v>207</v>
      </c>
      <c r="E34" s="10">
        <v>30</v>
      </c>
      <c r="F34" s="5" t="s">
        <v>107</v>
      </c>
      <c r="G34" s="5">
        <v>36</v>
      </c>
      <c r="H34" s="5">
        <v>20</v>
      </c>
      <c r="I34" s="5">
        <v>378</v>
      </c>
      <c r="J34" s="5">
        <v>88</v>
      </c>
      <c r="K34" s="54">
        <f t="shared" si="0"/>
        <v>23.3</v>
      </c>
      <c r="L34" s="12">
        <v>19</v>
      </c>
      <c r="M34" s="5">
        <v>15</v>
      </c>
      <c r="N34" s="5">
        <v>257</v>
      </c>
      <c r="O34" s="5">
        <v>61</v>
      </c>
      <c r="P34" s="54">
        <f t="shared" si="1"/>
        <v>23.7</v>
      </c>
      <c r="Q34" s="12">
        <v>5</v>
      </c>
      <c r="R34" s="5">
        <v>4</v>
      </c>
      <c r="S34" s="5">
        <v>33</v>
      </c>
      <c r="T34" s="5">
        <v>4</v>
      </c>
      <c r="U34" s="54">
        <f t="shared" si="2"/>
        <v>12.1</v>
      </c>
      <c r="V34" s="10">
        <v>30</v>
      </c>
      <c r="W34" s="5">
        <v>9</v>
      </c>
      <c r="X34" s="68">
        <f t="shared" si="3"/>
        <v>30</v>
      </c>
      <c r="Y34" s="5">
        <v>18</v>
      </c>
      <c r="Z34" s="5">
        <v>1</v>
      </c>
      <c r="AA34" s="64">
        <f t="shared" si="4"/>
        <v>5.6</v>
      </c>
    </row>
    <row r="35" spans="1:27" ht="15.75" customHeight="1">
      <c r="A35" s="14">
        <v>21</v>
      </c>
      <c r="B35" s="15">
        <v>362</v>
      </c>
      <c r="C35" s="12" t="s">
        <v>94</v>
      </c>
      <c r="D35" s="19" t="s">
        <v>95</v>
      </c>
      <c r="E35" s="10" t="s">
        <v>113</v>
      </c>
      <c r="F35" s="5" t="s">
        <v>113</v>
      </c>
      <c r="G35" s="5"/>
      <c r="H35" s="5"/>
      <c r="I35" s="5"/>
      <c r="J35" s="5"/>
      <c r="K35" s="54" t="str">
        <f t="shared" si="0"/>
        <v> </v>
      </c>
      <c r="L35" s="12">
        <v>24</v>
      </c>
      <c r="M35" s="5">
        <v>14</v>
      </c>
      <c r="N35" s="5">
        <v>208</v>
      </c>
      <c r="O35" s="5">
        <v>25</v>
      </c>
      <c r="P35" s="54">
        <f t="shared" si="1"/>
        <v>12</v>
      </c>
      <c r="Q35" s="12">
        <v>5</v>
      </c>
      <c r="R35" s="5">
        <v>2</v>
      </c>
      <c r="S35" s="5">
        <v>27</v>
      </c>
      <c r="T35" s="5">
        <v>2</v>
      </c>
      <c r="U35" s="54">
        <f t="shared" si="2"/>
        <v>7.4</v>
      </c>
      <c r="V35" s="10">
        <v>38</v>
      </c>
      <c r="W35" s="5">
        <v>10</v>
      </c>
      <c r="X35" s="68">
        <f t="shared" si="3"/>
        <v>26.3</v>
      </c>
      <c r="Y35" s="5">
        <v>18</v>
      </c>
      <c r="Z35" s="5">
        <v>4</v>
      </c>
      <c r="AA35" s="64">
        <f t="shared" si="4"/>
        <v>22.2</v>
      </c>
    </row>
    <row r="36" spans="1:27" ht="15.75" customHeight="1">
      <c r="A36" s="14">
        <v>21</v>
      </c>
      <c r="B36" s="15">
        <v>381</v>
      </c>
      <c r="C36" s="12" t="s">
        <v>94</v>
      </c>
      <c r="D36" s="19" t="s">
        <v>244</v>
      </c>
      <c r="E36" s="10" t="s">
        <v>113</v>
      </c>
      <c r="F36" s="5" t="s">
        <v>113</v>
      </c>
      <c r="G36" s="5"/>
      <c r="H36" s="5"/>
      <c r="I36" s="5"/>
      <c r="J36" s="5"/>
      <c r="K36" s="54" t="str">
        <f t="shared" si="0"/>
        <v> </v>
      </c>
      <c r="L36" s="12">
        <v>5</v>
      </c>
      <c r="M36" s="5">
        <v>4</v>
      </c>
      <c r="N36" s="5">
        <v>76</v>
      </c>
      <c r="O36" s="5">
        <v>21</v>
      </c>
      <c r="P36" s="54">
        <f t="shared" si="1"/>
        <v>27.6</v>
      </c>
      <c r="Q36" s="12">
        <v>5</v>
      </c>
      <c r="R36" s="5">
        <v>0</v>
      </c>
      <c r="S36" s="5">
        <v>28</v>
      </c>
      <c r="T36" s="5">
        <v>0</v>
      </c>
      <c r="U36" s="54">
        <f t="shared" si="2"/>
        <v>0</v>
      </c>
      <c r="V36" s="10">
        <v>16</v>
      </c>
      <c r="W36" s="5">
        <v>5</v>
      </c>
      <c r="X36" s="68">
        <f t="shared" si="3"/>
        <v>31.3</v>
      </c>
      <c r="Y36" s="5">
        <v>16</v>
      </c>
      <c r="Z36" s="5">
        <v>5</v>
      </c>
      <c r="AA36" s="64">
        <f t="shared" si="4"/>
        <v>31.3</v>
      </c>
    </row>
    <row r="37" spans="1:27" ht="15.75" customHeight="1">
      <c r="A37" s="14">
        <v>21</v>
      </c>
      <c r="B37" s="15">
        <v>382</v>
      </c>
      <c r="C37" s="12" t="s">
        <v>94</v>
      </c>
      <c r="D37" s="19" t="s">
        <v>245</v>
      </c>
      <c r="E37" s="10">
        <v>20</v>
      </c>
      <c r="F37" s="5" t="s">
        <v>106</v>
      </c>
      <c r="G37" s="5">
        <v>43</v>
      </c>
      <c r="H37" s="5">
        <v>31</v>
      </c>
      <c r="I37" s="5">
        <v>665</v>
      </c>
      <c r="J37" s="5">
        <v>129</v>
      </c>
      <c r="K37" s="54">
        <f t="shared" si="0"/>
        <v>19.4</v>
      </c>
      <c r="L37" s="12">
        <v>12</v>
      </c>
      <c r="M37" s="5">
        <v>11</v>
      </c>
      <c r="N37" s="5">
        <v>183</v>
      </c>
      <c r="O37" s="5">
        <v>41</v>
      </c>
      <c r="P37" s="54">
        <f t="shared" si="1"/>
        <v>22.4</v>
      </c>
      <c r="Q37" s="12">
        <v>5</v>
      </c>
      <c r="R37" s="5">
        <v>2</v>
      </c>
      <c r="S37" s="5">
        <v>34</v>
      </c>
      <c r="T37" s="5">
        <v>3</v>
      </c>
      <c r="U37" s="54">
        <f t="shared" si="2"/>
        <v>8.8</v>
      </c>
      <c r="V37" s="10">
        <v>7</v>
      </c>
      <c r="W37" s="5">
        <v>1</v>
      </c>
      <c r="X37" s="68">
        <f t="shared" si="3"/>
        <v>14.3</v>
      </c>
      <c r="Y37" s="5">
        <v>7</v>
      </c>
      <c r="Z37" s="5">
        <v>1</v>
      </c>
      <c r="AA37" s="64">
        <f t="shared" si="4"/>
        <v>14.3</v>
      </c>
    </row>
    <row r="38" spans="1:27" ht="15.75" customHeight="1">
      <c r="A38" s="14">
        <v>21</v>
      </c>
      <c r="B38" s="15">
        <v>383</v>
      </c>
      <c r="C38" s="12" t="s">
        <v>94</v>
      </c>
      <c r="D38" s="19" t="s">
        <v>216</v>
      </c>
      <c r="E38" s="10" t="s">
        <v>113</v>
      </c>
      <c r="F38" s="5" t="s">
        <v>113</v>
      </c>
      <c r="G38" s="5"/>
      <c r="H38" s="5"/>
      <c r="I38" s="5"/>
      <c r="J38" s="5"/>
      <c r="K38" s="54" t="str">
        <f t="shared" si="0"/>
        <v> </v>
      </c>
      <c r="L38" s="12">
        <v>20</v>
      </c>
      <c r="M38" s="5">
        <v>14</v>
      </c>
      <c r="N38" s="5">
        <v>258</v>
      </c>
      <c r="O38" s="5">
        <v>51</v>
      </c>
      <c r="P38" s="54">
        <f t="shared" si="1"/>
        <v>19.8</v>
      </c>
      <c r="Q38" s="12">
        <v>5</v>
      </c>
      <c r="R38" s="5">
        <v>2</v>
      </c>
      <c r="S38" s="5">
        <v>34</v>
      </c>
      <c r="T38" s="5">
        <v>2</v>
      </c>
      <c r="U38" s="54">
        <f t="shared" si="2"/>
        <v>5.9</v>
      </c>
      <c r="V38" s="10">
        <v>19</v>
      </c>
      <c r="W38" s="5">
        <v>1</v>
      </c>
      <c r="X38" s="68">
        <f t="shared" si="3"/>
        <v>5.3</v>
      </c>
      <c r="Y38" s="5">
        <v>19</v>
      </c>
      <c r="Z38" s="5">
        <v>1</v>
      </c>
      <c r="AA38" s="64">
        <f t="shared" si="4"/>
        <v>5.3</v>
      </c>
    </row>
    <row r="39" spans="1:27" ht="15.75" customHeight="1">
      <c r="A39" s="14">
        <v>21</v>
      </c>
      <c r="B39" s="15">
        <v>401</v>
      </c>
      <c r="C39" s="12" t="s">
        <v>94</v>
      </c>
      <c r="D39" s="19" t="s">
        <v>218</v>
      </c>
      <c r="E39" s="10">
        <v>32</v>
      </c>
      <c r="F39" s="5" t="s">
        <v>85</v>
      </c>
      <c r="G39" s="5">
        <v>23</v>
      </c>
      <c r="H39" s="5">
        <v>10</v>
      </c>
      <c r="I39" s="5">
        <v>296</v>
      </c>
      <c r="J39" s="5">
        <v>53</v>
      </c>
      <c r="K39" s="54">
        <f t="shared" si="0"/>
        <v>17.9</v>
      </c>
      <c r="L39" s="12">
        <v>15</v>
      </c>
      <c r="M39" s="5">
        <v>10</v>
      </c>
      <c r="N39" s="5">
        <v>296</v>
      </c>
      <c r="O39" s="5">
        <v>53</v>
      </c>
      <c r="P39" s="54">
        <f t="shared" si="1"/>
        <v>17.9</v>
      </c>
      <c r="Q39" s="12">
        <v>5</v>
      </c>
      <c r="R39" s="5">
        <v>0</v>
      </c>
      <c r="S39" s="5">
        <v>37</v>
      </c>
      <c r="T39" s="5">
        <v>0</v>
      </c>
      <c r="U39" s="54">
        <f t="shared" si="2"/>
        <v>0</v>
      </c>
      <c r="V39" s="10">
        <v>76</v>
      </c>
      <c r="W39" s="5">
        <v>4</v>
      </c>
      <c r="X39" s="68">
        <f t="shared" si="3"/>
        <v>5.3</v>
      </c>
      <c r="Y39" s="5">
        <v>75</v>
      </c>
      <c r="Z39" s="5">
        <v>4</v>
      </c>
      <c r="AA39" s="64">
        <f t="shared" si="4"/>
        <v>5.3</v>
      </c>
    </row>
    <row r="40" spans="1:27" ht="15.75" customHeight="1">
      <c r="A40" s="14">
        <v>21</v>
      </c>
      <c r="B40" s="15">
        <v>403</v>
      </c>
      <c r="C40" s="12" t="s">
        <v>94</v>
      </c>
      <c r="D40" s="19" t="s">
        <v>219</v>
      </c>
      <c r="E40" s="10">
        <v>30</v>
      </c>
      <c r="F40" s="5" t="s">
        <v>102</v>
      </c>
      <c r="G40" s="5">
        <v>32</v>
      </c>
      <c r="H40" s="5">
        <v>26</v>
      </c>
      <c r="I40" s="5">
        <v>325</v>
      </c>
      <c r="J40" s="5">
        <v>90</v>
      </c>
      <c r="K40" s="54">
        <f t="shared" si="0"/>
        <v>27.7</v>
      </c>
      <c r="L40" s="12">
        <v>27</v>
      </c>
      <c r="M40" s="5">
        <v>24</v>
      </c>
      <c r="N40" s="5">
        <v>295</v>
      </c>
      <c r="O40" s="5">
        <v>87</v>
      </c>
      <c r="P40" s="54">
        <f t="shared" si="1"/>
        <v>29.5</v>
      </c>
      <c r="Q40" s="12">
        <v>5</v>
      </c>
      <c r="R40" s="5">
        <v>2</v>
      </c>
      <c r="S40" s="5">
        <v>30</v>
      </c>
      <c r="T40" s="5">
        <v>3</v>
      </c>
      <c r="U40" s="54">
        <f t="shared" si="2"/>
        <v>10</v>
      </c>
      <c r="V40" s="10">
        <v>23</v>
      </c>
      <c r="W40" s="5">
        <v>4</v>
      </c>
      <c r="X40" s="68">
        <f t="shared" si="3"/>
        <v>17.4</v>
      </c>
      <c r="Y40" s="5">
        <v>23</v>
      </c>
      <c r="Z40" s="5">
        <v>4</v>
      </c>
      <c r="AA40" s="64">
        <f t="shared" si="4"/>
        <v>17.4</v>
      </c>
    </row>
    <row r="41" spans="1:27" ht="15.75" customHeight="1">
      <c r="A41" s="14">
        <v>21</v>
      </c>
      <c r="B41" s="15">
        <v>404</v>
      </c>
      <c r="C41" s="12" t="s">
        <v>94</v>
      </c>
      <c r="D41" s="19" t="s">
        <v>223</v>
      </c>
      <c r="E41" s="10" t="s">
        <v>113</v>
      </c>
      <c r="F41" s="5" t="s">
        <v>113</v>
      </c>
      <c r="G41" s="5"/>
      <c r="H41" s="5"/>
      <c r="I41" s="5"/>
      <c r="J41" s="5"/>
      <c r="K41" s="54" t="str">
        <f t="shared" si="0"/>
        <v> </v>
      </c>
      <c r="L41" s="12">
        <v>9</v>
      </c>
      <c r="M41" s="5">
        <v>7</v>
      </c>
      <c r="N41" s="5">
        <v>155</v>
      </c>
      <c r="O41" s="5">
        <v>24</v>
      </c>
      <c r="P41" s="54">
        <f t="shared" si="1"/>
        <v>15.5</v>
      </c>
      <c r="Q41" s="12">
        <v>5</v>
      </c>
      <c r="R41" s="5">
        <v>1</v>
      </c>
      <c r="S41" s="5">
        <v>41</v>
      </c>
      <c r="T41" s="5">
        <v>1</v>
      </c>
      <c r="U41" s="54">
        <f t="shared" si="2"/>
        <v>2.4</v>
      </c>
      <c r="V41" s="10">
        <v>20</v>
      </c>
      <c r="W41" s="5">
        <v>0</v>
      </c>
      <c r="X41" s="68">
        <f t="shared" si="3"/>
        <v>0</v>
      </c>
      <c r="Y41" s="5">
        <v>20</v>
      </c>
      <c r="Z41" s="5">
        <v>0</v>
      </c>
      <c r="AA41" s="64">
        <f t="shared" si="4"/>
        <v>0</v>
      </c>
    </row>
    <row r="42" spans="1:27" ht="15.75" customHeight="1">
      <c r="A42" s="14">
        <v>21</v>
      </c>
      <c r="B42" s="15">
        <v>421</v>
      </c>
      <c r="C42" s="12" t="s">
        <v>94</v>
      </c>
      <c r="D42" s="19" t="s">
        <v>228</v>
      </c>
      <c r="E42" s="10" t="s">
        <v>113</v>
      </c>
      <c r="F42" s="5" t="s">
        <v>113</v>
      </c>
      <c r="G42" s="5"/>
      <c r="H42" s="5"/>
      <c r="I42" s="5"/>
      <c r="J42" s="5"/>
      <c r="K42" s="54" t="str">
        <f t="shared" si="0"/>
        <v> </v>
      </c>
      <c r="L42" s="12">
        <v>13</v>
      </c>
      <c r="M42" s="5">
        <v>10</v>
      </c>
      <c r="N42" s="5">
        <v>149</v>
      </c>
      <c r="O42" s="5">
        <v>30</v>
      </c>
      <c r="P42" s="54">
        <f t="shared" si="1"/>
        <v>20.1</v>
      </c>
      <c r="Q42" s="12">
        <v>5</v>
      </c>
      <c r="R42" s="5">
        <v>1</v>
      </c>
      <c r="S42" s="5">
        <v>27</v>
      </c>
      <c r="T42" s="5">
        <v>1</v>
      </c>
      <c r="U42" s="54">
        <f t="shared" si="2"/>
        <v>3.7</v>
      </c>
      <c r="V42" s="10">
        <v>24</v>
      </c>
      <c r="W42" s="5">
        <v>1</v>
      </c>
      <c r="X42" s="68">
        <f t="shared" si="3"/>
        <v>4.2</v>
      </c>
      <c r="Y42" s="5">
        <v>20</v>
      </c>
      <c r="Z42" s="5">
        <v>1</v>
      </c>
      <c r="AA42" s="64">
        <f t="shared" si="4"/>
        <v>5</v>
      </c>
    </row>
    <row r="43" spans="1:27" ht="15.75" customHeight="1">
      <c r="A43" s="14">
        <v>21</v>
      </c>
      <c r="B43" s="15">
        <v>501</v>
      </c>
      <c r="C43" s="12" t="s">
        <v>94</v>
      </c>
      <c r="D43" s="19" t="s">
        <v>229</v>
      </c>
      <c r="E43" s="10" t="s">
        <v>113</v>
      </c>
      <c r="F43" s="5" t="s">
        <v>113</v>
      </c>
      <c r="G43" s="5"/>
      <c r="H43" s="5"/>
      <c r="I43" s="5"/>
      <c r="J43" s="5"/>
      <c r="K43" s="54" t="str">
        <f t="shared" si="0"/>
        <v> </v>
      </c>
      <c r="L43" s="12">
        <v>6</v>
      </c>
      <c r="M43" s="5">
        <v>4</v>
      </c>
      <c r="N43" s="5">
        <v>63</v>
      </c>
      <c r="O43" s="5">
        <v>17</v>
      </c>
      <c r="P43" s="54">
        <f t="shared" si="1"/>
        <v>27</v>
      </c>
      <c r="Q43" s="12">
        <v>5</v>
      </c>
      <c r="R43" s="5">
        <v>1</v>
      </c>
      <c r="S43" s="5">
        <v>26</v>
      </c>
      <c r="T43" s="5">
        <v>1</v>
      </c>
      <c r="U43" s="54">
        <f t="shared" si="2"/>
        <v>3.8</v>
      </c>
      <c r="V43" s="10">
        <v>12</v>
      </c>
      <c r="W43" s="5">
        <v>0</v>
      </c>
      <c r="X43" s="68">
        <f t="shared" si="3"/>
        <v>0</v>
      </c>
      <c r="Y43" s="5">
        <v>8</v>
      </c>
      <c r="Z43" s="5">
        <v>0</v>
      </c>
      <c r="AA43" s="64">
        <f t="shared" si="4"/>
        <v>0</v>
      </c>
    </row>
    <row r="44" spans="1:27" ht="15.75" customHeight="1">
      <c r="A44" s="14">
        <v>21</v>
      </c>
      <c r="B44" s="15">
        <v>502</v>
      </c>
      <c r="C44" s="12" t="s">
        <v>94</v>
      </c>
      <c r="D44" s="19" t="s">
        <v>230</v>
      </c>
      <c r="E44" s="10" t="s">
        <v>113</v>
      </c>
      <c r="F44" s="5" t="s">
        <v>113</v>
      </c>
      <c r="G44" s="5"/>
      <c r="H44" s="5"/>
      <c r="I44" s="5"/>
      <c r="J44" s="5"/>
      <c r="K44" s="54" t="str">
        <f t="shared" si="0"/>
        <v> </v>
      </c>
      <c r="L44" s="12">
        <v>12</v>
      </c>
      <c r="M44" s="5">
        <v>8</v>
      </c>
      <c r="N44" s="5">
        <v>100</v>
      </c>
      <c r="O44" s="5">
        <v>18</v>
      </c>
      <c r="P44" s="54">
        <f t="shared" si="1"/>
        <v>18</v>
      </c>
      <c r="Q44" s="12">
        <v>5</v>
      </c>
      <c r="R44" s="5">
        <v>1</v>
      </c>
      <c r="S44" s="5">
        <v>26</v>
      </c>
      <c r="T44" s="5">
        <v>1</v>
      </c>
      <c r="U44" s="54">
        <f t="shared" si="2"/>
        <v>3.8</v>
      </c>
      <c r="V44" s="10">
        <v>14</v>
      </c>
      <c r="W44" s="5">
        <v>1</v>
      </c>
      <c r="X44" s="68">
        <f t="shared" si="3"/>
        <v>7.1</v>
      </c>
      <c r="Y44" s="5">
        <v>11</v>
      </c>
      <c r="Z44" s="5">
        <v>1</v>
      </c>
      <c r="AA44" s="64">
        <f t="shared" si="4"/>
        <v>9.1</v>
      </c>
    </row>
    <row r="45" spans="1:27" ht="15.75" customHeight="1">
      <c r="A45" s="14">
        <v>21</v>
      </c>
      <c r="B45" s="15">
        <v>503</v>
      </c>
      <c r="C45" s="12" t="s">
        <v>94</v>
      </c>
      <c r="D45" s="19" t="s">
        <v>98</v>
      </c>
      <c r="E45" s="10" t="s">
        <v>113</v>
      </c>
      <c r="F45" s="5" t="s">
        <v>113</v>
      </c>
      <c r="G45" s="5"/>
      <c r="H45" s="5"/>
      <c r="I45" s="5"/>
      <c r="J45" s="5"/>
      <c r="K45" s="54" t="str">
        <f t="shared" si="0"/>
        <v> </v>
      </c>
      <c r="L45" s="12">
        <v>14</v>
      </c>
      <c r="M45" s="5">
        <v>12</v>
      </c>
      <c r="N45" s="5">
        <v>240</v>
      </c>
      <c r="O45" s="5">
        <v>56</v>
      </c>
      <c r="P45" s="54">
        <f t="shared" si="1"/>
        <v>23.3</v>
      </c>
      <c r="Q45" s="12">
        <v>5</v>
      </c>
      <c r="R45" s="5">
        <v>2</v>
      </c>
      <c r="S45" s="5">
        <v>29</v>
      </c>
      <c r="T45" s="5">
        <v>2</v>
      </c>
      <c r="U45" s="54">
        <f t="shared" si="2"/>
        <v>6.9</v>
      </c>
      <c r="V45" s="10">
        <v>14</v>
      </c>
      <c r="W45" s="5">
        <v>2</v>
      </c>
      <c r="X45" s="68">
        <f t="shared" si="3"/>
        <v>14.3</v>
      </c>
      <c r="Y45" s="5">
        <v>14</v>
      </c>
      <c r="Z45" s="5">
        <v>2</v>
      </c>
      <c r="AA45" s="64">
        <f t="shared" si="4"/>
        <v>14.3</v>
      </c>
    </row>
    <row r="46" spans="1:27" ht="15.75" customHeight="1">
      <c r="A46" s="14">
        <v>21</v>
      </c>
      <c r="B46" s="15">
        <v>504</v>
      </c>
      <c r="C46" s="12" t="s">
        <v>94</v>
      </c>
      <c r="D46" s="19" t="s">
        <v>232</v>
      </c>
      <c r="E46" s="10" t="s">
        <v>113</v>
      </c>
      <c r="F46" s="5" t="s">
        <v>113</v>
      </c>
      <c r="G46" s="5"/>
      <c r="H46" s="5"/>
      <c r="I46" s="5"/>
      <c r="J46" s="5"/>
      <c r="K46" s="54" t="str">
        <f t="shared" si="0"/>
        <v> </v>
      </c>
      <c r="L46" s="12">
        <v>18</v>
      </c>
      <c r="M46" s="5">
        <v>10</v>
      </c>
      <c r="N46" s="5">
        <v>161</v>
      </c>
      <c r="O46" s="5">
        <v>36</v>
      </c>
      <c r="P46" s="54">
        <f t="shared" si="1"/>
        <v>22.4</v>
      </c>
      <c r="Q46" s="12">
        <v>5</v>
      </c>
      <c r="R46" s="5">
        <v>0</v>
      </c>
      <c r="S46" s="5">
        <v>30</v>
      </c>
      <c r="T46" s="5">
        <v>0</v>
      </c>
      <c r="U46" s="54">
        <f t="shared" si="2"/>
        <v>0</v>
      </c>
      <c r="V46" s="10">
        <v>9</v>
      </c>
      <c r="W46" s="5">
        <v>0</v>
      </c>
      <c r="X46" s="68">
        <f t="shared" si="3"/>
        <v>0</v>
      </c>
      <c r="Y46" s="5">
        <v>8</v>
      </c>
      <c r="Z46" s="5">
        <v>0</v>
      </c>
      <c r="AA46" s="64">
        <f t="shared" si="4"/>
        <v>0</v>
      </c>
    </row>
    <row r="47" spans="1:27" ht="15.75" customHeight="1">
      <c r="A47" s="14">
        <v>21</v>
      </c>
      <c r="B47" s="15">
        <v>505</v>
      </c>
      <c r="C47" s="12" t="s">
        <v>94</v>
      </c>
      <c r="D47" s="19" t="s">
        <v>233</v>
      </c>
      <c r="E47" s="10" t="s">
        <v>113</v>
      </c>
      <c r="F47" s="5" t="s">
        <v>113</v>
      </c>
      <c r="G47" s="5"/>
      <c r="H47" s="5"/>
      <c r="I47" s="5"/>
      <c r="J47" s="5"/>
      <c r="K47" s="54" t="str">
        <f t="shared" si="0"/>
        <v> </v>
      </c>
      <c r="L47" s="12">
        <v>9</v>
      </c>
      <c r="M47" s="5">
        <v>7</v>
      </c>
      <c r="N47" s="5">
        <v>112</v>
      </c>
      <c r="O47" s="5">
        <v>22</v>
      </c>
      <c r="P47" s="54">
        <f t="shared" si="1"/>
        <v>19.6</v>
      </c>
      <c r="Q47" s="12">
        <v>5</v>
      </c>
      <c r="R47" s="5">
        <v>1</v>
      </c>
      <c r="S47" s="5">
        <v>29</v>
      </c>
      <c r="T47" s="5">
        <v>2</v>
      </c>
      <c r="U47" s="54">
        <f t="shared" si="2"/>
        <v>6.9</v>
      </c>
      <c r="V47" s="10">
        <v>11</v>
      </c>
      <c r="W47" s="5">
        <v>0</v>
      </c>
      <c r="X47" s="68">
        <f t="shared" si="3"/>
        <v>0</v>
      </c>
      <c r="Y47" s="5">
        <v>11</v>
      </c>
      <c r="Z47" s="5">
        <v>0</v>
      </c>
      <c r="AA47" s="64">
        <f t="shared" si="4"/>
        <v>0</v>
      </c>
    </row>
    <row r="48" spans="1:27" ht="15.75" customHeight="1">
      <c r="A48" s="14">
        <v>21</v>
      </c>
      <c r="B48" s="15">
        <v>506</v>
      </c>
      <c r="C48" s="12" t="s">
        <v>94</v>
      </c>
      <c r="D48" s="19" t="s">
        <v>235</v>
      </c>
      <c r="E48" s="10" t="s">
        <v>113</v>
      </c>
      <c r="F48" s="5" t="s">
        <v>113</v>
      </c>
      <c r="G48" s="5"/>
      <c r="H48" s="5"/>
      <c r="I48" s="5"/>
      <c r="J48" s="5"/>
      <c r="K48" s="54" t="str">
        <f t="shared" si="0"/>
        <v> </v>
      </c>
      <c r="L48" s="12">
        <v>9</v>
      </c>
      <c r="M48" s="5">
        <v>5</v>
      </c>
      <c r="N48" s="5">
        <v>162</v>
      </c>
      <c r="O48" s="5">
        <v>37</v>
      </c>
      <c r="P48" s="54">
        <f t="shared" si="1"/>
        <v>22.8</v>
      </c>
      <c r="Q48" s="12">
        <v>5</v>
      </c>
      <c r="R48" s="5">
        <v>3</v>
      </c>
      <c r="S48" s="5">
        <v>31</v>
      </c>
      <c r="T48" s="5">
        <v>4</v>
      </c>
      <c r="U48" s="54">
        <f t="shared" si="2"/>
        <v>12.9</v>
      </c>
      <c r="V48" s="10">
        <v>17</v>
      </c>
      <c r="W48" s="5">
        <v>1</v>
      </c>
      <c r="X48" s="68">
        <f t="shared" si="3"/>
        <v>5.9</v>
      </c>
      <c r="Y48" s="5">
        <v>17</v>
      </c>
      <c r="Z48" s="5">
        <v>1</v>
      </c>
      <c r="AA48" s="64">
        <f t="shared" si="4"/>
        <v>5.9</v>
      </c>
    </row>
    <row r="49" spans="1:27" ht="15.75" customHeight="1">
      <c r="A49" s="14">
        <v>21</v>
      </c>
      <c r="B49" s="15">
        <v>507</v>
      </c>
      <c r="C49" s="12" t="s">
        <v>94</v>
      </c>
      <c r="D49" s="19" t="s">
        <v>246</v>
      </c>
      <c r="E49" s="10">
        <v>25</v>
      </c>
      <c r="F49" s="5" t="s">
        <v>106</v>
      </c>
      <c r="G49" s="5">
        <v>15</v>
      </c>
      <c r="H49" s="5">
        <v>10</v>
      </c>
      <c r="I49" s="5">
        <v>106</v>
      </c>
      <c r="J49" s="5">
        <v>30</v>
      </c>
      <c r="K49" s="54">
        <f t="shared" si="0"/>
        <v>28.3</v>
      </c>
      <c r="L49" s="12">
        <v>9</v>
      </c>
      <c r="M49" s="5">
        <v>8</v>
      </c>
      <c r="N49" s="5">
        <v>78</v>
      </c>
      <c r="O49" s="5">
        <v>25</v>
      </c>
      <c r="P49" s="54">
        <f t="shared" si="1"/>
        <v>32.1</v>
      </c>
      <c r="Q49" s="12">
        <v>5</v>
      </c>
      <c r="R49" s="5">
        <v>2</v>
      </c>
      <c r="S49" s="5">
        <v>28</v>
      </c>
      <c r="T49" s="5">
        <v>5</v>
      </c>
      <c r="U49" s="54">
        <f t="shared" si="2"/>
        <v>17.9</v>
      </c>
      <c r="V49" s="10">
        <v>9</v>
      </c>
      <c r="W49" s="5">
        <v>1</v>
      </c>
      <c r="X49" s="68">
        <f t="shared" si="3"/>
        <v>11.1</v>
      </c>
      <c r="Y49" s="5">
        <v>8</v>
      </c>
      <c r="Z49" s="5">
        <v>0</v>
      </c>
      <c r="AA49" s="64">
        <f t="shared" si="4"/>
        <v>0</v>
      </c>
    </row>
    <row r="50" spans="1:27" ht="15.75" customHeight="1">
      <c r="A50" s="14">
        <v>21</v>
      </c>
      <c r="B50" s="15">
        <v>521</v>
      </c>
      <c r="C50" s="12" t="s">
        <v>94</v>
      </c>
      <c r="D50" s="19" t="s">
        <v>237</v>
      </c>
      <c r="E50" s="10">
        <v>30</v>
      </c>
      <c r="F50" s="5" t="s">
        <v>104</v>
      </c>
      <c r="G50" s="5">
        <v>42</v>
      </c>
      <c r="H50" s="5">
        <v>24</v>
      </c>
      <c r="I50" s="5">
        <v>372</v>
      </c>
      <c r="J50" s="5">
        <v>86</v>
      </c>
      <c r="K50" s="54">
        <f t="shared" si="0"/>
        <v>23.1</v>
      </c>
      <c r="L50" s="12">
        <v>22</v>
      </c>
      <c r="M50" s="5">
        <v>17</v>
      </c>
      <c r="N50" s="5">
        <v>262</v>
      </c>
      <c r="O50" s="5">
        <v>67</v>
      </c>
      <c r="P50" s="54">
        <f t="shared" si="1"/>
        <v>25.6</v>
      </c>
      <c r="Q50" s="12">
        <v>5</v>
      </c>
      <c r="R50" s="5">
        <v>1</v>
      </c>
      <c r="S50" s="5">
        <v>29</v>
      </c>
      <c r="T50" s="5">
        <v>2</v>
      </c>
      <c r="U50" s="54">
        <f t="shared" si="2"/>
        <v>6.9</v>
      </c>
      <c r="V50" s="10">
        <v>19</v>
      </c>
      <c r="W50" s="5">
        <v>0</v>
      </c>
      <c r="X50" s="68">
        <f t="shared" si="3"/>
        <v>0</v>
      </c>
      <c r="Y50" s="5">
        <v>19</v>
      </c>
      <c r="Z50" s="5">
        <v>0</v>
      </c>
      <c r="AA50" s="64">
        <f t="shared" si="4"/>
        <v>0</v>
      </c>
    </row>
    <row r="51" spans="1:27" ht="15.75" customHeight="1" thickBot="1">
      <c r="A51" s="14">
        <v>21</v>
      </c>
      <c r="B51" s="16">
        <v>604</v>
      </c>
      <c r="C51" s="12" t="s">
        <v>94</v>
      </c>
      <c r="D51" s="19" t="s">
        <v>241</v>
      </c>
      <c r="E51" s="10" t="s">
        <v>113</v>
      </c>
      <c r="F51" s="5" t="s">
        <v>113</v>
      </c>
      <c r="G51" s="5"/>
      <c r="H51" s="5"/>
      <c r="I51" s="5"/>
      <c r="J51" s="5"/>
      <c r="K51" s="54" t="str">
        <f t="shared" si="0"/>
        <v> </v>
      </c>
      <c r="L51" s="12">
        <v>12</v>
      </c>
      <c r="M51" s="5">
        <v>8</v>
      </c>
      <c r="N51" s="5">
        <v>149</v>
      </c>
      <c r="O51" s="5">
        <v>16</v>
      </c>
      <c r="P51" s="54">
        <f t="shared" si="1"/>
        <v>10.7</v>
      </c>
      <c r="Q51" s="12">
        <v>6</v>
      </c>
      <c r="R51" s="5">
        <v>3</v>
      </c>
      <c r="S51" s="5">
        <v>32</v>
      </c>
      <c r="T51" s="5">
        <v>4</v>
      </c>
      <c r="U51" s="54">
        <f t="shared" si="2"/>
        <v>12.5</v>
      </c>
      <c r="V51" s="10">
        <v>7</v>
      </c>
      <c r="W51" s="5">
        <v>0</v>
      </c>
      <c r="X51" s="68">
        <f t="shared" si="3"/>
        <v>0</v>
      </c>
      <c r="Y51" s="5">
        <v>7</v>
      </c>
      <c r="Z51" s="5">
        <v>0</v>
      </c>
      <c r="AA51" s="64">
        <f t="shared" si="4"/>
        <v>0</v>
      </c>
    </row>
    <row r="52" spans="1:27" ht="15.75" customHeight="1" thickBot="1">
      <c r="A52" s="20"/>
      <c r="B52" s="31">
        <v>900</v>
      </c>
      <c r="C52" s="152"/>
      <c r="D52" s="32" t="s">
        <v>37</v>
      </c>
      <c r="E52" s="17"/>
      <c r="F52" s="18"/>
      <c r="G52" s="18"/>
      <c r="H52" s="18"/>
      <c r="I52" s="18"/>
      <c r="J52" s="18"/>
      <c r="K52" s="55"/>
      <c r="L52" s="33">
        <f>SUM(L10:L51)</f>
        <v>874</v>
      </c>
      <c r="M52" s="33">
        <f>SUM(M10:M51)</f>
        <v>656</v>
      </c>
      <c r="N52" s="33">
        <f>SUM(N10:N51)</f>
        <v>14879</v>
      </c>
      <c r="O52" s="33">
        <f>SUM(O10:O51)</f>
        <v>3531</v>
      </c>
      <c r="P52" s="58">
        <f>IF(L52=" "," ",ROUND(O52/N52*100,1))</f>
        <v>23.7</v>
      </c>
      <c r="Q52" s="33">
        <f>SUM(Q10:Q51)</f>
        <v>225</v>
      </c>
      <c r="R52" s="33">
        <f>SUM(R10:R51)</f>
        <v>87</v>
      </c>
      <c r="S52" s="33">
        <f>SUM(S10:S51)</f>
        <v>1563</v>
      </c>
      <c r="T52" s="33">
        <f>SUM(T10:T51)</f>
        <v>123</v>
      </c>
      <c r="U52" s="58">
        <f t="shared" si="2"/>
        <v>7.9</v>
      </c>
      <c r="V52" s="17"/>
      <c r="W52" s="18"/>
      <c r="X52" s="69"/>
      <c r="Y52" s="18"/>
      <c r="Z52" s="18"/>
      <c r="AA52" s="65"/>
    </row>
    <row r="53" spans="1:27" ht="15.75" customHeight="1">
      <c r="A53" s="34"/>
      <c r="B53" s="35"/>
      <c r="C53" s="156" t="s">
        <v>94</v>
      </c>
      <c r="D53" s="153" t="s">
        <v>109</v>
      </c>
      <c r="E53" s="36"/>
      <c r="F53" s="37"/>
      <c r="G53" s="37"/>
      <c r="H53" s="37"/>
      <c r="I53" s="37"/>
      <c r="J53" s="37"/>
      <c r="K53" s="56"/>
      <c r="L53" s="13">
        <v>2</v>
      </c>
      <c r="M53" s="5">
        <v>0</v>
      </c>
      <c r="N53" s="6">
        <v>57</v>
      </c>
      <c r="O53" s="5">
        <v>0</v>
      </c>
      <c r="P53" s="131">
        <f aca="true" t="shared" si="5" ref="P53:P70">IF(L53=""," ",ROUND(O53/N53*100,1))</f>
        <v>0</v>
      </c>
      <c r="Q53" s="13">
        <v>1</v>
      </c>
      <c r="R53" s="5">
        <v>1</v>
      </c>
      <c r="S53" s="6">
        <v>3</v>
      </c>
      <c r="T53" s="5">
        <v>1</v>
      </c>
      <c r="U53" s="131">
        <f t="shared" si="2"/>
        <v>33.3</v>
      </c>
      <c r="V53" s="36"/>
      <c r="W53" s="37"/>
      <c r="X53" s="70"/>
      <c r="Y53" s="37"/>
      <c r="Z53" s="37"/>
      <c r="AA53" s="66"/>
    </row>
    <row r="54" spans="1:27" ht="15.75" customHeight="1">
      <c r="A54" s="14"/>
      <c r="B54" s="9"/>
      <c r="C54" s="104" t="s">
        <v>94</v>
      </c>
      <c r="D54" s="154" t="s">
        <v>109</v>
      </c>
      <c r="E54" s="38"/>
      <c r="F54" s="39"/>
      <c r="G54" s="39"/>
      <c r="H54" s="39"/>
      <c r="I54" s="39"/>
      <c r="J54" s="39"/>
      <c r="K54" s="57"/>
      <c r="L54" s="13">
        <v>2</v>
      </c>
      <c r="M54" s="5">
        <v>2</v>
      </c>
      <c r="N54" s="6">
        <v>106</v>
      </c>
      <c r="O54" s="5">
        <v>12</v>
      </c>
      <c r="P54" s="54">
        <f t="shared" si="5"/>
        <v>11.3</v>
      </c>
      <c r="Q54" s="13"/>
      <c r="R54" s="5"/>
      <c r="S54" s="6"/>
      <c r="T54" s="5"/>
      <c r="U54" s="54" t="str">
        <f t="shared" si="2"/>
        <v> </v>
      </c>
      <c r="V54" s="38"/>
      <c r="W54" s="39"/>
      <c r="X54" s="71"/>
      <c r="Y54" s="39"/>
      <c r="Z54" s="39"/>
      <c r="AA54" s="67"/>
    </row>
    <row r="55" spans="1:27" ht="15.75" customHeight="1">
      <c r="A55" s="132"/>
      <c r="B55" s="133"/>
      <c r="C55" s="104" t="s">
        <v>94</v>
      </c>
      <c r="D55" s="155" t="s">
        <v>109</v>
      </c>
      <c r="E55" s="134"/>
      <c r="F55" s="135"/>
      <c r="G55" s="135"/>
      <c r="H55" s="135"/>
      <c r="I55" s="135"/>
      <c r="J55" s="135"/>
      <c r="K55" s="136"/>
      <c r="L55" s="13">
        <v>1</v>
      </c>
      <c r="M55" s="5">
        <v>1</v>
      </c>
      <c r="N55" s="6">
        <v>82</v>
      </c>
      <c r="O55" s="5">
        <v>23</v>
      </c>
      <c r="P55" s="137">
        <f t="shared" si="5"/>
        <v>28</v>
      </c>
      <c r="Q55" s="13"/>
      <c r="R55" s="5"/>
      <c r="S55" s="6"/>
      <c r="T55" s="5"/>
      <c r="U55" s="137" t="str">
        <f t="shared" si="2"/>
        <v> </v>
      </c>
      <c r="V55" s="134"/>
      <c r="W55" s="135"/>
      <c r="X55" s="138"/>
      <c r="Y55" s="135"/>
      <c r="Z55" s="135"/>
      <c r="AA55" s="139"/>
    </row>
    <row r="56" spans="1:27" ht="15.75" customHeight="1">
      <c r="A56" s="14"/>
      <c r="B56" s="9"/>
      <c r="C56" s="104" t="s">
        <v>94</v>
      </c>
      <c r="D56" s="154" t="s">
        <v>109</v>
      </c>
      <c r="E56" s="38"/>
      <c r="F56" s="39"/>
      <c r="G56" s="39"/>
      <c r="H56" s="39"/>
      <c r="I56" s="39"/>
      <c r="J56" s="39"/>
      <c r="K56" s="57"/>
      <c r="L56" s="13">
        <v>1</v>
      </c>
      <c r="M56" s="5">
        <v>1</v>
      </c>
      <c r="N56" s="6">
        <v>264</v>
      </c>
      <c r="O56" s="5">
        <v>2</v>
      </c>
      <c r="P56" s="54">
        <f t="shared" si="5"/>
        <v>0.8</v>
      </c>
      <c r="Q56" s="13"/>
      <c r="R56" s="5"/>
      <c r="S56" s="6"/>
      <c r="T56" s="5"/>
      <c r="U56" s="54" t="str">
        <f t="shared" si="2"/>
        <v> </v>
      </c>
      <c r="V56" s="38"/>
      <c r="W56" s="39"/>
      <c r="X56" s="71"/>
      <c r="Y56" s="39"/>
      <c r="Z56" s="39"/>
      <c r="AA56" s="67"/>
    </row>
    <row r="57" spans="1:27" ht="15.75" customHeight="1">
      <c r="A57" s="14"/>
      <c r="B57" s="9"/>
      <c r="C57" s="104" t="s">
        <v>94</v>
      </c>
      <c r="D57" s="154" t="s">
        <v>109</v>
      </c>
      <c r="E57" s="38"/>
      <c r="F57" s="39"/>
      <c r="G57" s="39"/>
      <c r="H57" s="39"/>
      <c r="I57" s="39"/>
      <c r="J57" s="39"/>
      <c r="K57" s="57"/>
      <c r="L57" s="13">
        <v>2</v>
      </c>
      <c r="M57" s="5">
        <v>1</v>
      </c>
      <c r="N57" s="6">
        <v>59</v>
      </c>
      <c r="O57" s="5">
        <v>16</v>
      </c>
      <c r="P57" s="54">
        <f t="shared" si="5"/>
        <v>27.1</v>
      </c>
      <c r="Q57" s="13"/>
      <c r="R57" s="5"/>
      <c r="S57" s="6"/>
      <c r="T57" s="5"/>
      <c r="U57" s="54" t="str">
        <f t="shared" si="2"/>
        <v> </v>
      </c>
      <c r="V57" s="38"/>
      <c r="W57" s="39"/>
      <c r="X57" s="71"/>
      <c r="Y57" s="39"/>
      <c r="Z57" s="39"/>
      <c r="AA57" s="67"/>
    </row>
    <row r="58" spans="1:27" ht="15.75" customHeight="1">
      <c r="A58" s="14"/>
      <c r="B58" s="9"/>
      <c r="C58" s="104" t="s">
        <v>94</v>
      </c>
      <c r="D58" s="154" t="s">
        <v>109</v>
      </c>
      <c r="E58" s="38"/>
      <c r="F58" s="39"/>
      <c r="G58" s="39"/>
      <c r="H58" s="39"/>
      <c r="I58" s="39"/>
      <c r="J58" s="39"/>
      <c r="K58" s="57"/>
      <c r="L58" s="13">
        <v>2</v>
      </c>
      <c r="M58" s="5">
        <v>2</v>
      </c>
      <c r="N58" s="6">
        <v>61</v>
      </c>
      <c r="O58" s="5">
        <v>26</v>
      </c>
      <c r="P58" s="54">
        <f t="shared" si="5"/>
        <v>42.6</v>
      </c>
      <c r="Q58" s="13"/>
      <c r="R58" s="5"/>
      <c r="S58" s="6"/>
      <c r="T58" s="5"/>
      <c r="U58" s="54" t="str">
        <f t="shared" si="2"/>
        <v> </v>
      </c>
      <c r="V58" s="38"/>
      <c r="W58" s="39"/>
      <c r="X58" s="71"/>
      <c r="Y58" s="39"/>
      <c r="Z58" s="39"/>
      <c r="AA58" s="67"/>
    </row>
    <row r="59" spans="1:27" ht="15.75" customHeight="1">
      <c r="A59" s="14"/>
      <c r="B59" s="9"/>
      <c r="C59" s="104" t="s">
        <v>94</v>
      </c>
      <c r="D59" s="154" t="s">
        <v>109</v>
      </c>
      <c r="E59" s="38"/>
      <c r="F59" s="39"/>
      <c r="G59" s="39"/>
      <c r="H59" s="39"/>
      <c r="I59" s="39"/>
      <c r="J59" s="39"/>
      <c r="K59" s="57"/>
      <c r="L59" s="13">
        <v>1</v>
      </c>
      <c r="M59" s="5">
        <v>1</v>
      </c>
      <c r="N59" s="6">
        <v>36</v>
      </c>
      <c r="O59" s="5">
        <v>8</v>
      </c>
      <c r="P59" s="54">
        <f t="shared" si="5"/>
        <v>22.2</v>
      </c>
      <c r="Q59" s="13"/>
      <c r="R59" s="5"/>
      <c r="S59" s="6"/>
      <c r="T59" s="5"/>
      <c r="U59" s="54" t="str">
        <f t="shared" si="2"/>
        <v> </v>
      </c>
      <c r="V59" s="38"/>
      <c r="W59" s="39"/>
      <c r="X59" s="71"/>
      <c r="Y59" s="39"/>
      <c r="Z59" s="39"/>
      <c r="AA59" s="67"/>
    </row>
    <row r="60" spans="1:27" ht="15.75" customHeight="1">
      <c r="A60" s="14"/>
      <c r="B60" s="9"/>
      <c r="C60" s="104" t="s">
        <v>94</v>
      </c>
      <c r="D60" s="154" t="s">
        <v>109</v>
      </c>
      <c r="E60" s="38"/>
      <c r="F60" s="39"/>
      <c r="G60" s="39"/>
      <c r="H60" s="39"/>
      <c r="I60" s="39"/>
      <c r="J60" s="39"/>
      <c r="K60" s="57"/>
      <c r="L60" s="13">
        <v>2</v>
      </c>
      <c r="M60" s="5">
        <v>1</v>
      </c>
      <c r="N60" s="6">
        <v>33</v>
      </c>
      <c r="O60" s="5">
        <v>14</v>
      </c>
      <c r="P60" s="54">
        <f t="shared" si="5"/>
        <v>42.4</v>
      </c>
      <c r="Q60" s="13"/>
      <c r="R60" s="5"/>
      <c r="S60" s="6"/>
      <c r="T60" s="5"/>
      <c r="U60" s="54" t="str">
        <f t="shared" si="2"/>
        <v> </v>
      </c>
      <c r="V60" s="38"/>
      <c r="W60" s="39"/>
      <c r="X60" s="71"/>
      <c r="Y60" s="39"/>
      <c r="Z60" s="39"/>
      <c r="AA60" s="67"/>
    </row>
    <row r="61" spans="1:27" ht="15.75" customHeight="1">
      <c r="A61" s="14"/>
      <c r="B61" s="9"/>
      <c r="C61" s="104" t="s">
        <v>94</v>
      </c>
      <c r="D61" s="154" t="s">
        <v>109</v>
      </c>
      <c r="E61" s="38"/>
      <c r="F61" s="39"/>
      <c r="G61" s="39"/>
      <c r="H61" s="39"/>
      <c r="I61" s="39"/>
      <c r="J61" s="39"/>
      <c r="K61" s="57"/>
      <c r="L61" s="13"/>
      <c r="M61" s="5"/>
      <c r="N61" s="6"/>
      <c r="O61" s="5"/>
      <c r="P61" s="54" t="str">
        <f t="shared" si="5"/>
        <v> </v>
      </c>
      <c r="Q61" s="13">
        <v>1</v>
      </c>
      <c r="R61" s="5">
        <v>1</v>
      </c>
      <c r="S61" s="6">
        <v>3</v>
      </c>
      <c r="T61" s="5">
        <v>1</v>
      </c>
      <c r="U61" s="54">
        <f t="shared" si="2"/>
        <v>33.3</v>
      </c>
      <c r="V61" s="38"/>
      <c r="W61" s="39"/>
      <c r="X61" s="71"/>
      <c r="Y61" s="39"/>
      <c r="Z61" s="39"/>
      <c r="AA61" s="67"/>
    </row>
    <row r="62" spans="1:27" ht="15.75" customHeight="1">
      <c r="A62" s="14"/>
      <c r="B62" s="9"/>
      <c r="C62" s="104" t="s">
        <v>94</v>
      </c>
      <c r="D62" s="154" t="s">
        <v>109</v>
      </c>
      <c r="E62" s="38"/>
      <c r="F62" s="39"/>
      <c r="G62" s="39"/>
      <c r="H62" s="39"/>
      <c r="I62" s="39"/>
      <c r="J62" s="39"/>
      <c r="K62" s="57"/>
      <c r="L62" s="13"/>
      <c r="M62" s="5"/>
      <c r="N62" s="6"/>
      <c r="O62" s="5"/>
      <c r="P62" s="54" t="str">
        <f t="shared" si="5"/>
        <v> </v>
      </c>
      <c r="Q62" s="13">
        <v>1</v>
      </c>
      <c r="R62" s="5">
        <v>0</v>
      </c>
      <c r="S62" s="6">
        <v>3</v>
      </c>
      <c r="T62" s="5">
        <v>0</v>
      </c>
      <c r="U62" s="54">
        <f t="shared" si="2"/>
        <v>0</v>
      </c>
      <c r="V62" s="38"/>
      <c r="W62" s="39"/>
      <c r="X62" s="71"/>
      <c r="Y62" s="39"/>
      <c r="Z62" s="39"/>
      <c r="AA62" s="67"/>
    </row>
    <row r="63" spans="1:27" ht="15.75" customHeight="1">
      <c r="A63" s="14"/>
      <c r="B63" s="9"/>
      <c r="C63" s="104" t="s">
        <v>94</v>
      </c>
      <c r="D63" s="154" t="s">
        <v>109</v>
      </c>
      <c r="E63" s="38"/>
      <c r="F63" s="39"/>
      <c r="G63" s="39"/>
      <c r="H63" s="39"/>
      <c r="I63" s="39"/>
      <c r="J63" s="39"/>
      <c r="K63" s="57"/>
      <c r="L63" s="13">
        <v>1</v>
      </c>
      <c r="M63" s="5">
        <v>1</v>
      </c>
      <c r="N63" s="6">
        <v>10</v>
      </c>
      <c r="O63" s="5">
        <v>1</v>
      </c>
      <c r="P63" s="54">
        <f t="shared" si="5"/>
        <v>10</v>
      </c>
      <c r="Q63" s="13"/>
      <c r="R63" s="5"/>
      <c r="S63" s="6"/>
      <c r="T63" s="5"/>
      <c r="U63" s="54" t="str">
        <f t="shared" si="2"/>
        <v> </v>
      </c>
      <c r="V63" s="38"/>
      <c r="W63" s="39"/>
      <c r="X63" s="71"/>
      <c r="Y63" s="39"/>
      <c r="Z63" s="39"/>
      <c r="AA63" s="67"/>
    </row>
    <row r="64" spans="1:27" ht="15.75" customHeight="1">
      <c r="A64" s="14"/>
      <c r="B64" s="9"/>
      <c r="C64" s="104" t="s">
        <v>94</v>
      </c>
      <c r="D64" s="154" t="s">
        <v>109</v>
      </c>
      <c r="E64" s="38"/>
      <c r="F64" s="39"/>
      <c r="G64" s="39"/>
      <c r="H64" s="39"/>
      <c r="I64" s="39"/>
      <c r="J64" s="39"/>
      <c r="K64" s="57"/>
      <c r="L64" s="13">
        <v>1</v>
      </c>
      <c r="M64" s="5">
        <v>1</v>
      </c>
      <c r="N64" s="6">
        <v>15</v>
      </c>
      <c r="O64" s="5">
        <v>6</v>
      </c>
      <c r="P64" s="54">
        <f t="shared" si="5"/>
        <v>40</v>
      </c>
      <c r="Q64" s="13"/>
      <c r="R64" s="5"/>
      <c r="S64" s="6"/>
      <c r="T64" s="5"/>
      <c r="U64" s="54" t="str">
        <f t="shared" si="2"/>
        <v> </v>
      </c>
      <c r="V64" s="38"/>
      <c r="W64" s="39"/>
      <c r="X64" s="71"/>
      <c r="Y64" s="39"/>
      <c r="Z64" s="39"/>
      <c r="AA64" s="67"/>
    </row>
    <row r="65" spans="1:27" ht="15.75" customHeight="1">
      <c r="A65" s="14"/>
      <c r="B65" s="9"/>
      <c r="C65" s="104" t="s">
        <v>94</v>
      </c>
      <c r="D65" s="154" t="s">
        <v>109</v>
      </c>
      <c r="E65" s="38"/>
      <c r="F65" s="39"/>
      <c r="G65" s="39"/>
      <c r="H65" s="39"/>
      <c r="I65" s="39"/>
      <c r="J65" s="39"/>
      <c r="K65" s="57"/>
      <c r="L65" s="13">
        <v>1</v>
      </c>
      <c r="M65" s="5">
        <v>1</v>
      </c>
      <c r="N65" s="6">
        <v>24</v>
      </c>
      <c r="O65" s="5">
        <v>10</v>
      </c>
      <c r="P65" s="54">
        <f t="shared" si="5"/>
        <v>41.7</v>
      </c>
      <c r="Q65" s="13"/>
      <c r="R65" s="5"/>
      <c r="S65" s="6"/>
      <c r="T65" s="5"/>
      <c r="U65" s="54" t="str">
        <f t="shared" si="2"/>
        <v> </v>
      </c>
      <c r="V65" s="38"/>
      <c r="W65" s="39"/>
      <c r="X65" s="71"/>
      <c r="Y65" s="39"/>
      <c r="Z65" s="39"/>
      <c r="AA65" s="67"/>
    </row>
    <row r="66" spans="1:27" ht="15.75" customHeight="1">
      <c r="A66" s="14"/>
      <c r="B66" s="9"/>
      <c r="C66" s="104" t="s">
        <v>94</v>
      </c>
      <c r="D66" s="154" t="s">
        <v>109</v>
      </c>
      <c r="E66" s="38"/>
      <c r="F66" s="39"/>
      <c r="G66" s="39"/>
      <c r="H66" s="39"/>
      <c r="I66" s="39"/>
      <c r="J66" s="39"/>
      <c r="K66" s="57"/>
      <c r="L66" s="13">
        <v>1</v>
      </c>
      <c r="M66" s="5">
        <v>0</v>
      </c>
      <c r="N66" s="6">
        <v>3</v>
      </c>
      <c r="O66" s="5">
        <v>0</v>
      </c>
      <c r="P66" s="54">
        <f t="shared" si="5"/>
        <v>0</v>
      </c>
      <c r="Q66" s="13">
        <v>1</v>
      </c>
      <c r="R66" s="5">
        <v>1</v>
      </c>
      <c r="S66" s="6">
        <v>43</v>
      </c>
      <c r="T66" s="5">
        <v>19</v>
      </c>
      <c r="U66" s="54">
        <f t="shared" si="2"/>
        <v>44.2</v>
      </c>
      <c r="V66" s="38"/>
      <c r="W66" s="39"/>
      <c r="X66" s="71"/>
      <c r="Y66" s="39"/>
      <c r="Z66" s="39"/>
      <c r="AA66" s="67"/>
    </row>
    <row r="67" spans="1:27" ht="15.75" customHeight="1">
      <c r="A67" s="14"/>
      <c r="B67" s="9"/>
      <c r="C67" s="104" t="s">
        <v>94</v>
      </c>
      <c r="D67" s="154" t="s">
        <v>109</v>
      </c>
      <c r="E67" s="38"/>
      <c r="F67" s="39"/>
      <c r="G67" s="39"/>
      <c r="H67" s="39"/>
      <c r="I67" s="39"/>
      <c r="J67" s="39"/>
      <c r="K67" s="57"/>
      <c r="L67" s="13">
        <v>2</v>
      </c>
      <c r="M67" s="5">
        <v>0</v>
      </c>
      <c r="N67" s="6">
        <v>19</v>
      </c>
      <c r="O67" s="5">
        <v>0</v>
      </c>
      <c r="P67" s="54">
        <f t="shared" si="5"/>
        <v>0</v>
      </c>
      <c r="Q67" s="13">
        <v>1</v>
      </c>
      <c r="R67" s="5">
        <v>0</v>
      </c>
      <c r="S67" s="6">
        <v>3</v>
      </c>
      <c r="T67" s="5">
        <v>0</v>
      </c>
      <c r="U67" s="54">
        <f t="shared" si="2"/>
        <v>0</v>
      </c>
      <c r="V67" s="38"/>
      <c r="W67" s="39"/>
      <c r="X67" s="71"/>
      <c r="Y67" s="39"/>
      <c r="Z67" s="39"/>
      <c r="AA67" s="67"/>
    </row>
    <row r="68" spans="1:27" ht="15.75" customHeight="1">
      <c r="A68" s="14"/>
      <c r="B68" s="9"/>
      <c r="C68" s="104" t="s">
        <v>94</v>
      </c>
      <c r="D68" s="154" t="s">
        <v>109</v>
      </c>
      <c r="E68" s="38"/>
      <c r="F68" s="39"/>
      <c r="G68" s="39"/>
      <c r="H68" s="39"/>
      <c r="I68" s="39"/>
      <c r="J68" s="39"/>
      <c r="K68" s="57"/>
      <c r="L68" s="13">
        <v>2</v>
      </c>
      <c r="M68" s="5">
        <v>2</v>
      </c>
      <c r="N68" s="6">
        <v>110</v>
      </c>
      <c r="O68" s="5">
        <v>38</v>
      </c>
      <c r="P68" s="54">
        <f t="shared" si="5"/>
        <v>34.5</v>
      </c>
      <c r="Q68" s="13"/>
      <c r="R68" s="5"/>
      <c r="S68" s="6"/>
      <c r="T68" s="5"/>
      <c r="U68" s="54" t="str">
        <f t="shared" si="2"/>
        <v> </v>
      </c>
      <c r="V68" s="38"/>
      <c r="W68" s="39"/>
      <c r="X68" s="71"/>
      <c r="Y68" s="39"/>
      <c r="Z68" s="39"/>
      <c r="AA68" s="67"/>
    </row>
    <row r="69" spans="1:27" ht="15.75" customHeight="1">
      <c r="A69" s="14"/>
      <c r="B69" s="9"/>
      <c r="C69" s="104" t="s">
        <v>94</v>
      </c>
      <c r="D69" s="154" t="s">
        <v>109</v>
      </c>
      <c r="E69" s="38"/>
      <c r="F69" s="39"/>
      <c r="G69" s="39"/>
      <c r="H69" s="39"/>
      <c r="I69" s="39"/>
      <c r="J69" s="39"/>
      <c r="K69" s="57"/>
      <c r="L69" s="13">
        <v>6</v>
      </c>
      <c r="M69" s="5">
        <v>3</v>
      </c>
      <c r="N69" s="6">
        <v>92</v>
      </c>
      <c r="O69" s="5">
        <v>3</v>
      </c>
      <c r="P69" s="54">
        <f t="shared" si="5"/>
        <v>3.3</v>
      </c>
      <c r="Q69" s="13"/>
      <c r="R69" s="5"/>
      <c r="S69" s="6"/>
      <c r="T69" s="5"/>
      <c r="U69" s="54" t="str">
        <f t="shared" si="2"/>
        <v> </v>
      </c>
      <c r="V69" s="38"/>
      <c r="W69" s="39"/>
      <c r="X69" s="71"/>
      <c r="Y69" s="39"/>
      <c r="Z69" s="39"/>
      <c r="AA69" s="67"/>
    </row>
    <row r="70" spans="1:27" ht="15.75" customHeight="1" thickBot="1">
      <c r="A70" s="14"/>
      <c r="B70" s="9"/>
      <c r="C70" s="104" t="s">
        <v>94</v>
      </c>
      <c r="D70" s="154" t="s">
        <v>109</v>
      </c>
      <c r="E70" s="38"/>
      <c r="F70" s="39"/>
      <c r="G70" s="39"/>
      <c r="H70" s="39"/>
      <c r="I70" s="39"/>
      <c r="J70" s="39"/>
      <c r="K70" s="57"/>
      <c r="L70" s="13"/>
      <c r="M70" s="5"/>
      <c r="N70" s="6"/>
      <c r="O70" s="5"/>
      <c r="P70" s="54" t="str">
        <f t="shared" si="5"/>
        <v> </v>
      </c>
      <c r="Q70" s="13">
        <v>1</v>
      </c>
      <c r="R70" s="5">
        <v>0</v>
      </c>
      <c r="S70" s="6">
        <v>3</v>
      </c>
      <c r="T70" s="5">
        <v>0</v>
      </c>
      <c r="U70" s="54">
        <f t="shared" si="2"/>
        <v>0</v>
      </c>
      <c r="V70" s="38"/>
      <c r="W70" s="39"/>
      <c r="X70" s="71"/>
      <c r="Y70" s="39"/>
      <c r="Z70" s="39"/>
      <c r="AA70" s="67"/>
    </row>
    <row r="71" spans="1:27" ht="15.75" customHeight="1" thickBot="1">
      <c r="A71" s="20"/>
      <c r="B71" s="31">
        <v>999</v>
      </c>
      <c r="C71" s="157" t="s">
        <v>94</v>
      </c>
      <c r="D71" s="147" t="s">
        <v>36</v>
      </c>
      <c r="E71" s="17"/>
      <c r="F71" s="18"/>
      <c r="G71" s="18"/>
      <c r="H71" s="18"/>
      <c r="I71" s="18"/>
      <c r="J71" s="18"/>
      <c r="K71" s="55"/>
      <c r="L71" s="33">
        <f>SUM(L53:L70)</f>
        <v>27</v>
      </c>
      <c r="M71" s="33">
        <f>SUM(M53:M70)</f>
        <v>17</v>
      </c>
      <c r="N71" s="33">
        <f>SUM(N53:N70)</f>
        <v>971</v>
      </c>
      <c r="O71" s="33">
        <f>SUM(O53:O70)</f>
        <v>159</v>
      </c>
      <c r="P71" s="58">
        <f>IF(L71=0,"",ROUND(O71/N71*100,1))</f>
        <v>16.4</v>
      </c>
      <c r="Q71" s="33">
        <f>SUM(Q53:Q70)</f>
        <v>6</v>
      </c>
      <c r="R71" s="33">
        <f>SUM(R53:R70)</f>
        <v>3</v>
      </c>
      <c r="S71" s="33">
        <f>SUM(S53:S70)</f>
        <v>58</v>
      </c>
      <c r="T71" s="33">
        <f>SUM(T53:T70)</f>
        <v>21</v>
      </c>
      <c r="U71" s="58">
        <f>IF(Q71=0," ",ROUND(T71/S71*100,1))</f>
        <v>36.2</v>
      </c>
      <c r="V71" s="17"/>
      <c r="W71" s="18"/>
      <c r="X71" s="69"/>
      <c r="Y71" s="18"/>
      <c r="Z71" s="18"/>
      <c r="AA71" s="65"/>
    </row>
    <row r="72" spans="1:27" ht="15.75" customHeight="1" thickBot="1">
      <c r="A72" s="20"/>
      <c r="B72" s="30">
        <v>1000</v>
      </c>
      <c r="C72" s="216" t="s">
        <v>23</v>
      </c>
      <c r="D72" s="217"/>
      <c r="E72" s="17"/>
      <c r="F72" s="18"/>
      <c r="G72" s="59">
        <f>SUM(G10:G51)</f>
        <v>1055</v>
      </c>
      <c r="H72" s="59">
        <f>SUM(H10:H51)</f>
        <v>750</v>
      </c>
      <c r="I72" s="59">
        <f>SUM(I10:I51)</f>
        <v>19765</v>
      </c>
      <c r="J72" s="59">
        <f>SUM(J10:J51)</f>
        <v>5074</v>
      </c>
      <c r="K72" s="58">
        <f>IF(G72=" "," ",ROUND(J72/I72*100,1))</f>
        <v>25.7</v>
      </c>
      <c r="L72" s="60">
        <f>L52+L71</f>
        <v>901</v>
      </c>
      <c r="M72" s="59">
        <f>M52+M71</f>
        <v>673</v>
      </c>
      <c r="N72" s="59">
        <f>N52+N71</f>
        <v>15850</v>
      </c>
      <c r="O72" s="59">
        <f>O52+O71</f>
        <v>3690</v>
      </c>
      <c r="P72" s="58">
        <f>IF(L72=""," ",ROUND(O72/N72*100,1))</f>
        <v>23.3</v>
      </c>
      <c r="Q72" s="60">
        <f>Q52+Q71</f>
        <v>231</v>
      </c>
      <c r="R72" s="59">
        <f>R52+R71</f>
        <v>90</v>
      </c>
      <c r="S72" s="59">
        <f>S52+S71</f>
        <v>1621</v>
      </c>
      <c r="T72" s="59">
        <f>T52+T71</f>
        <v>144</v>
      </c>
      <c r="U72" s="58">
        <f>IF(Q72=""," ",ROUND(T72/S72*100,1))</f>
        <v>8.9</v>
      </c>
      <c r="V72" s="61">
        <f>SUM(V10:V51)</f>
        <v>2787</v>
      </c>
      <c r="W72" s="59">
        <f>SUM(W10:W51)</f>
        <v>249</v>
      </c>
      <c r="X72" s="63">
        <f>IF(V72=0," ",ROUND(W72/V72*100,1))</f>
        <v>8.9</v>
      </c>
      <c r="Y72" s="59">
        <f>SUM(Y10:Y51)</f>
        <v>2144</v>
      </c>
      <c r="Z72" s="59">
        <f>SUM(Z10:Z51)</f>
        <v>107</v>
      </c>
      <c r="AA72" s="62">
        <f>IF(Y72=0," ",ROUND(Z72/Y72*100,1))</f>
        <v>5</v>
      </c>
    </row>
    <row r="73" spans="1:28" ht="15.75" customHeight="1">
      <c r="A73" s="144"/>
      <c r="B73" s="145"/>
      <c r="C73" s="146"/>
      <c r="D73" s="50"/>
      <c r="E73" s="51"/>
      <c r="F73" s="51" t="s">
        <v>250</v>
      </c>
      <c r="G73" s="148"/>
      <c r="H73" s="148"/>
      <c r="I73" s="148"/>
      <c r="J73" s="148"/>
      <c r="K73" s="149"/>
      <c r="L73" s="148"/>
      <c r="M73" s="148"/>
      <c r="N73" s="148"/>
      <c r="O73" s="148"/>
      <c r="P73" s="149"/>
      <c r="Q73" s="148"/>
      <c r="R73" s="148"/>
      <c r="S73" s="148"/>
      <c r="T73" s="148"/>
      <c r="U73" s="149"/>
      <c r="V73" s="148"/>
      <c r="W73" s="148"/>
      <c r="X73" s="150"/>
      <c r="Y73" s="148"/>
      <c r="Z73" s="148"/>
      <c r="AA73" s="150"/>
      <c r="AB73" s="151"/>
    </row>
    <row r="74" spans="1:28" ht="15.75" customHeight="1">
      <c r="A74" s="144"/>
      <c r="B74" s="145"/>
      <c r="C74" s="146"/>
      <c r="D74" s="50"/>
      <c r="E74" s="51"/>
      <c r="F74" s="51" t="s">
        <v>251</v>
      </c>
      <c r="G74" s="148"/>
      <c r="H74" s="148"/>
      <c r="I74" s="148"/>
      <c r="J74" s="148"/>
      <c r="K74" s="149"/>
      <c r="L74" s="148"/>
      <c r="M74" s="148"/>
      <c r="N74" s="148"/>
      <c r="O74" s="148"/>
      <c r="P74" s="149"/>
      <c r="Q74" s="148"/>
      <c r="R74" s="148"/>
      <c r="S74" s="148"/>
      <c r="T74" s="148"/>
      <c r="U74" s="149"/>
      <c r="V74" s="148"/>
      <c r="W74" s="148"/>
      <c r="X74" s="150"/>
      <c r="Y74" s="148"/>
      <c r="Z74" s="148"/>
      <c r="AA74" s="150"/>
      <c r="AB74" s="151"/>
    </row>
    <row r="75" spans="1:28" ht="15.75" customHeight="1">
      <c r="A75" s="144"/>
      <c r="B75" s="145"/>
      <c r="C75" s="146"/>
      <c r="D75" s="50"/>
      <c r="E75" s="51"/>
      <c r="F75" s="51" t="s">
        <v>252</v>
      </c>
      <c r="G75" s="148"/>
      <c r="H75" s="148"/>
      <c r="I75" s="148"/>
      <c r="J75" s="148"/>
      <c r="K75" s="149"/>
      <c r="L75" s="148"/>
      <c r="M75" s="148"/>
      <c r="N75" s="148"/>
      <c r="O75" s="148"/>
      <c r="P75" s="149"/>
      <c r="Q75" s="148"/>
      <c r="R75" s="148"/>
      <c r="S75" s="148"/>
      <c r="T75" s="148"/>
      <c r="U75" s="149"/>
      <c r="V75" s="148"/>
      <c r="W75" s="148"/>
      <c r="X75" s="150"/>
      <c r="Y75" s="148"/>
      <c r="Z75" s="148"/>
      <c r="AA75" s="150"/>
      <c r="AB75" s="151"/>
    </row>
    <row r="76" spans="1:28" ht="15.75" customHeight="1">
      <c r="A76" s="144"/>
      <c r="B76" s="145"/>
      <c r="C76" s="146"/>
      <c r="D76" s="50"/>
      <c r="E76" s="51"/>
      <c r="F76" s="51" t="s">
        <v>253</v>
      </c>
      <c r="G76" s="148"/>
      <c r="H76" s="148"/>
      <c r="I76" s="148"/>
      <c r="J76" s="148"/>
      <c r="K76" s="149"/>
      <c r="L76" s="148"/>
      <c r="M76" s="148"/>
      <c r="N76" s="148"/>
      <c r="O76" s="148"/>
      <c r="P76" s="149"/>
      <c r="Q76" s="148"/>
      <c r="R76" s="148"/>
      <c r="S76" s="148"/>
      <c r="T76" s="148"/>
      <c r="U76" s="149"/>
      <c r="V76" s="148"/>
      <c r="W76" s="148"/>
      <c r="X76" s="150"/>
      <c r="Y76" s="148"/>
      <c r="Z76" s="148"/>
      <c r="AA76" s="150"/>
      <c r="AB76" s="151"/>
    </row>
    <row r="77" spans="7:28" ht="12"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</row>
    <row r="78" ht="12">
      <c r="A78" s="2" t="s">
        <v>247</v>
      </c>
    </row>
    <row r="79" spans="1:6" ht="13.5">
      <c r="A79" s="2" t="s">
        <v>248</v>
      </c>
      <c r="F79" s="53" t="s">
        <v>249</v>
      </c>
    </row>
  </sheetData>
  <sheetProtection/>
  <mergeCells count="26">
    <mergeCell ref="C4:E4"/>
    <mergeCell ref="G4:I4"/>
    <mergeCell ref="B3:N3"/>
    <mergeCell ref="C72:D72"/>
    <mergeCell ref="E7:K7"/>
    <mergeCell ref="L7:P7"/>
    <mergeCell ref="P8:P9"/>
    <mergeCell ref="E8:E9"/>
    <mergeCell ref="G8:G9"/>
    <mergeCell ref="F8:F9"/>
    <mergeCell ref="A7:A9"/>
    <mergeCell ref="C7:C9"/>
    <mergeCell ref="D7:D9"/>
    <mergeCell ref="B7:B9"/>
    <mergeCell ref="N8:N9"/>
    <mergeCell ref="I8:I9"/>
    <mergeCell ref="K8:K9"/>
    <mergeCell ref="L8:L9"/>
    <mergeCell ref="Q7:U7"/>
    <mergeCell ref="V7:AA7"/>
    <mergeCell ref="Y8:AA8"/>
    <mergeCell ref="U8:U9"/>
    <mergeCell ref="X8:X9"/>
    <mergeCell ref="V8:V9"/>
    <mergeCell ref="Q8:Q9"/>
    <mergeCell ref="S8:S9"/>
  </mergeCells>
  <conditionalFormatting sqref="Z10:Z51 J10:J51 H10:H51 O10:O51 M10:M51 T10:T51 R10:R51 W10:W51 R53:R70 T53:T70 M53:M70 O53:O70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51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hyperlinks>
    <hyperlink ref="F79" r:id="rId1" display="http://www.stat.go.jp/index/seido/9-5.htm"/>
  </hyperlinks>
  <printOptions/>
  <pageMargins left="0.79" right="0.2755905511811024" top="0.5905511811023623" bottom="0.5905511811023623" header="0.5118110236220472" footer="0.5118110236220472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2006-11-20T06:55:58Z</cp:lastPrinted>
  <dcterms:created xsi:type="dcterms:W3CDTF">2002-01-07T10:53:07Z</dcterms:created>
  <dcterms:modified xsi:type="dcterms:W3CDTF">2006-12-05T08:24:03Z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1301716011</vt:i4>
  </property>
  <property fmtid="{D5CDD505-2E9C-101B-9397-08002B2CF9AE}" pid="3" name="_EmailSubject">
    <vt:lpwstr>[ 回答 ]内閣府推進状況調査（市町村分）</vt:lpwstr>
  </property>
  <property fmtid="{D5CDD505-2E9C-101B-9397-08002B2CF9AE}" pid="4" name="_AuthorEmail">
    <vt:lpwstr>c11123@pref.gifu.lg.jp</vt:lpwstr>
  </property>
  <property fmtid="{D5CDD505-2E9C-101B-9397-08002B2CF9AE}" pid="5" name="_AuthorEmailDisplayName">
    <vt:lpwstr>男女共同参画室</vt:lpwstr>
  </property>
  <property fmtid="{D5CDD505-2E9C-101B-9397-08002B2CF9AE}" pid="6" name="_PreviousAdHocReviewCycleID">
    <vt:i4>-290288247</vt:i4>
  </property>
  <property fmtid="{D5CDD505-2E9C-101B-9397-08002B2CF9AE}" pid="7" name="_ReviewingToolsShownOnce">
    <vt:lpwstr/>
  </property>
</Properties>
</file>