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'4-1'!$A$1:$X$42</definedName>
    <definedName name="_xlnm.Print_Area" localSheetId="1">'4-2'!$A$1:$AA$48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<sst xmlns="http://schemas.openxmlformats.org/spreadsheetml/2006/main" count="672" uniqueCount="270">
  <si>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</si>
  <si>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</si>
  <si>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</si>
  <si>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</si>
  <si>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</si>
  <si>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</si>
  <si>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</si>
  <si>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</si>
  <si>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</si>
  <si>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</si>
  <si>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</si>
  <si>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</si>
  <si>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</si>
  <si>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</si>
  <si>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</si>
  <si>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</si>
  <si>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</si>
  <si>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</si>
  <si>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</si>
  <si>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</si>
  <si>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</si>
  <si>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</si>
  <si>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</si>
  <si>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</si>
  <si>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</si>
  <si>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</si>
  <si>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</si>
  <si>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</si>
  <si>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</si>
  <si>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</si>
  <si>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</si>
  <si>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</si>
  <si>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</si>
  <si>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</si>
  <si>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</si>
  <si>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</si>
  <si>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</si>
  <si>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</si>
  <si>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</si>
  <si>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</si>
  <si>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</si>
  <si>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</si>
  <si>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</si>
  <si>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</si>
  <si>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</si>
  <si>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</si>
  <si>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</si>
  <si>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</si>
  <si>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</si>
  <si>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</si>
  <si>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</si>
  <si>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</si>
  <si>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</si>
  <si>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</si>
  <si>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</si>
  <si>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</si>
  <si>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</si>
  <si>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</si>
  <si>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</si>
  <si>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</si>
  <si>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</si>
  <si>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</si>
  <si>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</si>
  <si>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</si>
  <si>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</si>
  <si>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</si>
  <si>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</si>
  <si>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</si>
  <si>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</si>
  <si>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</si>
  <si>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</si>
  <si>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</si>
  <si>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</si>
  <si>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</si>
  <si>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</si>
  <si>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</si>
  <si>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</si>
  <si>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</si>
  <si>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</si>
  <si>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</si>
  <si>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</si>
  <si>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</si>
  <si>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</si>
  <si>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</si>
  <si>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</si>
  <si>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</si>
  <si>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</si>
  <si>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</si>
  <si>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</si>
  <si>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</si>
  <si>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</si>
  <si>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</si>
  <si>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</si>
  <si>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</si>
  <si>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</si>
  <si>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城山町</t>
  </si>
  <si>
    <t>城山町男女共同社会づくり行動プラン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</si>
  <si>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</si>
  <si>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</si>
  <si>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</si>
  <si>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</si>
  <si>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</si>
  <si>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</si>
  <si>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</si>
  <si>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</si>
  <si>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</si>
  <si>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</si>
  <si>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</si>
  <si>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</si>
  <si>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</si>
  <si>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</si>
  <si>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</si>
  <si>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</si>
  <si>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</si>
  <si>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</si>
  <si>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</si>
  <si>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</si>
  <si>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</si>
  <si>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</si>
  <si>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</si>
  <si>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</si>
  <si>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</si>
  <si>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</si>
  <si>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藤野町</t>
  </si>
  <si>
    <t>神奈川県</t>
  </si>
  <si>
    <t>藤沢市</t>
  </si>
  <si>
    <t>平塚市</t>
  </si>
  <si>
    <t>横須賀市</t>
  </si>
  <si>
    <t>男女共同参画課</t>
  </si>
  <si>
    <t>横須賀市男女共同参画推進条例</t>
  </si>
  <si>
    <t>平成１２年１２月</t>
  </si>
  <si>
    <t>デュオよこすか</t>
  </si>
  <si>
    <t>男女共同参画推進室</t>
  </si>
  <si>
    <t>湘南ひらつか男女共同参画プラン</t>
  </si>
  <si>
    <t>人権・男女共同参画課</t>
  </si>
  <si>
    <t>かまくら男女共同参画プラン</t>
  </si>
  <si>
    <t>地域政策課</t>
  </si>
  <si>
    <t>おだわら女性ビジョン</t>
  </si>
  <si>
    <t>平成１１年３月</t>
  </si>
  <si>
    <t>男女参画社会課</t>
  </si>
  <si>
    <t>平成１７年３月</t>
  </si>
  <si>
    <t>茅ヶ崎市女性センター</t>
  </si>
  <si>
    <t>市民課</t>
  </si>
  <si>
    <t>さがみはら男女共同参画推進条例</t>
  </si>
  <si>
    <t>さがみはら男女共同参画プラン２１</t>
  </si>
  <si>
    <t>平成１３年３月</t>
  </si>
  <si>
    <t>相模原市立男女共同参画推進センター</t>
  </si>
  <si>
    <t>さがみはら男女共同参画都市宣言</t>
  </si>
  <si>
    <t>市民協働室</t>
  </si>
  <si>
    <t>みうら男女共同参画プラン</t>
  </si>
  <si>
    <t>平成１２年３月</t>
  </si>
  <si>
    <t>市民活動推進室</t>
  </si>
  <si>
    <t>厚木市男女共同参画計画</t>
  </si>
  <si>
    <t>あつぎパートナーセンター</t>
  </si>
  <si>
    <t>市民活動課</t>
  </si>
  <si>
    <t>やまと男女共同参画プラン</t>
  </si>
  <si>
    <t>市民活動推進課</t>
  </si>
  <si>
    <t>広聴相談課</t>
  </si>
  <si>
    <t>海老名市男女共同参画計画</t>
  </si>
  <si>
    <t>市民人権課</t>
  </si>
  <si>
    <t>ざま男女共同参画プラン</t>
  </si>
  <si>
    <t>企画課</t>
  </si>
  <si>
    <t>南足柄市女性センター</t>
  </si>
  <si>
    <t>市民協働安全課</t>
  </si>
  <si>
    <t>あやせ男女共同参画プラン</t>
  </si>
  <si>
    <t>綾瀬市男女共同参画都市宣言</t>
  </si>
  <si>
    <t>男女共同参画プランはやま</t>
  </si>
  <si>
    <t>平成１４年３月</t>
  </si>
  <si>
    <t>地域協働課</t>
  </si>
  <si>
    <t>企画室</t>
  </si>
  <si>
    <t>二宮町男女共同参画プラン</t>
  </si>
  <si>
    <t>中井町男女共同参画プラン</t>
  </si>
  <si>
    <t>町民課</t>
  </si>
  <si>
    <t>企画財政課</t>
  </si>
  <si>
    <t>まつだ女性支援プラン</t>
  </si>
  <si>
    <t>平成１５年１０月</t>
  </si>
  <si>
    <t>やまきた男女共同参画プラン</t>
  </si>
  <si>
    <t>平成１５年８月</t>
  </si>
  <si>
    <t>かいせい男女共同参画プラン</t>
  </si>
  <si>
    <t>はこね男女共同参画推進プラン</t>
  </si>
  <si>
    <t>企画調整課</t>
  </si>
  <si>
    <t>ゆがわら男女共同参画プラン</t>
  </si>
  <si>
    <t>愛川町男女共同参画基本計画</t>
  </si>
  <si>
    <t>政策秘書課</t>
  </si>
  <si>
    <t>藤野町男女共同参画プラン</t>
  </si>
  <si>
    <t>平成18年度</t>
  </si>
  <si>
    <t>平成22年度</t>
  </si>
  <si>
    <t>平成24年度</t>
  </si>
  <si>
    <t>平成22年3月</t>
  </si>
  <si>
    <t>当面</t>
  </si>
  <si>
    <t>平成26年度</t>
  </si>
  <si>
    <t>※期限なし</t>
  </si>
  <si>
    <t>－</t>
  </si>
  <si>
    <t>神奈川県</t>
  </si>
  <si>
    <t>男女共同参画推進課</t>
  </si>
  <si>
    <t>川崎市</t>
  </si>
  <si>
    <t>男女平等かわさき条例</t>
  </si>
  <si>
    <t>川崎市男女共同参画センター</t>
  </si>
  <si>
    <t>横浜市</t>
  </si>
  <si>
    <t>男女共同参画推進条例</t>
  </si>
  <si>
    <t>いきいき未来計画
～横浜市男女共同参画行動計画～</t>
  </si>
  <si>
    <t>平成14年7月</t>
  </si>
  <si>
    <t>平成14年7月～平成19年3月</t>
  </si>
  <si>
    <t>男女共同参画センター横浜
男女共同参画センター横浜南
男女共同参画センター横浜北</t>
  </si>
  <si>
    <t>人権・男女共同参画室</t>
  </si>
  <si>
    <t>川崎市男女平等推進行動計画
「かわさき☆かがやきプラン」</t>
  </si>
  <si>
    <t>平成16年5月</t>
  </si>
  <si>
    <t>平成16年5月～平成21年3月</t>
  </si>
  <si>
    <t>横須賀市男女共同参画プラン　～デュオプランよこすかＰａｒｔⅡ～</t>
  </si>
  <si>
    <t>平成12年12月</t>
  </si>
  <si>
    <t>平成13年～平成18年</t>
  </si>
  <si>
    <t>平成１０年度から平成１８年度までの９年間</t>
  </si>
  <si>
    <t>鎌倉市</t>
  </si>
  <si>
    <t>平成１３年</t>
  </si>
  <si>
    <t>平成１３年４月～２２年３月</t>
  </si>
  <si>
    <t>ふじさわ男女共同参画プラン２０１０（改定版）</t>
  </si>
  <si>
    <t>平成１８年３月</t>
  </si>
  <si>
    <t>平成１８年４月～平成２３年３月</t>
  </si>
  <si>
    <t>平成１１年～平成２２年</t>
  </si>
  <si>
    <t>茅ヶ崎男女平等参画プラン改訂版</t>
  </si>
  <si>
    <t>平成１３年４月～平成２２年３月</t>
  </si>
  <si>
    <t>ずし男女共同参画プラン</t>
  </si>
  <si>
    <t>平成18年３月</t>
  </si>
  <si>
    <t>平成18年度～平成27年度</t>
  </si>
  <si>
    <t>平成13年度から22年度まで</t>
  </si>
  <si>
    <t>平成12年4月～平成22年3月</t>
  </si>
  <si>
    <t>はだの男女共同参画プラン－後期行動計画－</t>
  </si>
  <si>
    <t>平成１８年４月</t>
  </si>
  <si>
    <t>平成18年4月～平成23年3月</t>
  </si>
  <si>
    <t>平成15年3月</t>
  </si>
  <si>
    <t>平成15年4月～平成25年3月</t>
  </si>
  <si>
    <t>平成13年４月～２２年３月</t>
  </si>
  <si>
    <t>平成17年３月</t>
  </si>
  <si>
    <t>平成17年度～平成26年度</t>
  </si>
  <si>
    <t>平成１３年度～平成２２年度</t>
  </si>
  <si>
    <t>企画課（女性センター）</t>
  </si>
  <si>
    <t>改訂２１女性プランみなみあしがら</t>
  </si>
  <si>
    <t>平成１３年から２２年</t>
  </si>
  <si>
    <t>平成１４年度～平成２１年度</t>
  </si>
  <si>
    <t>第二次さむかわ男女共同参画プラン～男女がともに輝くように～</t>
  </si>
  <si>
    <t>大磯町男女協働参画推進プラン</t>
  </si>
  <si>
    <t>平成18年3月</t>
  </si>
  <si>
    <t>平成１５年　３月</t>
  </si>
  <si>
    <t>平成１５年度　～　平成２４年度</t>
  </si>
  <si>
    <t>平成17年3月</t>
  </si>
  <si>
    <t>平成17年度から平成26年度</t>
  </si>
  <si>
    <t>大井町男女共同参画プラン</t>
  </si>
  <si>
    <t>平成１４年４月～平成２３年３月</t>
  </si>
  <si>
    <t>松田町</t>
  </si>
  <si>
    <t>平成１５年度～２６年度</t>
  </si>
  <si>
    <t>企画政策課</t>
  </si>
  <si>
    <t>平成１４年度～平成１９年度</t>
  </si>
  <si>
    <t>平成11年3月</t>
  </si>
  <si>
    <t>平成11年4月～</t>
  </si>
  <si>
    <t>教育委員会生涯学習課</t>
  </si>
  <si>
    <t>（後期）平成１７年～平成２２年</t>
  </si>
  <si>
    <t>教育委員会社会教育係</t>
  </si>
  <si>
    <t>平成8年3月</t>
  </si>
  <si>
    <t>平成8年4月～平成23年3月</t>
  </si>
  <si>
    <t>平成１３年４月～平成２３年３月</t>
  </si>
  <si>
    <t>平成22年度</t>
  </si>
  <si>
    <t>平成22年</t>
  </si>
  <si>
    <t>平成23年3月</t>
  </si>
  <si>
    <t>平成21年度末</t>
  </si>
  <si>
    <t>平成19年</t>
  </si>
  <si>
    <t>介護認定審査会</t>
  </si>
  <si>
    <t>平成13年度から平成32年度の20年間</t>
  </si>
  <si>
    <t>平成16年4月～平成23年3月（７か年）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</si>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</sst>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.0_);\(#,##0.0\)"/>
    <numFmt numFmtId="188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29" xfId="0" applyFont="1" applyBorder="1" applyAlignment="1">
      <alignment/>
    </xf>
    <xf numFmtId="58" fontId="10" fillId="0" borderId="30" xfId="0" applyNumberFormat="1" applyFont="1" applyBorder="1" applyAlignment="1">
      <alignment vertical="center"/>
    </xf>
    <xf numFmtId="58" fontId="10" fillId="0" borderId="31" xfId="0" applyNumberFormat="1" applyFont="1" applyBorder="1" applyAlignment="1">
      <alignment vertical="center"/>
    </xf>
    <xf numFmtId="58" fontId="10" fillId="0" borderId="32" xfId="0" applyNumberFormat="1" applyFont="1" applyBorder="1" applyAlignment="1">
      <alignment vertical="center"/>
    </xf>
    <xf numFmtId="0" fontId="13" fillId="0" borderId="0" xfId="0" applyFont="1" applyAlignment="1">
      <alignment/>
    </xf>
    <xf numFmtId="179" fontId="2" fillId="3" borderId="3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2" borderId="36" xfId="0" applyFont="1" applyFill="1" applyBorder="1" applyAlignment="1">
      <alignment/>
    </xf>
    <xf numFmtId="0" fontId="2" fillId="2" borderId="3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4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2" borderId="36" xfId="0" applyNumberFormat="1" applyFont="1" applyFill="1" applyBorder="1" applyAlignment="1">
      <alignment/>
    </xf>
    <xf numFmtId="0" fontId="2" fillId="2" borderId="12" xfId="0" applyNumberFormat="1" applyFont="1" applyFill="1" applyBorder="1" applyAlignment="1">
      <alignment wrapText="1"/>
    </xf>
    <xf numFmtId="0" fontId="2" fillId="2" borderId="22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57" fontId="2" fillId="2" borderId="3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/>
    </xf>
    <xf numFmtId="0" fontId="2" fillId="2" borderId="38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/>
    </xf>
    <xf numFmtId="0" fontId="2" fillId="2" borderId="39" xfId="0" applyNumberFormat="1" applyFont="1" applyFill="1" applyBorder="1" applyAlignment="1">
      <alignment wrapText="1"/>
    </xf>
    <xf numFmtId="0" fontId="2" fillId="0" borderId="40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2" borderId="11" xfId="0" applyNumberFormat="1" applyFont="1" applyFill="1" applyBorder="1" applyAlignment="1">
      <alignment/>
    </xf>
    <xf numFmtId="0" fontId="2" fillId="2" borderId="41" xfId="0" applyNumberFormat="1" applyFont="1" applyFill="1" applyBorder="1" applyAlignment="1">
      <alignment wrapText="1"/>
    </xf>
    <xf numFmtId="0" fontId="2" fillId="2" borderId="3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 shrinkToFit="1"/>
    </xf>
    <xf numFmtId="0" fontId="2" fillId="2" borderId="14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shrinkToFit="1"/>
    </xf>
    <xf numFmtId="0" fontId="2" fillId="2" borderId="41" xfId="0" applyFont="1" applyFill="1" applyBorder="1" applyAlignment="1">
      <alignment shrinkToFit="1"/>
    </xf>
    <xf numFmtId="0" fontId="2" fillId="2" borderId="40" xfId="0" applyFont="1" applyFill="1" applyBorder="1" applyAlignment="1">
      <alignment shrinkToFit="1"/>
    </xf>
    <xf numFmtId="57" fontId="2" fillId="2" borderId="4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1" xfId="0" applyNumberFormat="1" applyFont="1" applyBorder="1" applyAlignment="1">
      <alignment shrinkToFit="1"/>
    </xf>
    <xf numFmtId="0" fontId="2" fillId="0" borderId="6" xfId="0" applyNumberFormat="1" applyFont="1" applyBorder="1" applyAlignment="1">
      <alignment shrinkToFi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 shrinkToFit="1"/>
    </xf>
    <xf numFmtId="0" fontId="2" fillId="2" borderId="41" xfId="0" applyFont="1" applyFill="1" applyBorder="1" applyAlignment="1">
      <alignment wrapTex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2" xfId="0" applyFont="1" applyFill="1" applyBorder="1" applyAlignment="1">
      <alignment shrinkToFit="1"/>
    </xf>
    <xf numFmtId="0" fontId="2" fillId="2" borderId="43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43" xfId="0" applyNumberFormat="1" applyFont="1" applyFill="1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2" xfId="0" applyFont="1" applyFill="1" applyBorder="1" applyAlignment="1">
      <alignment shrinkToFit="1"/>
    </xf>
    <xf numFmtId="0" fontId="2" fillId="2" borderId="43" xfId="0" applyFont="1" applyFill="1" applyBorder="1" applyAlignment="1">
      <alignment shrinkToFit="1"/>
    </xf>
    <xf numFmtId="0" fontId="2" fillId="2" borderId="45" xfId="0" applyFont="1" applyFill="1" applyBorder="1" applyAlignment="1">
      <alignment shrinkToFit="1"/>
    </xf>
    <xf numFmtId="0" fontId="2" fillId="2" borderId="46" xfId="0" applyFont="1" applyFill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2" xfId="0" applyNumberFormat="1" applyFont="1" applyBorder="1" applyAlignment="1">
      <alignment shrinkToFit="1"/>
    </xf>
    <xf numFmtId="0" fontId="2" fillId="0" borderId="43" xfId="0" applyNumberFormat="1" applyFont="1" applyBorder="1" applyAlignment="1">
      <alignment shrinkToFit="1"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25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47" xfId="0" applyFont="1" applyBorder="1" applyAlignment="1">
      <alignment/>
    </xf>
    <xf numFmtId="0" fontId="2" fillId="2" borderId="48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0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87" fontId="2" fillId="2" borderId="6" xfId="0" applyNumberFormat="1" applyFont="1" applyFill="1" applyBorder="1" applyAlignment="1">
      <alignment wrapText="1"/>
    </xf>
    <xf numFmtId="188" fontId="2" fillId="2" borderId="36" xfId="0" applyNumberFormat="1" applyFont="1" applyFill="1" applyBorder="1" applyAlignment="1">
      <alignment wrapText="1"/>
    </xf>
    <xf numFmtId="188" fontId="2" fillId="2" borderId="6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188" fontId="2" fillId="0" borderId="22" xfId="0" applyNumberFormat="1" applyFont="1" applyBorder="1" applyAlignment="1">
      <alignment/>
    </xf>
    <xf numFmtId="188" fontId="2" fillId="0" borderId="6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8" fontId="0" fillId="2" borderId="18" xfId="17" applyFont="1" applyFill="1" applyBorder="1" applyAlignment="1">
      <alignment vertical="center"/>
    </xf>
    <xf numFmtId="38" fontId="0" fillId="2" borderId="19" xfId="17" applyFont="1" applyFill="1" applyBorder="1" applyAlignment="1">
      <alignment vertical="center"/>
    </xf>
    <xf numFmtId="38" fontId="2" fillId="3" borderId="47" xfId="17" applyFont="1" applyFill="1" applyBorder="1" applyAlignment="1">
      <alignment/>
    </xf>
    <xf numFmtId="38" fontId="2" fillId="3" borderId="17" xfId="17" applyFont="1" applyFill="1" applyBorder="1" applyAlignment="1">
      <alignment/>
    </xf>
    <xf numFmtId="38" fontId="2" fillId="3" borderId="9" xfId="17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4" fillId="2" borderId="41" xfId="0" applyNumberFormat="1" applyFont="1" applyFill="1" applyBorder="1" applyAlignment="1">
      <alignment wrapText="1"/>
    </xf>
    <xf numFmtId="0" fontId="4" fillId="2" borderId="33" xfId="0" applyFont="1" applyFill="1" applyBorder="1" applyAlignment="1">
      <alignment/>
    </xf>
    <xf numFmtId="58" fontId="10" fillId="0" borderId="30" xfId="0" applyNumberFormat="1" applyFont="1" applyBorder="1" applyAlignment="1">
      <alignment horizontal="center" vertical="center"/>
    </xf>
    <xf numFmtId="58" fontId="10" fillId="0" borderId="31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2" borderId="36" xfId="0" applyFont="1" applyFill="1" applyBorder="1" applyAlignment="1">
      <alignment wrapText="1"/>
    </xf>
    <xf numFmtId="186" fontId="2" fillId="2" borderId="4" xfId="0" applyNumberFormat="1" applyFont="1" applyFill="1" applyBorder="1" applyAlignment="1">
      <alignment horizontal="center"/>
    </xf>
    <xf numFmtId="0" fontId="14" fillId="2" borderId="51" xfId="0" applyFont="1" applyFill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5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2" fillId="0" borderId="32" xfId="0" applyFont="1" applyBorder="1" applyAlignment="1">
      <alignment vertical="center" wrapText="1"/>
    </xf>
    <xf numFmtId="0" fontId="2" fillId="2" borderId="34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56" xfId="0" applyFon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59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36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44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62" xfId="0" applyFont="1" applyFill="1" applyBorder="1" applyAlignment="1">
      <alignment wrapText="1"/>
    </xf>
    <xf numFmtId="0" fontId="0" fillId="0" borderId="12" xfId="0" applyBorder="1" applyAlignment="1">
      <alignment/>
    </xf>
    <xf numFmtId="0" fontId="2" fillId="2" borderId="27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2" borderId="48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SheetLayoutView="100" workbookViewId="0" topLeftCell="K1">
      <selection activeCell="K2" sqref="K2"/>
    </sheetView>
  </sheetViews>
  <sheetFormatPr defaultColWidth="9.00390625" defaultRowHeight="13.5"/>
  <cols>
    <col min="1" max="1" width="3.75390625" style="2" customWidth="1"/>
    <col min="2" max="2" width="5.375" style="2" customWidth="1"/>
    <col min="3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27.875" style="2" customWidth="1"/>
    <col min="11" max="13" width="9.625" style="2" customWidth="1"/>
    <col min="14" max="14" width="4.375" style="2" customWidth="1"/>
    <col min="15" max="15" width="25.875" style="2" customWidth="1"/>
    <col min="16" max="16" width="15.00390625" style="2" customWidth="1"/>
    <col min="17" max="17" width="22.75390625" style="2" customWidth="1"/>
    <col min="18" max="18" width="3.375" style="2" customWidth="1"/>
    <col min="19" max="19" width="19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37" t="s">
        <v>60</v>
      </c>
      <c r="U2" s="67"/>
    </row>
    <row r="3" ht="12.75" thickBot="1"/>
    <row r="4" spans="1:24" s="1" customFormat="1" ht="31.5" customHeight="1">
      <c r="A4" s="189" t="s">
        <v>6</v>
      </c>
      <c r="B4" s="195" t="s">
        <v>62</v>
      </c>
      <c r="C4" s="191" t="s">
        <v>0</v>
      </c>
      <c r="D4" s="193" t="s">
        <v>58</v>
      </c>
      <c r="E4" s="203" t="s">
        <v>11</v>
      </c>
      <c r="F4" s="31"/>
      <c r="G4" s="208" t="s">
        <v>39</v>
      </c>
      <c r="H4" s="178" t="s">
        <v>7</v>
      </c>
      <c r="I4" s="198" t="s">
        <v>10</v>
      </c>
      <c r="J4" s="200" t="s">
        <v>85</v>
      </c>
      <c r="K4" s="201"/>
      <c r="L4" s="201"/>
      <c r="M4" s="201"/>
      <c r="N4" s="202"/>
      <c r="O4" s="200" t="s">
        <v>268</v>
      </c>
      <c r="P4" s="201"/>
      <c r="Q4" s="201"/>
      <c r="R4" s="202"/>
      <c r="S4" s="187" t="s">
        <v>269</v>
      </c>
      <c r="T4" s="184" t="s">
        <v>80</v>
      </c>
      <c r="U4" s="200" t="s">
        <v>22</v>
      </c>
      <c r="V4" s="181"/>
      <c r="W4" s="181"/>
      <c r="X4" s="17"/>
    </row>
    <row r="5" spans="1:24" s="1" customFormat="1" ht="15" customHeight="1">
      <c r="A5" s="190"/>
      <c r="B5" s="196"/>
      <c r="C5" s="192"/>
      <c r="D5" s="194"/>
      <c r="E5" s="204"/>
      <c r="F5" s="32"/>
      <c r="G5" s="209"/>
      <c r="H5" s="176"/>
      <c r="I5" s="199"/>
      <c r="J5" s="179" t="s">
        <v>30</v>
      </c>
      <c r="K5" s="180"/>
      <c r="L5" s="180"/>
      <c r="M5" s="192"/>
      <c r="N5" s="21" t="s">
        <v>31</v>
      </c>
      <c r="O5" s="179" t="s">
        <v>32</v>
      </c>
      <c r="P5" s="180"/>
      <c r="Q5" s="192"/>
      <c r="R5" s="21" t="s">
        <v>31</v>
      </c>
      <c r="S5" s="188"/>
      <c r="T5" s="185"/>
      <c r="U5" s="176" t="s">
        <v>26</v>
      </c>
      <c r="V5" s="177" t="s">
        <v>27</v>
      </c>
      <c r="W5" s="177" t="s">
        <v>28</v>
      </c>
      <c r="X5" s="175" t="s">
        <v>29</v>
      </c>
    </row>
    <row r="6" spans="1:24" s="1" customFormat="1" ht="38.25" customHeight="1">
      <c r="A6" s="190"/>
      <c r="B6" s="197"/>
      <c r="C6" s="192"/>
      <c r="D6" s="194"/>
      <c r="E6" s="205"/>
      <c r="F6" s="33" t="s">
        <v>38</v>
      </c>
      <c r="G6" s="210"/>
      <c r="H6" s="176"/>
      <c r="I6" s="199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69" t="s">
        <v>25</v>
      </c>
      <c r="Q6" s="8" t="s">
        <v>21</v>
      </c>
      <c r="R6" s="20" t="s">
        <v>41</v>
      </c>
      <c r="S6" s="188"/>
      <c r="T6" s="186"/>
      <c r="U6" s="190"/>
      <c r="V6" s="177"/>
      <c r="W6" s="177"/>
      <c r="X6" s="175"/>
    </row>
    <row r="7" spans="1:24" s="72" customFormat="1" ht="60" customHeight="1">
      <c r="A7" s="77">
        <v>14</v>
      </c>
      <c r="B7" s="78">
        <v>100</v>
      </c>
      <c r="C7" s="79" t="s">
        <v>193</v>
      </c>
      <c r="D7" s="80" t="s">
        <v>198</v>
      </c>
      <c r="E7" s="81" t="s">
        <v>194</v>
      </c>
      <c r="F7" s="82">
        <v>1</v>
      </c>
      <c r="G7" s="83">
        <v>1</v>
      </c>
      <c r="H7" s="84">
        <v>1</v>
      </c>
      <c r="I7" s="85">
        <v>1</v>
      </c>
      <c r="J7" s="84" t="s">
        <v>199</v>
      </c>
      <c r="K7" s="86">
        <v>36978</v>
      </c>
      <c r="L7" s="86">
        <v>36978</v>
      </c>
      <c r="M7" s="86">
        <v>36982</v>
      </c>
      <c r="N7" s="87"/>
      <c r="O7" s="88" t="s">
        <v>200</v>
      </c>
      <c r="P7" s="89" t="s">
        <v>201</v>
      </c>
      <c r="Q7" s="90" t="s">
        <v>202</v>
      </c>
      <c r="R7" s="87"/>
      <c r="S7" s="169" t="s">
        <v>203</v>
      </c>
      <c r="T7" s="91">
        <v>1</v>
      </c>
      <c r="U7" s="77"/>
      <c r="V7" s="92"/>
      <c r="W7" s="92"/>
      <c r="X7" s="93"/>
    </row>
    <row r="8" spans="1:24" s="72" customFormat="1" ht="30" customHeight="1">
      <c r="A8" s="77">
        <v>14</v>
      </c>
      <c r="B8" s="78">
        <v>130</v>
      </c>
      <c r="C8" s="79" t="s">
        <v>193</v>
      </c>
      <c r="D8" s="80" t="s">
        <v>195</v>
      </c>
      <c r="E8" s="81" t="s">
        <v>204</v>
      </c>
      <c r="F8" s="82">
        <v>1</v>
      </c>
      <c r="G8" s="83">
        <v>1</v>
      </c>
      <c r="H8" s="84">
        <v>1</v>
      </c>
      <c r="I8" s="85">
        <v>1</v>
      </c>
      <c r="J8" s="94" t="s">
        <v>196</v>
      </c>
      <c r="K8" s="86">
        <v>37064</v>
      </c>
      <c r="L8" s="86">
        <v>37071</v>
      </c>
      <c r="M8" s="86">
        <v>37165</v>
      </c>
      <c r="N8" s="87"/>
      <c r="O8" s="88" t="s">
        <v>205</v>
      </c>
      <c r="P8" s="86" t="s">
        <v>206</v>
      </c>
      <c r="Q8" s="90" t="s">
        <v>207</v>
      </c>
      <c r="R8" s="87"/>
      <c r="S8" s="95" t="s">
        <v>197</v>
      </c>
      <c r="T8" s="91">
        <v>1</v>
      </c>
      <c r="U8" s="77"/>
      <c r="V8" s="92"/>
      <c r="W8" s="92"/>
      <c r="X8" s="93"/>
    </row>
    <row r="9" spans="1:24" s="72" customFormat="1" ht="30" customHeight="1">
      <c r="A9" s="11">
        <v>14</v>
      </c>
      <c r="B9" s="12">
        <v>201</v>
      </c>
      <c r="C9" s="9" t="s">
        <v>124</v>
      </c>
      <c r="D9" s="15" t="s">
        <v>127</v>
      </c>
      <c r="E9" s="75" t="s">
        <v>134</v>
      </c>
      <c r="F9" s="96">
        <v>1</v>
      </c>
      <c r="G9" s="15">
        <v>1</v>
      </c>
      <c r="H9" s="9">
        <v>1</v>
      </c>
      <c r="I9" s="15">
        <v>1</v>
      </c>
      <c r="J9" s="97" t="s">
        <v>129</v>
      </c>
      <c r="K9" s="98">
        <v>37243</v>
      </c>
      <c r="L9" s="99">
        <v>37246</v>
      </c>
      <c r="M9" s="99">
        <v>37347</v>
      </c>
      <c r="N9" s="100" t="s">
        <v>83</v>
      </c>
      <c r="O9" s="74" t="s">
        <v>208</v>
      </c>
      <c r="P9" s="101" t="s">
        <v>209</v>
      </c>
      <c r="Q9" s="102" t="s">
        <v>210</v>
      </c>
      <c r="R9" s="103" t="s">
        <v>83</v>
      </c>
      <c r="S9" s="104" t="s">
        <v>131</v>
      </c>
      <c r="T9" s="105">
        <v>1</v>
      </c>
      <c r="U9" s="106" t="s">
        <v>83</v>
      </c>
      <c r="V9" s="107"/>
      <c r="W9" s="108" t="s">
        <v>83</v>
      </c>
      <c r="X9" s="109">
        <v>0</v>
      </c>
    </row>
    <row r="10" spans="1:24" s="72" customFormat="1" ht="30" customHeight="1">
      <c r="A10" s="11">
        <v>14</v>
      </c>
      <c r="B10" s="12">
        <v>203</v>
      </c>
      <c r="C10" s="9" t="s">
        <v>124</v>
      </c>
      <c r="D10" s="15" t="s">
        <v>126</v>
      </c>
      <c r="E10" s="75" t="s">
        <v>132</v>
      </c>
      <c r="F10" s="96">
        <v>1</v>
      </c>
      <c r="G10" s="15">
        <v>1</v>
      </c>
      <c r="H10" s="9">
        <v>1</v>
      </c>
      <c r="I10" s="15">
        <v>1</v>
      </c>
      <c r="J10" s="97"/>
      <c r="K10" s="98" t="s">
        <v>83</v>
      </c>
      <c r="L10" s="99" t="s">
        <v>83</v>
      </c>
      <c r="M10" s="99" t="s">
        <v>83</v>
      </c>
      <c r="N10" s="100">
        <v>6</v>
      </c>
      <c r="O10" s="74" t="s">
        <v>133</v>
      </c>
      <c r="P10" s="101">
        <v>35855</v>
      </c>
      <c r="Q10" s="102" t="s">
        <v>211</v>
      </c>
      <c r="R10" s="103" t="s">
        <v>83</v>
      </c>
      <c r="S10" s="104"/>
      <c r="T10" s="105">
        <v>0</v>
      </c>
      <c r="U10" s="106" t="s">
        <v>83</v>
      </c>
      <c r="V10" s="107"/>
      <c r="W10" s="108" t="s">
        <v>83</v>
      </c>
      <c r="X10" s="109">
        <v>0</v>
      </c>
    </row>
    <row r="11" spans="1:24" s="72" customFormat="1" ht="30" customHeight="1">
      <c r="A11" s="110">
        <v>14</v>
      </c>
      <c r="B11" s="111">
        <v>204</v>
      </c>
      <c r="C11" s="97" t="s">
        <v>124</v>
      </c>
      <c r="D11" s="112" t="s">
        <v>212</v>
      </c>
      <c r="E11" s="75" t="s">
        <v>134</v>
      </c>
      <c r="F11" s="73">
        <v>1</v>
      </c>
      <c r="G11" s="112">
        <v>1</v>
      </c>
      <c r="H11" s="97">
        <v>1</v>
      </c>
      <c r="I11" s="112">
        <v>1</v>
      </c>
      <c r="J11" s="97"/>
      <c r="K11" s="113" t="s">
        <v>83</v>
      </c>
      <c r="L11" s="114" t="s">
        <v>83</v>
      </c>
      <c r="M11" s="114" t="s">
        <v>83</v>
      </c>
      <c r="N11" s="85">
        <v>4</v>
      </c>
      <c r="O11" s="74" t="s">
        <v>135</v>
      </c>
      <c r="P11" s="115" t="s">
        <v>213</v>
      </c>
      <c r="Q11" s="102" t="s">
        <v>214</v>
      </c>
      <c r="R11" s="112" t="s">
        <v>83</v>
      </c>
      <c r="S11" s="116"/>
      <c r="T11" s="117">
        <v>0</v>
      </c>
      <c r="U11" s="118" t="s">
        <v>83</v>
      </c>
      <c r="V11" s="119"/>
      <c r="W11" s="92" t="s">
        <v>83</v>
      </c>
      <c r="X11" s="93">
        <v>0</v>
      </c>
    </row>
    <row r="12" spans="1:24" s="72" customFormat="1" ht="30" customHeight="1">
      <c r="A12" s="11">
        <v>14</v>
      </c>
      <c r="B12" s="12">
        <v>205</v>
      </c>
      <c r="C12" s="9" t="s">
        <v>124</v>
      </c>
      <c r="D12" s="15" t="s">
        <v>125</v>
      </c>
      <c r="E12" s="75" t="s">
        <v>128</v>
      </c>
      <c r="F12" s="96">
        <v>1</v>
      </c>
      <c r="G12" s="15">
        <v>1</v>
      </c>
      <c r="H12" s="9">
        <v>1</v>
      </c>
      <c r="I12" s="15">
        <v>1</v>
      </c>
      <c r="J12" s="97"/>
      <c r="K12" s="98" t="s">
        <v>83</v>
      </c>
      <c r="L12" s="99" t="s">
        <v>83</v>
      </c>
      <c r="M12" s="99" t="s">
        <v>83</v>
      </c>
      <c r="N12" s="100">
        <v>6</v>
      </c>
      <c r="O12" s="74" t="s">
        <v>215</v>
      </c>
      <c r="P12" s="101" t="s">
        <v>216</v>
      </c>
      <c r="Q12" s="102" t="s">
        <v>217</v>
      </c>
      <c r="R12" s="103" t="s">
        <v>83</v>
      </c>
      <c r="S12" s="104"/>
      <c r="T12" s="105">
        <v>0</v>
      </c>
      <c r="U12" s="106" t="s">
        <v>83</v>
      </c>
      <c r="V12" s="107"/>
      <c r="W12" s="108" t="s">
        <v>83</v>
      </c>
      <c r="X12" s="109">
        <v>0</v>
      </c>
    </row>
    <row r="13" spans="1:24" s="72" customFormat="1" ht="30" customHeight="1">
      <c r="A13" s="11">
        <v>14</v>
      </c>
      <c r="B13" s="12">
        <v>206</v>
      </c>
      <c r="C13" s="9" t="s">
        <v>124</v>
      </c>
      <c r="D13" s="15" t="s">
        <v>97</v>
      </c>
      <c r="E13" s="120" t="s">
        <v>136</v>
      </c>
      <c r="F13" s="96">
        <v>1</v>
      </c>
      <c r="G13" s="15">
        <v>2</v>
      </c>
      <c r="H13" s="9">
        <v>1</v>
      </c>
      <c r="I13" s="15">
        <v>0</v>
      </c>
      <c r="J13" s="97"/>
      <c r="K13" s="98" t="s">
        <v>83</v>
      </c>
      <c r="L13" s="99" t="s">
        <v>83</v>
      </c>
      <c r="M13" s="99" t="s">
        <v>83</v>
      </c>
      <c r="N13" s="100">
        <v>0</v>
      </c>
      <c r="O13" s="74" t="s">
        <v>137</v>
      </c>
      <c r="P13" s="101" t="s">
        <v>138</v>
      </c>
      <c r="Q13" s="102" t="s">
        <v>218</v>
      </c>
      <c r="R13" s="103" t="s">
        <v>83</v>
      </c>
      <c r="S13" s="104"/>
      <c r="T13" s="105">
        <v>0</v>
      </c>
      <c r="U13" s="106" t="s">
        <v>83</v>
      </c>
      <c r="V13" s="107"/>
      <c r="W13" s="108" t="s">
        <v>83</v>
      </c>
      <c r="X13" s="109">
        <v>0</v>
      </c>
    </row>
    <row r="14" spans="1:24" s="72" customFormat="1" ht="30" customHeight="1">
      <c r="A14" s="11">
        <v>14</v>
      </c>
      <c r="B14" s="12">
        <v>207</v>
      </c>
      <c r="C14" s="9" t="s">
        <v>124</v>
      </c>
      <c r="D14" s="15" t="s">
        <v>98</v>
      </c>
      <c r="E14" s="120" t="s">
        <v>139</v>
      </c>
      <c r="F14" s="96">
        <v>1</v>
      </c>
      <c r="G14" s="15">
        <v>1</v>
      </c>
      <c r="H14" s="9">
        <v>1</v>
      </c>
      <c r="I14" s="15">
        <v>1</v>
      </c>
      <c r="J14" s="97"/>
      <c r="K14" s="98" t="s">
        <v>83</v>
      </c>
      <c r="L14" s="99" t="s">
        <v>83</v>
      </c>
      <c r="M14" s="99" t="s">
        <v>83</v>
      </c>
      <c r="N14" s="100">
        <v>6</v>
      </c>
      <c r="O14" s="74" t="s">
        <v>219</v>
      </c>
      <c r="P14" s="101" t="s">
        <v>140</v>
      </c>
      <c r="Q14" s="102" t="s">
        <v>220</v>
      </c>
      <c r="R14" s="103" t="s">
        <v>83</v>
      </c>
      <c r="S14" s="104" t="s">
        <v>141</v>
      </c>
      <c r="T14" s="105">
        <v>0</v>
      </c>
      <c r="U14" s="106" t="s">
        <v>83</v>
      </c>
      <c r="V14" s="107"/>
      <c r="W14" s="108" t="s">
        <v>83</v>
      </c>
      <c r="X14" s="109" t="s">
        <v>83</v>
      </c>
    </row>
    <row r="15" spans="1:24" s="72" customFormat="1" ht="30" customHeight="1">
      <c r="A15" s="11">
        <v>14</v>
      </c>
      <c r="B15" s="12">
        <v>208</v>
      </c>
      <c r="C15" s="9" t="s">
        <v>124</v>
      </c>
      <c r="D15" s="15" t="s">
        <v>99</v>
      </c>
      <c r="E15" s="120" t="s">
        <v>142</v>
      </c>
      <c r="F15" s="96">
        <v>1</v>
      </c>
      <c r="G15" s="15">
        <v>2</v>
      </c>
      <c r="H15" s="9">
        <v>1</v>
      </c>
      <c r="I15" s="15">
        <v>1</v>
      </c>
      <c r="J15" s="97"/>
      <c r="K15" s="98" t="s">
        <v>83</v>
      </c>
      <c r="L15" s="99" t="s">
        <v>83</v>
      </c>
      <c r="M15" s="99" t="s">
        <v>83</v>
      </c>
      <c r="N15" s="100">
        <v>6</v>
      </c>
      <c r="O15" s="74" t="s">
        <v>221</v>
      </c>
      <c r="P15" s="101" t="s">
        <v>222</v>
      </c>
      <c r="Q15" s="102" t="s">
        <v>223</v>
      </c>
      <c r="R15" s="103" t="s">
        <v>83</v>
      </c>
      <c r="S15" s="104"/>
      <c r="T15" s="105">
        <v>0</v>
      </c>
      <c r="U15" s="106" t="s">
        <v>83</v>
      </c>
      <c r="V15" s="107"/>
      <c r="W15" s="108" t="s">
        <v>83</v>
      </c>
      <c r="X15" s="109">
        <v>0</v>
      </c>
    </row>
    <row r="16" spans="1:24" s="72" customFormat="1" ht="30" customHeight="1">
      <c r="A16" s="11">
        <v>14</v>
      </c>
      <c r="B16" s="12">
        <v>209</v>
      </c>
      <c r="C16" s="9" t="s">
        <v>124</v>
      </c>
      <c r="D16" s="15" t="s">
        <v>100</v>
      </c>
      <c r="E16" s="120" t="s">
        <v>128</v>
      </c>
      <c r="F16" s="96">
        <v>1</v>
      </c>
      <c r="G16" s="15">
        <v>1</v>
      </c>
      <c r="H16" s="9">
        <v>1</v>
      </c>
      <c r="I16" s="15">
        <v>1</v>
      </c>
      <c r="J16" s="97" t="s">
        <v>143</v>
      </c>
      <c r="K16" s="98">
        <v>38069</v>
      </c>
      <c r="L16" s="99">
        <v>38072</v>
      </c>
      <c r="M16" s="99">
        <v>38078</v>
      </c>
      <c r="N16" s="100" t="s">
        <v>83</v>
      </c>
      <c r="O16" s="74" t="s">
        <v>144</v>
      </c>
      <c r="P16" s="101" t="s">
        <v>145</v>
      </c>
      <c r="Q16" s="102" t="s">
        <v>224</v>
      </c>
      <c r="R16" s="103" t="s">
        <v>83</v>
      </c>
      <c r="S16" s="121" t="s">
        <v>146</v>
      </c>
      <c r="T16" s="105">
        <v>1</v>
      </c>
      <c r="U16" s="106">
        <v>36715</v>
      </c>
      <c r="V16" s="107" t="s">
        <v>147</v>
      </c>
      <c r="W16" s="108">
        <v>1</v>
      </c>
      <c r="X16" s="109">
        <v>1</v>
      </c>
    </row>
    <row r="17" spans="1:24" s="72" customFormat="1" ht="30" customHeight="1">
      <c r="A17" s="11">
        <v>14</v>
      </c>
      <c r="B17" s="12">
        <v>210</v>
      </c>
      <c r="C17" s="9" t="s">
        <v>124</v>
      </c>
      <c r="D17" s="15" t="s">
        <v>101</v>
      </c>
      <c r="E17" s="120" t="s">
        <v>148</v>
      </c>
      <c r="F17" s="96">
        <v>1</v>
      </c>
      <c r="G17" s="15">
        <v>2</v>
      </c>
      <c r="H17" s="9">
        <v>1</v>
      </c>
      <c r="I17" s="15">
        <v>0</v>
      </c>
      <c r="J17" s="97"/>
      <c r="K17" s="98" t="s">
        <v>83</v>
      </c>
      <c r="L17" s="99" t="s">
        <v>83</v>
      </c>
      <c r="M17" s="99" t="s">
        <v>83</v>
      </c>
      <c r="N17" s="100">
        <v>0</v>
      </c>
      <c r="O17" s="74" t="s">
        <v>149</v>
      </c>
      <c r="P17" s="101" t="s">
        <v>150</v>
      </c>
      <c r="Q17" s="102" t="s">
        <v>225</v>
      </c>
      <c r="R17" s="103" t="s">
        <v>83</v>
      </c>
      <c r="S17" s="104"/>
      <c r="T17" s="105">
        <v>0</v>
      </c>
      <c r="U17" s="106" t="s">
        <v>83</v>
      </c>
      <c r="V17" s="107"/>
      <c r="W17" s="108" t="s">
        <v>83</v>
      </c>
      <c r="X17" s="109">
        <v>0</v>
      </c>
    </row>
    <row r="18" spans="1:24" s="72" customFormat="1" ht="30" customHeight="1">
      <c r="A18" s="11">
        <v>14</v>
      </c>
      <c r="B18" s="12">
        <v>211</v>
      </c>
      <c r="C18" s="9" t="s">
        <v>124</v>
      </c>
      <c r="D18" s="15" t="s">
        <v>102</v>
      </c>
      <c r="E18" s="120" t="s">
        <v>151</v>
      </c>
      <c r="F18" s="96">
        <v>1</v>
      </c>
      <c r="G18" s="15">
        <v>2</v>
      </c>
      <c r="H18" s="9">
        <v>1</v>
      </c>
      <c r="I18" s="15">
        <v>1</v>
      </c>
      <c r="J18" s="97"/>
      <c r="K18" s="98" t="s">
        <v>83</v>
      </c>
      <c r="L18" s="99" t="s">
        <v>83</v>
      </c>
      <c r="M18" s="99" t="s">
        <v>83</v>
      </c>
      <c r="N18" s="100">
        <v>0</v>
      </c>
      <c r="O18" s="74" t="s">
        <v>226</v>
      </c>
      <c r="P18" s="101" t="s">
        <v>227</v>
      </c>
      <c r="Q18" s="102" t="s">
        <v>228</v>
      </c>
      <c r="R18" s="103" t="s">
        <v>83</v>
      </c>
      <c r="S18" s="104"/>
      <c r="T18" s="105">
        <v>0</v>
      </c>
      <c r="U18" s="106" t="s">
        <v>83</v>
      </c>
      <c r="V18" s="107"/>
      <c r="W18" s="108" t="s">
        <v>83</v>
      </c>
      <c r="X18" s="109">
        <v>0</v>
      </c>
    </row>
    <row r="19" spans="1:24" s="72" customFormat="1" ht="30" customHeight="1">
      <c r="A19" s="11">
        <v>14</v>
      </c>
      <c r="B19" s="12">
        <v>212</v>
      </c>
      <c r="C19" s="9" t="s">
        <v>124</v>
      </c>
      <c r="D19" s="15" t="s">
        <v>103</v>
      </c>
      <c r="E19" s="120" t="s">
        <v>128</v>
      </c>
      <c r="F19" s="96">
        <v>1</v>
      </c>
      <c r="G19" s="15">
        <v>1</v>
      </c>
      <c r="H19" s="9">
        <v>0</v>
      </c>
      <c r="I19" s="15">
        <v>1</v>
      </c>
      <c r="J19" s="97"/>
      <c r="K19" s="98" t="s">
        <v>83</v>
      </c>
      <c r="L19" s="99" t="s">
        <v>83</v>
      </c>
      <c r="M19" s="99" t="s">
        <v>83</v>
      </c>
      <c r="N19" s="100">
        <v>0</v>
      </c>
      <c r="O19" s="74" t="s">
        <v>152</v>
      </c>
      <c r="P19" s="101" t="s">
        <v>229</v>
      </c>
      <c r="Q19" s="102" t="s">
        <v>230</v>
      </c>
      <c r="R19" s="103" t="s">
        <v>83</v>
      </c>
      <c r="S19" s="104" t="s">
        <v>153</v>
      </c>
      <c r="T19" s="105">
        <v>0</v>
      </c>
      <c r="U19" s="106" t="s">
        <v>83</v>
      </c>
      <c r="V19" s="107"/>
      <c r="W19" s="108" t="s">
        <v>83</v>
      </c>
      <c r="X19" s="109" t="s">
        <v>83</v>
      </c>
    </row>
    <row r="20" spans="1:24" s="72" customFormat="1" ht="30" customHeight="1">
      <c r="A20" s="11">
        <v>14</v>
      </c>
      <c r="B20" s="12">
        <v>213</v>
      </c>
      <c r="C20" s="9" t="s">
        <v>124</v>
      </c>
      <c r="D20" s="15" t="s">
        <v>104</v>
      </c>
      <c r="E20" s="120" t="s">
        <v>154</v>
      </c>
      <c r="F20" s="96">
        <v>1</v>
      </c>
      <c r="G20" s="15">
        <v>2</v>
      </c>
      <c r="H20" s="9">
        <v>1</v>
      </c>
      <c r="I20" s="15">
        <v>1</v>
      </c>
      <c r="J20" s="97"/>
      <c r="K20" s="98" t="s">
        <v>83</v>
      </c>
      <c r="L20" s="99" t="s">
        <v>83</v>
      </c>
      <c r="M20" s="99" t="s">
        <v>83</v>
      </c>
      <c r="N20" s="100">
        <v>0</v>
      </c>
      <c r="O20" s="74" t="s">
        <v>155</v>
      </c>
      <c r="P20" s="101" t="s">
        <v>130</v>
      </c>
      <c r="Q20" s="102" t="s">
        <v>231</v>
      </c>
      <c r="R20" s="103" t="s">
        <v>83</v>
      </c>
      <c r="S20" s="104"/>
      <c r="T20" s="105">
        <v>0</v>
      </c>
      <c r="U20" s="106" t="s">
        <v>83</v>
      </c>
      <c r="V20" s="107"/>
      <c r="W20" s="108" t="s">
        <v>83</v>
      </c>
      <c r="X20" s="109">
        <v>0</v>
      </c>
    </row>
    <row r="21" spans="1:24" s="72" customFormat="1" ht="30" customHeight="1">
      <c r="A21" s="11">
        <v>14</v>
      </c>
      <c r="B21" s="12">
        <v>214</v>
      </c>
      <c r="C21" s="9" t="s">
        <v>124</v>
      </c>
      <c r="D21" s="15" t="s">
        <v>105</v>
      </c>
      <c r="E21" s="120" t="s">
        <v>156</v>
      </c>
      <c r="F21" s="96">
        <v>1</v>
      </c>
      <c r="G21" s="15">
        <v>2</v>
      </c>
      <c r="H21" s="9">
        <v>0</v>
      </c>
      <c r="I21" s="15">
        <v>1</v>
      </c>
      <c r="J21" s="97"/>
      <c r="K21" s="98" t="s">
        <v>83</v>
      </c>
      <c r="L21" s="99" t="s">
        <v>83</v>
      </c>
      <c r="M21" s="99" t="s">
        <v>83</v>
      </c>
      <c r="N21" s="100">
        <v>0</v>
      </c>
      <c r="O21" s="74"/>
      <c r="P21" s="101" t="s">
        <v>83</v>
      </c>
      <c r="Q21" s="102" t="s">
        <v>83</v>
      </c>
      <c r="R21" s="103">
        <v>1</v>
      </c>
      <c r="S21" s="104"/>
      <c r="T21" s="105">
        <v>0</v>
      </c>
      <c r="U21" s="106" t="s">
        <v>83</v>
      </c>
      <c r="V21" s="107"/>
      <c r="W21" s="108" t="s">
        <v>83</v>
      </c>
      <c r="X21" s="109">
        <v>0</v>
      </c>
    </row>
    <row r="22" spans="1:24" s="72" customFormat="1" ht="30" customHeight="1">
      <c r="A22" s="11">
        <v>14</v>
      </c>
      <c r="B22" s="12">
        <v>215</v>
      </c>
      <c r="C22" s="9" t="s">
        <v>124</v>
      </c>
      <c r="D22" s="15" t="s">
        <v>106</v>
      </c>
      <c r="E22" s="120" t="s">
        <v>157</v>
      </c>
      <c r="F22" s="96">
        <v>1</v>
      </c>
      <c r="G22" s="15">
        <v>2</v>
      </c>
      <c r="H22" s="9">
        <v>1</v>
      </c>
      <c r="I22" s="15">
        <v>1</v>
      </c>
      <c r="J22" s="97"/>
      <c r="K22" s="98" t="s">
        <v>83</v>
      </c>
      <c r="L22" s="99" t="s">
        <v>83</v>
      </c>
      <c r="M22" s="99" t="s">
        <v>83</v>
      </c>
      <c r="N22" s="100">
        <v>0</v>
      </c>
      <c r="O22" s="74" t="s">
        <v>158</v>
      </c>
      <c r="P22" s="101" t="s">
        <v>232</v>
      </c>
      <c r="Q22" s="102" t="s">
        <v>233</v>
      </c>
      <c r="R22" s="103" t="s">
        <v>83</v>
      </c>
      <c r="S22" s="104"/>
      <c r="T22" s="105">
        <v>0</v>
      </c>
      <c r="U22" s="106" t="s">
        <v>83</v>
      </c>
      <c r="V22" s="107"/>
      <c r="W22" s="108" t="s">
        <v>83</v>
      </c>
      <c r="X22" s="109">
        <v>0</v>
      </c>
    </row>
    <row r="23" spans="1:24" s="72" customFormat="1" ht="30" customHeight="1">
      <c r="A23" s="11">
        <v>14</v>
      </c>
      <c r="B23" s="12">
        <v>216</v>
      </c>
      <c r="C23" s="9" t="s">
        <v>124</v>
      </c>
      <c r="D23" s="15" t="s">
        <v>107</v>
      </c>
      <c r="E23" s="120" t="s">
        <v>159</v>
      </c>
      <c r="F23" s="96">
        <v>1</v>
      </c>
      <c r="G23" s="15">
        <v>2</v>
      </c>
      <c r="H23" s="9">
        <v>1</v>
      </c>
      <c r="I23" s="15">
        <v>1</v>
      </c>
      <c r="J23" s="97"/>
      <c r="K23" s="98" t="s">
        <v>83</v>
      </c>
      <c r="L23" s="99" t="s">
        <v>83</v>
      </c>
      <c r="M23" s="99" t="s">
        <v>83</v>
      </c>
      <c r="N23" s="100">
        <v>0</v>
      </c>
      <c r="O23" s="74" t="s">
        <v>160</v>
      </c>
      <c r="P23" s="101" t="s">
        <v>145</v>
      </c>
      <c r="Q23" s="102" t="s">
        <v>234</v>
      </c>
      <c r="R23" s="103" t="s">
        <v>83</v>
      </c>
      <c r="S23" s="104"/>
      <c r="T23" s="105">
        <v>0</v>
      </c>
      <c r="U23" s="106" t="s">
        <v>83</v>
      </c>
      <c r="V23" s="107"/>
      <c r="W23" s="108" t="s">
        <v>83</v>
      </c>
      <c r="X23" s="109" t="s">
        <v>83</v>
      </c>
    </row>
    <row r="24" spans="1:24" s="72" customFormat="1" ht="30" customHeight="1">
      <c r="A24" s="11">
        <v>14</v>
      </c>
      <c r="B24" s="12">
        <v>217</v>
      </c>
      <c r="C24" s="9" t="s">
        <v>124</v>
      </c>
      <c r="D24" s="15" t="s">
        <v>108</v>
      </c>
      <c r="E24" s="75" t="s">
        <v>235</v>
      </c>
      <c r="F24" s="96">
        <v>1</v>
      </c>
      <c r="G24" s="15">
        <v>2</v>
      </c>
      <c r="H24" s="9">
        <v>1</v>
      </c>
      <c r="I24" s="15">
        <v>1</v>
      </c>
      <c r="J24" s="97"/>
      <c r="K24" s="98" t="s">
        <v>83</v>
      </c>
      <c r="L24" s="99" t="s">
        <v>83</v>
      </c>
      <c r="M24" s="99" t="s">
        <v>83</v>
      </c>
      <c r="N24" s="100">
        <v>0</v>
      </c>
      <c r="O24" s="74" t="s">
        <v>236</v>
      </c>
      <c r="P24" s="101" t="s">
        <v>145</v>
      </c>
      <c r="Q24" s="102" t="s">
        <v>237</v>
      </c>
      <c r="R24" s="103" t="s">
        <v>83</v>
      </c>
      <c r="S24" s="104" t="s">
        <v>162</v>
      </c>
      <c r="T24" s="105">
        <v>1</v>
      </c>
      <c r="U24" s="106" t="s">
        <v>83</v>
      </c>
      <c r="V24" s="107"/>
      <c r="W24" s="108" t="s">
        <v>83</v>
      </c>
      <c r="X24" s="109">
        <v>0</v>
      </c>
    </row>
    <row r="25" spans="1:24" s="72" customFormat="1" ht="30" customHeight="1">
      <c r="A25" s="11">
        <v>14</v>
      </c>
      <c r="B25" s="12">
        <v>218</v>
      </c>
      <c r="C25" s="9" t="s">
        <v>124</v>
      </c>
      <c r="D25" s="15" t="s">
        <v>109</v>
      </c>
      <c r="E25" s="120" t="s">
        <v>163</v>
      </c>
      <c r="F25" s="96">
        <v>1</v>
      </c>
      <c r="G25" s="15">
        <v>2</v>
      </c>
      <c r="H25" s="9">
        <v>1</v>
      </c>
      <c r="I25" s="15">
        <v>1</v>
      </c>
      <c r="J25" s="97"/>
      <c r="K25" s="98" t="s">
        <v>83</v>
      </c>
      <c r="L25" s="99" t="s">
        <v>83</v>
      </c>
      <c r="M25" s="99" t="s">
        <v>83</v>
      </c>
      <c r="N25" s="100">
        <v>0</v>
      </c>
      <c r="O25" s="74" t="s">
        <v>164</v>
      </c>
      <c r="P25" s="101" t="s">
        <v>145</v>
      </c>
      <c r="Q25" s="102" t="s">
        <v>266</v>
      </c>
      <c r="R25" s="103" t="s">
        <v>83</v>
      </c>
      <c r="S25" s="104"/>
      <c r="T25" s="105">
        <v>0</v>
      </c>
      <c r="U25" s="106">
        <v>37444</v>
      </c>
      <c r="V25" s="107" t="s">
        <v>165</v>
      </c>
      <c r="W25" s="108">
        <v>2</v>
      </c>
      <c r="X25" s="109">
        <v>1</v>
      </c>
    </row>
    <row r="26" spans="1:24" s="72" customFormat="1" ht="30" customHeight="1">
      <c r="A26" s="11">
        <v>14</v>
      </c>
      <c r="B26" s="12">
        <v>301</v>
      </c>
      <c r="C26" s="9" t="s">
        <v>124</v>
      </c>
      <c r="D26" s="15" t="s">
        <v>110</v>
      </c>
      <c r="E26" s="120" t="s">
        <v>161</v>
      </c>
      <c r="F26" s="96">
        <v>1</v>
      </c>
      <c r="G26" s="15">
        <v>2</v>
      </c>
      <c r="H26" s="9">
        <v>0</v>
      </c>
      <c r="I26" s="15">
        <v>1</v>
      </c>
      <c r="J26" s="97"/>
      <c r="K26" s="98" t="s">
        <v>83</v>
      </c>
      <c r="L26" s="99" t="s">
        <v>83</v>
      </c>
      <c r="M26" s="99" t="s">
        <v>83</v>
      </c>
      <c r="N26" s="100">
        <v>0</v>
      </c>
      <c r="O26" s="74" t="s">
        <v>166</v>
      </c>
      <c r="P26" s="101" t="s">
        <v>167</v>
      </c>
      <c r="Q26" s="102" t="s">
        <v>238</v>
      </c>
      <c r="R26" s="103" t="s">
        <v>83</v>
      </c>
      <c r="S26" s="104"/>
      <c r="T26" s="105">
        <v>0</v>
      </c>
      <c r="U26" s="106" t="s">
        <v>83</v>
      </c>
      <c r="V26" s="107"/>
      <c r="W26" s="108" t="s">
        <v>83</v>
      </c>
      <c r="X26" s="109">
        <v>0</v>
      </c>
    </row>
    <row r="27" spans="1:24" s="72" customFormat="1" ht="30" customHeight="1">
      <c r="A27" s="11">
        <v>14</v>
      </c>
      <c r="B27" s="12">
        <v>321</v>
      </c>
      <c r="C27" s="9" t="s">
        <v>124</v>
      </c>
      <c r="D27" s="15" t="s">
        <v>111</v>
      </c>
      <c r="E27" s="120" t="s">
        <v>161</v>
      </c>
      <c r="F27" s="96">
        <v>1</v>
      </c>
      <c r="G27" s="15">
        <v>2</v>
      </c>
      <c r="H27" s="9">
        <v>1</v>
      </c>
      <c r="I27" s="15">
        <v>0</v>
      </c>
      <c r="J27" s="97"/>
      <c r="K27" s="98" t="s">
        <v>83</v>
      </c>
      <c r="L27" s="99" t="s">
        <v>83</v>
      </c>
      <c r="M27" s="99" t="s">
        <v>83</v>
      </c>
      <c r="N27" s="100">
        <v>0</v>
      </c>
      <c r="O27" s="74" t="s">
        <v>239</v>
      </c>
      <c r="P27" s="101" t="s">
        <v>216</v>
      </c>
      <c r="Q27" s="102" t="s">
        <v>217</v>
      </c>
      <c r="R27" s="103" t="s">
        <v>83</v>
      </c>
      <c r="S27" s="104"/>
      <c r="T27" s="105">
        <v>0</v>
      </c>
      <c r="U27" s="106" t="s">
        <v>83</v>
      </c>
      <c r="V27" s="107"/>
      <c r="W27" s="108" t="s">
        <v>83</v>
      </c>
      <c r="X27" s="109">
        <v>0</v>
      </c>
    </row>
    <row r="28" spans="1:24" s="72" customFormat="1" ht="30" customHeight="1">
      <c r="A28" s="11">
        <v>14</v>
      </c>
      <c r="B28" s="12">
        <v>341</v>
      </c>
      <c r="C28" s="9" t="s">
        <v>124</v>
      </c>
      <c r="D28" s="15" t="s">
        <v>112</v>
      </c>
      <c r="E28" s="120" t="s">
        <v>168</v>
      </c>
      <c r="F28" s="96">
        <v>1</v>
      </c>
      <c r="G28" s="15">
        <v>2</v>
      </c>
      <c r="H28" s="9">
        <v>0</v>
      </c>
      <c r="I28" s="15">
        <v>0</v>
      </c>
      <c r="J28" s="97"/>
      <c r="K28" s="98" t="s">
        <v>83</v>
      </c>
      <c r="L28" s="99" t="s">
        <v>83</v>
      </c>
      <c r="M28" s="99" t="s">
        <v>83</v>
      </c>
      <c r="N28" s="100">
        <v>6</v>
      </c>
      <c r="O28" s="74" t="s">
        <v>240</v>
      </c>
      <c r="P28" s="101" t="s">
        <v>241</v>
      </c>
      <c r="Q28" s="102" t="s">
        <v>223</v>
      </c>
      <c r="R28" s="103" t="s">
        <v>83</v>
      </c>
      <c r="S28" s="104"/>
      <c r="T28" s="105">
        <v>0</v>
      </c>
      <c r="U28" s="106" t="s">
        <v>83</v>
      </c>
      <c r="V28" s="107"/>
      <c r="W28" s="108" t="s">
        <v>83</v>
      </c>
      <c r="X28" s="109">
        <v>0</v>
      </c>
    </row>
    <row r="29" spans="1:24" s="72" customFormat="1" ht="30" customHeight="1">
      <c r="A29" s="11">
        <v>14</v>
      </c>
      <c r="B29" s="12">
        <v>342</v>
      </c>
      <c r="C29" s="9" t="s">
        <v>124</v>
      </c>
      <c r="D29" s="15" t="s">
        <v>113</v>
      </c>
      <c r="E29" s="120" t="s">
        <v>169</v>
      </c>
      <c r="F29" s="96">
        <v>1</v>
      </c>
      <c r="G29" s="15">
        <v>2</v>
      </c>
      <c r="H29" s="9">
        <v>1</v>
      </c>
      <c r="I29" s="15">
        <v>1</v>
      </c>
      <c r="J29" s="97"/>
      <c r="K29" s="98" t="s">
        <v>83</v>
      </c>
      <c r="L29" s="99" t="s">
        <v>83</v>
      </c>
      <c r="M29" s="99" t="s">
        <v>83</v>
      </c>
      <c r="N29" s="100">
        <v>6</v>
      </c>
      <c r="O29" s="74" t="s">
        <v>170</v>
      </c>
      <c r="P29" s="101" t="s">
        <v>242</v>
      </c>
      <c r="Q29" s="102" t="s">
        <v>243</v>
      </c>
      <c r="R29" s="103" t="s">
        <v>83</v>
      </c>
      <c r="S29" s="104"/>
      <c r="T29" s="105">
        <v>0</v>
      </c>
      <c r="U29" s="106" t="s">
        <v>83</v>
      </c>
      <c r="V29" s="107"/>
      <c r="W29" s="108" t="s">
        <v>83</v>
      </c>
      <c r="X29" s="109">
        <v>0</v>
      </c>
    </row>
    <row r="30" spans="1:24" s="72" customFormat="1" ht="30" customHeight="1">
      <c r="A30" s="11">
        <v>14</v>
      </c>
      <c r="B30" s="12">
        <v>361</v>
      </c>
      <c r="C30" s="9" t="s">
        <v>124</v>
      </c>
      <c r="D30" s="15" t="s">
        <v>114</v>
      </c>
      <c r="E30" s="120" t="s">
        <v>161</v>
      </c>
      <c r="F30" s="96">
        <v>1</v>
      </c>
      <c r="G30" s="15">
        <v>2</v>
      </c>
      <c r="H30" s="9">
        <v>0</v>
      </c>
      <c r="I30" s="15">
        <v>0</v>
      </c>
      <c r="J30" s="97"/>
      <c r="K30" s="98" t="s">
        <v>83</v>
      </c>
      <c r="L30" s="99" t="s">
        <v>83</v>
      </c>
      <c r="M30" s="99" t="s">
        <v>83</v>
      </c>
      <c r="N30" s="100">
        <v>0</v>
      </c>
      <c r="O30" s="74" t="s">
        <v>171</v>
      </c>
      <c r="P30" s="101" t="s">
        <v>244</v>
      </c>
      <c r="Q30" s="102" t="s">
        <v>245</v>
      </c>
      <c r="R30" s="103" t="s">
        <v>83</v>
      </c>
      <c r="S30" s="104"/>
      <c r="T30" s="105">
        <v>0</v>
      </c>
      <c r="U30" s="106" t="s">
        <v>83</v>
      </c>
      <c r="V30" s="107"/>
      <c r="W30" s="108" t="s">
        <v>83</v>
      </c>
      <c r="X30" s="109">
        <v>0</v>
      </c>
    </row>
    <row r="31" spans="1:24" s="72" customFormat="1" ht="30" customHeight="1">
      <c r="A31" s="11">
        <v>14</v>
      </c>
      <c r="B31" s="12">
        <v>362</v>
      </c>
      <c r="C31" s="9" t="s">
        <v>124</v>
      </c>
      <c r="D31" s="15" t="s">
        <v>115</v>
      </c>
      <c r="E31" s="120" t="s">
        <v>172</v>
      </c>
      <c r="F31" s="96">
        <v>1</v>
      </c>
      <c r="G31" s="15">
        <v>2</v>
      </c>
      <c r="H31" s="9">
        <v>1</v>
      </c>
      <c r="I31" s="15">
        <v>1</v>
      </c>
      <c r="J31" s="97"/>
      <c r="K31" s="98" t="s">
        <v>83</v>
      </c>
      <c r="L31" s="99" t="s">
        <v>83</v>
      </c>
      <c r="M31" s="99" t="s">
        <v>83</v>
      </c>
      <c r="N31" s="100">
        <v>0</v>
      </c>
      <c r="O31" s="74" t="s">
        <v>246</v>
      </c>
      <c r="P31" s="101" t="s">
        <v>167</v>
      </c>
      <c r="Q31" s="102" t="s">
        <v>247</v>
      </c>
      <c r="R31" s="103" t="s">
        <v>83</v>
      </c>
      <c r="S31" s="104"/>
      <c r="T31" s="105">
        <v>0</v>
      </c>
      <c r="U31" s="106" t="s">
        <v>83</v>
      </c>
      <c r="V31" s="107"/>
      <c r="W31" s="108" t="s">
        <v>83</v>
      </c>
      <c r="X31" s="109" t="s">
        <v>83</v>
      </c>
    </row>
    <row r="32" spans="1:24" s="72" customFormat="1" ht="30" customHeight="1">
      <c r="A32" s="11">
        <v>14</v>
      </c>
      <c r="B32" s="12">
        <v>363</v>
      </c>
      <c r="C32" s="9" t="s">
        <v>124</v>
      </c>
      <c r="D32" s="15" t="s">
        <v>248</v>
      </c>
      <c r="E32" s="120" t="s">
        <v>173</v>
      </c>
      <c r="F32" s="96">
        <v>1</v>
      </c>
      <c r="G32" s="15">
        <v>2</v>
      </c>
      <c r="H32" s="9">
        <v>0</v>
      </c>
      <c r="I32" s="15">
        <v>0</v>
      </c>
      <c r="J32" s="97"/>
      <c r="K32" s="98" t="s">
        <v>83</v>
      </c>
      <c r="L32" s="99" t="s">
        <v>83</v>
      </c>
      <c r="M32" s="99" t="s">
        <v>83</v>
      </c>
      <c r="N32" s="100">
        <v>0</v>
      </c>
      <c r="O32" s="74" t="s">
        <v>174</v>
      </c>
      <c r="P32" s="101" t="s">
        <v>175</v>
      </c>
      <c r="Q32" s="102" t="s">
        <v>267</v>
      </c>
      <c r="R32" s="103" t="s">
        <v>83</v>
      </c>
      <c r="S32" s="104"/>
      <c r="T32" s="105">
        <v>0</v>
      </c>
      <c r="U32" s="106" t="s">
        <v>83</v>
      </c>
      <c r="V32" s="107"/>
      <c r="W32" s="108" t="s">
        <v>83</v>
      </c>
      <c r="X32" s="109">
        <v>0</v>
      </c>
    </row>
    <row r="33" spans="1:24" s="72" customFormat="1" ht="30" customHeight="1">
      <c r="A33" s="11">
        <v>14</v>
      </c>
      <c r="B33" s="12">
        <v>364</v>
      </c>
      <c r="C33" s="9" t="s">
        <v>124</v>
      </c>
      <c r="D33" s="15" t="s">
        <v>116</v>
      </c>
      <c r="E33" s="120" t="s">
        <v>161</v>
      </c>
      <c r="F33" s="96">
        <v>1</v>
      </c>
      <c r="G33" s="15">
        <v>2</v>
      </c>
      <c r="H33" s="9">
        <v>1</v>
      </c>
      <c r="I33" s="15">
        <v>0</v>
      </c>
      <c r="J33" s="97"/>
      <c r="K33" s="98" t="s">
        <v>83</v>
      </c>
      <c r="L33" s="99" t="s">
        <v>83</v>
      </c>
      <c r="M33" s="99" t="s">
        <v>83</v>
      </c>
      <c r="N33" s="100">
        <v>0</v>
      </c>
      <c r="O33" s="74" t="s">
        <v>176</v>
      </c>
      <c r="P33" s="101" t="s">
        <v>177</v>
      </c>
      <c r="Q33" s="102" t="s">
        <v>249</v>
      </c>
      <c r="R33" s="103" t="s">
        <v>83</v>
      </c>
      <c r="S33" s="104"/>
      <c r="T33" s="105">
        <v>0</v>
      </c>
      <c r="U33" s="106" t="s">
        <v>83</v>
      </c>
      <c r="V33" s="107"/>
      <c r="W33" s="108" t="s">
        <v>83</v>
      </c>
      <c r="X33" s="109">
        <v>0</v>
      </c>
    </row>
    <row r="34" spans="1:24" s="72" customFormat="1" ht="30" customHeight="1">
      <c r="A34" s="11">
        <v>14</v>
      </c>
      <c r="B34" s="12">
        <v>366</v>
      </c>
      <c r="C34" s="9" t="s">
        <v>124</v>
      </c>
      <c r="D34" s="15" t="s">
        <v>117</v>
      </c>
      <c r="E34" s="120" t="s">
        <v>250</v>
      </c>
      <c r="F34" s="96">
        <v>1</v>
      </c>
      <c r="G34" s="15">
        <v>2</v>
      </c>
      <c r="H34" s="9">
        <v>1</v>
      </c>
      <c r="I34" s="15">
        <v>0</v>
      </c>
      <c r="J34" s="97"/>
      <c r="K34" s="98" t="s">
        <v>83</v>
      </c>
      <c r="L34" s="99" t="s">
        <v>83</v>
      </c>
      <c r="M34" s="99" t="s">
        <v>83</v>
      </c>
      <c r="N34" s="100">
        <v>0</v>
      </c>
      <c r="O34" s="74" t="s">
        <v>178</v>
      </c>
      <c r="P34" s="101" t="s">
        <v>167</v>
      </c>
      <c r="Q34" s="102" t="s">
        <v>251</v>
      </c>
      <c r="R34" s="103" t="s">
        <v>83</v>
      </c>
      <c r="S34" s="104"/>
      <c r="T34" s="105">
        <v>0</v>
      </c>
      <c r="U34" s="106" t="s">
        <v>83</v>
      </c>
      <c r="V34" s="107"/>
      <c r="W34" s="108" t="s">
        <v>83</v>
      </c>
      <c r="X34" s="109">
        <v>0</v>
      </c>
    </row>
    <row r="35" spans="1:24" s="72" customFormat="1" ht="30" customHeight="1">
      <c r="A35" s="11">
        <v>14</v>
      </c>
      <c r="B35" s="12">
        <v>382</v>
      </c>
      <c r="C35" s="9" t="s">
        <v>124</v>
      </c>
      <c r="D35" s="15" t="s">
        <v>118</v>
      </c>
      <c r="E35" s="120" t="s">
        <v>172</v>
      </c>
      <c r="F35" s="96">
        <v>1</v>
      </c>
      <c r="G35" s="15">
        <v>2</v>
      </c>
      <c r="H35" s="9">
        <v>0</v>
      </c>
      <c r="I35" s="15">
        <v>0</v>
      </c>
      <c r="J35" s="97"/>
      <c r="K35" s="98" t="s">
        <v>83</v>
      </c>
      <c r="L35" s="99" t="s">
        <v>83</v>
      </c>
      <c r="M35" s="99" t="s">
        <v>83</v>
      </c>
      <c r="N35" s="100">
        <v>0</v>
      </c>
      <c r="O35" s="74" t="s">
        <v>179</v>
      </c>
      <c r="P35" s="101" t="s">
        <v>140</v>
      </c>
      <c r="Q35" s="102" t="s">
        <v>233</v>
      </c>
      <c r="R35" s="103" t="s">
        <v>83</v>
      </c>
      <c r="S35" s="104"/>
      <c r="T35" s="105">
        <v>0</v>
      </c>
      <c r="U35" s="106" t="s">
        <v>83</v>
      </c>
      <c r="V35" s="107"/>
      <c r="W35" s="108" t="s">
        <v>83</v>
      </c>
      <c r="X35" s="109">
        <v>0</v>
      </c>
    </row>
    <row r="36" spans="1:24" s="72" customFormat="1" ht="30" customHeight="1">
      <c r="A36" s="11">
        <v>14</v>
      </c>
      <c r="B36" s="12">
        <v>383</v>
      </c>
      <c r="C36" s="9" t="s">
        <v>124</v>
      </c>
      <c r="D36" s="15" t="s">
        <v>119</v>
      </c>
      <c r="E36" s="120" t="s">
        <v>180</v>
      </c>
      <c r="F36" s="96">
        <v>1</v>
      </c>
      <c r="G36" s="15">
        <v>2</v>
      </c>
      <c r="H36" s="9">
        <v>0</v>
      </c>
      <c r="I36" s="15">
        <v>0</v>
      </c>
      <c r="J36" s="97"/>
      <c r="K36" s="98" t="s">
        <v>83</v>
      </c>
      <c r="L36" s="99" t="s">
        <v>83</v>
      </c>
      <c r="M36" s="99" t="s">
        <v>83</v>
      </c>
      <c r="N36" s="100">
        <v>4</v>
      </c>
      <c r="O36" s="74"/>
      <c r="P36" s="101" t="s">
        <v>83</v>
      </c>
      <c r="Q36" s="102" t="s">
        <v>83</v>
      </c>
      <c r="R36" s="103">
        <v>1</v>
      </c>
      <c r="S36" s="104"/>
      <c r="T36" s="105">
        <v>0</v>
      </c>
      <c r="U36" s="106" t="s">
        <v>83</v>
      </c>
      <c r="V36" s="107"/>
      <c r="W36" s="108" t="s">
        <v>83</v>
      </c>
      <c r="X36" s="109">
        <v>0</v>
      </c>
    </row>
    <row r="37" spans="1:24" s="72" customFormat="1" ht="30" customHeight="1">
      <c r="A37" s="11">
        <v>14</v>
      </c>
      <c r="B37" s="12">
        <v>384</v>
      </c>
      <c r="C37" s="9" t="s">
        <v>124</v>
      </c>
      <c r="D37" s="15" t="s">
        <v>120</v>
      </c>
      <c r="E37" s="120" t="s">
        <v>161</v>
      </c>
      <c r="F37" s="96">
        <v>1</v>
      </c>
      <c r="G37" s="15">
        <v>2</v>
      </c>
      <c r="H37" s="9">
        <v>1</v>
      </c>
      <c r="I37" s="15">
        <v>1</v>
      </c>
      <c r="J37" s="97"/>
      <c r="K37" s="98" t="s">
        <v>83</v>
      </c>
      <c r="L37" s="99" t="s">
        <v>83</v>
      </c>
      <c r="M37" s="99" t="s">
        <v>83</v>
      </c>
      <c r="N37" s="100">
        <v>0</v>
      </c>
      <c r="O37" s="74" t="s">
        <v>181</v>
      </c>
      <c r="P37" s="101" t="s">
        <v>252</v>
      </c>
      <c r="Q37" s="102" t="s">
        <v>253</v>
      </c>
      <c r="R37" s="103" t="s">
        <v>83</v>
      </c>
      <c r="S37" s="104"/>
      <c r="T37" s="105">
        <v>0</v>
      </c>
      <c r="U37" s="106" t="s">
        <v>83</v>
      </c>
      <c r="V37" s="107"/>
      <c r="W37" s="108" t="s">
        <v>83</v>
      </c>
      <c r="X37" s="109" t="s">
        <v>83</v>
      </c>
    </row>
    <row r="38" spans="1:24" s="72" customFormat="1" ht="30" customHeight="1">
      <c r="A38" s="11">
        <v>14</v>
      </c>
      <c r="B38" s="12">
        <v>401</v>
      </c>
      <c r="C38" s="9" t="s">
        <v>124</v>
      </c>
      <c r="D38" s="15" t="s">
        <v>121</v>
      </c>
      <c r="E38" s="75" t="s">
        <v>254</v>
      </c>
      <c r="F38" s="96">
        <v>2</v>
      </c>
      <c r="G38" s="15">
        <v>2</v>
      </c>
      <c r="H38" s="9">
        <v>0</v>
      </c>
      <c r="I38" s="15">
        <v>1</v>
      </c>
      <c r="J38" s="97"/>
      <c r="K38" s="98" t="s">
        <v>83</v>
      </c>
      <c r="L38" s="99" t="s">
        <v>83</v>
      </c>
      <c r="M38" s="99" t="s">
        <v>83</v>
      </c>
      <c r="N38" s="100">
        <v>0</v>
      </c>
      <c r="O38" s="74" t="s">
        <v>182</v>
      </c>
      <c r="P38" s="101" t="s">
        <v>140</v>
      </c>
      <c r="Q38" s="102" t="s">
        <v>255</v>
      </c>
      <c r="R38" s="103" t="s">
        <v>83</v>
      </c>
      <c r="S38" s="104"/>
      <c r="T38" s="105">
        <v>0</v>
      </c>
      <c r="U38" s="106" t="s">
        <v>83</v>
      </c>
      <c r="V38" s="107"/>
      <c r="W38" s="108" t="s">
        <v>83</v>
      </c>
      <c r="X38" s="109" t="s">
        <v>83</v>
      </c>
    </row>
    <row r="39" spans="1:24" s="72" customFormat="1" ht="30" customHeight="1">
      <c r="A39" s="11">
        <v>14</v>
      </c>
      <c r="B39" s="12">
        <v>402</v>
      </c>
      <c r="C39" s="9" t="s">
        <v>124</v>
      </c>
      <c r="D39" s="15" t="s">
        <v>122</v>
      </c>
      <c r="E39" s="75" t="s">
        <v>256</v>
      </c>
      <c r="F39" s="96">
        <v>2</v>
      </c>
      <c r="G39" s="15">
        <v>2</v>
      </c>
      <c r="H39" s="9">
        <v>0</v>
      </c>
      <c r="I39" s="15">
        <v>0</v>
      </c>
      <c r="J39" s="97"/>
      <c r="K39" s="98" t="s">
        <v>83</v>
      </c>
      <c r="L39" s="99" t="s">
        <v>83</v>
      </c>
      <c r="M39" s="99" t="s">
        <v>83</v>
      </c>
      <c r="N39" s="100">
        <v>0</v>
      </c>
      <c r="O39" s="74"/>
      <c r="P39" s="101" t="s">
        <v>83</v>
      </c>
      <c r="Q39" s="102" t="s">
        <v>83</v>
      </c>
      <c r="R39" s="103">
        <v>0</v>
      </c>
      <c r="S39" s="104"/>
      <c r="T39" s="105">
        <v>0</v>
      </c>
      <c r="U39" s="106" t="s">
        <v>83</v>
      </c>
      <c r="V39" s="107"/>
      <c r="W39" s="108" t="s">
        <v>83</v>
      </c>
      <c r="X39" s="109">
        <v>0</v>
      </c>
    </row>
    <row r="40" spans="1:24" s="72" customFormat="1" ht="30" customHeight="1">
      <c r="A40" s="11">
        <v>14</v>
      </c>
      <c r="B40" s="12">
        <v>421</v>
      </c>
      <c r="C40" s="9" t="s">
        <v>124</v>
      </c>
      <c r="D40" s="15" t="s">
        <v>95</v>
      </c>
      <c r="E40" s="120" t="s">
        <v>183</v>
      </c>
      <c r="F40" s="96">
        <v>1</v>
      </c>
      <c r="G40" s="15">
        <v>2</v>
      </c>
      <c r="H40" s="9">
        <v>0</v>
      </c>
      <c r="I40" s="15">
        <v>0</v>
      </c>
      <c r="J40" s="97"/>
      <c r="K40" s="98" t="s">
        <v>83</v>
      </c>
      <c r="L40" s="99" t="s">
        <v>83</v>
      </c>
      <c r="M40" s="99" t="s">
        <v>83</v>
      </c>
      <c r="N40" s="100">
        <v>0</v>
      </c>
      <c r="O40" s="74" t="s">
        <v>96</v>
      </c>
      <c r="P40" s="101" t="s">
        <v>257</v>
      </c>
      <c r="Q40" s="102" t="s">
        <v>258</v>
      </c>
      <c r="R40" s="103" t="s">
        <v>83</v>
      </c>
      <c r="S40" s="104"/>
      <c r="T40" s="105">
        <v>0</v>
      </c>
      <c r="U40" s="106" t="s">
        <v>83</v>
      </c>
      <c r="V40" s="107"/>
      <c r="W40" s="108" t="s">
        <v>83</v>
      </c>
      <c r="X40" s="109">
        <v>0</v>
      </c>
    </row>
    <row r="41" spans="1:24" s="72" customFormat="1" ht="30" customHeight="1" thickBot="1">
      <c r="A41" s="122">
        <v>14</v>
      </c>
      <c r="B41" s="123">
        <v>424</v>
      </c>
      <c r="C41" s="10" t="s">
        <v>124</v>
      </c>
      <c r="D41" s="124" t="s">
        <v>123</v>
      </c>
      <c r="E41" s="125" t="s">
        <v>161</v>
      </c>
      <c r="F41" s="124">
        <v>1</v>
      </c>
      <c r="G41" s="126">
        <v>2</v>
      </c>
      <c r="H41" s="127">
        <v>1</v>
      </c>
      <c r="I41" s="126">
        <v>1</v>
      </c>
      <c r="J41" s="127"/>
      <c r="K41" s="6" t="s">
        <v>83</v>
      </c>
      <c r="L41" s="6" t="s">
        <v>83</v>
      </c>
      <c r="M41" s="6" t="s">
        <v>83</v>
      </c>
      <c r="N41" s="128">
        <v>0</v>
      </c>
      <c r="O41" s="129" t="s">
        <v>184</v>
      </c>
      <c r="P41" s="130" t="s">
        <v>145</v>
      </c>
      <c r="Q41" s="22" t="s">
        <v>259</v>
      </c>
      <c r="R41" s="131" t="s">
        <v>83</v>
      </c>
      <c r="S41" s="132"/>
      <c r="T41" s="133">
        <v>1</v>
      </c>
      <c r="U41" s="125" t="s">
        <v>83</v>
      </c>
      <c r="V41" s="134"/>
      <c r="W41" s="135" t="s">
        <v>83</v>
      </c>
      <c r="X41" s="136">
        <v>0</v>
      </c>
    </row>
    <row r="42" spans="1:24" s="72" customFormat="1" ht="30" customHeight="1" thickBot="1">
      <c r="A42" s="137"/>
      <c r="B42" s="138">
        <v>1000</v>
      </c>
      <c r="C42" s="206" t="s">
        <v>24</v>
      </c>
      <c r="D42" s="207"/>
      <c r="E42" s="13"/>
      <c r="F42" s="139"/>
      <c r="G42" s="140"/>
      <c r="H42" s="141">
        <f>SUM(H7:H41)</f>
        <v>24</v>
      </c>
      <c r="I42" s="142">
        <f>SUM(I7:I41)</f>
        <v>23</v>
      </c>
      <c r="J42" s="141">
        <f>COUNTA(J7:J41)</f>
        <v>4</v>
      </c>
      <c r="K42" s="143"/>
      <c r="L42" s="143"/>
      <c r="M42" s="143"/>
      <c r="N42" s="144"/>
      <c r="O42" s="141">
        <f>COUNTA(O7:O41)</f>
        <v>32</v>
      </c>
      <c r="P42" s="143"/>
      <c r="Q42" s="143"/>
      <c r="R42" s="144"/>
      <c r="S42" s="141">
        <f>COUNTA(S7:S41)</f>
        <v>7</v>
      </c>
      <c r="T42" s="145">
        <f>SUM(T7:T41)</f>
        <v>6</v>
      </c>
      <c r="U42" s="146"/>
      <c r="V42" s="141">
        <f>COUNTA(V7:V41)</f>
        <v>2</v>
      </c>
      <c r="W42" s="147"/>
      <c r="X42" s="142">
        <f>SUM(X7:X41)</f>
        <v>2</v>
      </c>
    </row>
    <row r="43" spans="1:10" ht="13.5">
      <c r="A43" s="38" t="s">
        <v>79</v>
      </c>
      <c r="B43" s="39"/>
      <c r="C43" s="40"/>
      <c r="D43" s="41"/>
      <c r="E43" s="42"/>
      <c r="F43" s="42"/>
      <c r="G43" s="42"/>
      <c r="H43" s="42"/>
      <c r="I43" s="42"/>
      <c r="J43" s="42"/>
    </row>
    <row r="44" spans="1:8" ht="13.5">
      <c r="A44" s="36" t="s">
        <v>89</v>
      </c>
      <c r="E44" s="44"/>
      <c r="F44" s="44" t="s">
        <v>88</v>
      </c>
      <c r="H44" s="44"/>
    </row>
    <row r="46" spans="1:3" ht="12">
      <c r="A46" s="43" t="s">
        <v>46</v>
      </c>
      <c r="C46" s="7"/>
    </row>
    <row r="47" spans="1:22" ht="12">
      <c r="A47" s="43" t="s">
        <v>47</v>
      </c>
      <c r="D47" s="43" t="s">
        <v>39</v>
      </c>
      <c r="J47" s="43" t="s">
        <v>48</v>
      </c>
      <c r="K47" s="43" t="s">
        <v>49</v>
      </c>
      <c r="L47" s="43" t="s">
        <v>64</v>
      </c>
      <c r="P47" s="43" t="s">
        <v>20</v>
      </c>
      <c r="S47" s="55" t="s">
        <v>81</v>
      </c>
      <c r="V47" s="43" t="s">
        <v>68</v>
      </c>
    </row>
    <row r="48" spans="1:22" ht="12">
      <c r="A48" s="2" t="s">
        <v>50</v>
      </c>
      <c r="D48" s="36" t="s">
        <v>51</v>
      </c>
      <c r="J48" s="2" t="s">
        <v>52</v>
      </c>
      <c r="K48" s="2" t="s">
        <v>52</v>
      </c>
      <c r="L48" s="43" t="s">
        <v>65</v>
      </c>
      <c r="P48" s="43" t="s">
        <v>41</v>
      </c>
      <c r="S48" s="55" t="s">
        <v>82</v>
      </c>
      <c r="V48" s="43" t="s">
        <v>69</v>
      </c>
    </row>
    <row r="49" spans="1:22" ht="12">
      <c r="A49" s="2" t="s">
        <v>53</v>
      </c>
      <c r="D49" s="36" t="s">
        <v>63</v>
      </c>
      <c r="J49" s="2" t="s">
        <v>54</v>
      </c>
      <c r="K49" s="2" t="s">
        <v>54</v>
      </c>
      <c r="L49" s="2" t="s">
        <v>92</v>
      </c>
      <c r="P49" s="2" t="s">
        <v>55</v>
      </c>
      <c r="T49" s="2" t="s">
        <v>77</v>
      </c>
      <c r="V49" s="2" t="s">
        <v>70</v>
      </c>
    </row>
    <row r="50" spans="12:22" ht="12">
      <c r="L50" s="2" t="s">
        <v>93</v>
      </c>
      <c r="P50" s="2" t="s">
        <v>61</v>
      </c>
      <c r="T50" s="2" t="s">
        <v>78</v>
      </c>
      <c r="V50" s="2" t="s">
        <v>71</v>
      </c>
    </row>
    <row r="51" spans="12:22" ht="12">
      <c r="L51" s="2" t="s">
        <v>94</v>
      </c>
      <c r="V51" s="2" t="s">
        <v>72</v>
      </c>
    </row>
    <row r="52" spans="12:22" ht="12">
      <c r="L52" s="2" t="s">
        <v>90</v>
      </c>
      <c r="V52" s="2" t="s">
        <v>73</v>
      </c>
    </row>
    <row r="53" ht="12">
      <c r="L53" s="2" t="s">
        <v>91</v>
      </c>
    </row>
    <row r="54" spans="12:22" ht="12">
      <c r="L54" s="2" t="s">
        <v>66</v>
      </c>
      <c r="V54" s="43" t="s">
        <v>74</v>
      </c>
    </row>
    <row r="55" spans="12:22" ht="12">
      <c r="L55" s="2" t="s">
        <v>67</v>
      </c>
      <c r="V55" s="2" t="s">
        <v>75</v>
      </c>
    </row>
    <row r="56" ht="12">
      <c r="V56" s="2" t="s">
        <v>76</v>
      </c>
    </row>
  </sheetData>
  <mergeCells count="20">
    <mergeCell ref="C42:D42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44" r:id="rId1" display="http://www.stat.go.jp/index/seido/9-5.htm"/>
  </hyperlinks>
  <printOptions/>
  <pageMargins left="0.2" right="0.2" top="0.5905511811023623" bottom="0.5905511811023623" header="0.5118110236220472" footer="0.5118110236220472"/>
  <pageSetup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10" sqref="A10:IV48"/>
    </sheetView>
  </sheetViews>
  <sheetFormatPr defaultColWidth="9.00390625" defaultRowHeight="13.5"/>
  <cols>
    <col min="1" max="2" width="5.00390625" style="2" customWidth="1"/>
    <col min="3" max="3" width="7.875" style="2" customWidth="1"/>
    <col min="4" max="4" width="12.625" style="2" customWidth="1"/>
    <col min="5" max="5" width="4.75390625" style="2" customWidth="1"/>
    <col min="6" max="6" width="11.375" style="2" customWidth="1"/>
    <col min="7" max="7" width="4.75390625" style="2" customWidth="1"/>
    <col min="8" max="8" width="6.125" style="2" customWidth="1"/>
    <col min="9" max="9" width="5.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37" t="s">
        <v>56</v>
      </c>
      <c r="B2" s="3"/>
    </row>
    <row r="3" spans="1:27" ht="25.5" customHeight="1" thickBot="1">
      <c r="A3" s="37"/>
      <c r="B3" s="173" t="s">
        <v>87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211"/>
      <c r="V3" s="2"/>
      <c r="AA3" s="2"/>
    </row>
    <row r="4" spans="1:27" ht="19.5" customHeight="1" thickBot="1">
      <c r="A4" s="37"/>
      <c r="B4" s="63">
        <v>1</v>
      </c>
      <c r="C4" s="171">
        <v>38808</v>
      </c>
      <c r="D4" s="172"/>
      <c r="E4" s="172"/>
      <c r="F4" s="63">
        <v>2</v>
      </c>
      <c r="G4" s="171">
        <v>38838</v>
      </c>
      <c r="H4" s="172"/>
      <c r="I4" s="172"/>
      <c r="J4" s="63">
        <v>3</v>
      </c>
      <c r="K4" s="64" t="s">
        <v>86</v>
      </c>
      <c r="L4" s="65"/>
      <c r="M4" s="65"/>
      <c r="N4" s="66"/>
      <c r="AA4" s="2"/>
    </row>
    <row r="5" spans="1:27" ht="16.5" customHeight="1" thickBot="1">
      <c r="A5"/>
      <c r="B5" s="56"/>
      <c r="C5" s="56"/>
      <c r="D5" s="56"/>
      <c r="E5" s="56"/>
      <c r="F5" s="56"/>
      <c r="G5" s="56"/>
      <c r="H5" s="56"/>
      <c r="I5" s="151"/>
      <c r="J5" s="57"/>
      <c r="K5" s="57"/>
      <c r="L5" s="56"/>
      <c r="M5" s="56"/>
      <c r="N5" s="56"/>
      <c r="O5" s="56"/>
      <c r="P5" s="56"/>
      <c r="Q5" s="56"/>
      <c r="R5" s="56"/>
      <c r="S5" s="151"/>
      <c r="T5" s="57"/>
      <c r="U5" s="57"/>
      <c r="V5" s="56"/>
      <c r="W5" s="56"/>
      <c r="X5" s="57"/>
      <c r="Y5" s="57"/>
      <c r="Z5" s="57"/>
      <c r="AA5"/>
    </row>
    <row r="6" spans="1:27" ht="13.5" customHeight="1" thickBot="1">
      <c r="A6"/>
      <c r="B6" s="56"/>
      <c r="C6" s="56"/>
      <c r="D6" s="56"/>
      <c r="E6" s="59" t="s">
        <v>84</v>
      </c>
      <c r="F6" s="60"/>
      <c r="G6" s="61">
        <v>1</v>
      </c>
      <c r="H6" s="58"/>
      <c r="I6" s="58"/>
      <c r="J6" s="58"/>
      <c r="K6" s="58"/>
      <c r="L6" s="59" t="s">
        <v>84</v>
      </c>
      <c r="M6" s="60"/>
      <c r="N6" s="61">
        <v>1</v>
      </c>
      <c r="O6" s="56"/>
      <c r="P6" s="56"/>
      <c r="Q6" s="59" t="s">
        <v>84</v>
      </c>
      <c r="R6" s="60"/>
      <c r="S6" s="61">
        <v>1</v>
      </c>
      <c r="T6" s="62"/>
      <c r="U6" s="57"/>
      <c r="V6" s="59" t="s">
        <v>84</v>
      </c>
      <c r="W6" s="60"/>
      <c r="X6" s="60"/>
      <c r="Y6" s="61">
        <v>1</v>
      </c>
      <c r="Z6" s="57"/>
      <c r="AA6"/>
    </row>
    <row r="7" spans="1:27" ht="26.25" customHeight="1">
      <c r="A7" s="189" t="s">
        <v>6</v>
      </c>
      <c r="B7" s="217" t="s">
        <v>57</v>
      </c>
      <c r="C7" s="178" t="s">
        <v>0</v>
      </c>
      <c r="D7" s="198" t="s">
        <v>58</v>
      </c>
      <c r="E7" s="212" t="s">
        <v>59</v>
      </c>
      <c r="F7" s="213"/>
      <c r="G7" s="213"/>
      <c r="H7" s="213"/>
      <c r="I7" s="213"/>
      <c r="J7" s="213"/>
      <c r="K7" s="214"/>
      <c r="L7" s="215" t="s">
        <v>14</v>
      </c>
      <c r="M7" s="213"/>
      <c r="N7" s="213"/>
      <c r="O7" s="213"/>
      <c r="P7" s="216"/>
      <c r="Q7" s="212" t="s">
        <v>4</v>
      </c>
      <c r="R7" s="213"/>
      <c r="S7" s="213"/>
      <c r="T7" s="213"/>
      <c r="U7" s="214"/>
      <c r="V7" s="220" t="s">
        <v>12</v>
      </c>
      <c r="W7" s="221"/>
      <c r="X7" s="221"/>
      <c r="Y7" s="222"/>
      <c r="Z7" s="222"/>
      <c r="AA7" s="223"/>
    </row>
    <row r="8" spans="1:27" ht="15.75" customHeight="1">
      <c r="A8" s="190"/>
      <c r="B8" s="218"/>
      <c r="C8" s="176"/>
      <c r="D8" s="199"/>
      <c r="E8" s="236" t="s">
        <v>8</v>
      </c>
      <c r="F8" s="238" t="s">
        <v>13</v>
      </c>
      <c r="G8" s="182" t="s">
        <v>3</v>
      </c>
      <c r="H8" s="23"/>
      <c r="I8" s="182" t="s">
        <v>2</v>
      </c>
      <c r="J8" s="23"/>
      <c r="K8" s="227" t="s">
        <v>9</v>
      </c>
      <c r="L8" s="234" t="s">
        <v>1</v>
      </c>
      <c r="M8" s="23"/>
      <c r="N8" s="182" t="s">
        <v>2</v>
      </c>
      <c r="O8" s="23"/>
      <c r="P8" s="182" t="s">
        <v>9</v>
      </c>
      <c r="Q8" s="235" t="s">
        <v>5</v>
      </c>
      <c r="R8" s="23"/>
      <c r="S8" s="182" t="s">
        <v>2</v>
      </c>
      <c r="T8" s="23"/>
      <c r="U8" s="227" t="s">
        <v>9</v>
      </c>
      <c r="V8" s="230" t="s">
        <v>33</v>
      </c>
      <c r="W8" s="23"/>
      <c r="X8" s="228" t="s">
        <v>9</v>
      </c>
      <c r="Y8" s="224" t="s">
        <v>35</v>
      </c>
      <c r="Z8" s="225"/>
      <c r="AA8" s="226"/>
    </row>
    <row r="9" spans="1:27" ht="51.75" customHeight="1">
      <c r="A9" s="190"/>
      <c r="B9" s="219"/>
      <c r="C9" s="176"/>
      <c r="D9" s="199"/>
      <c r="E9" s="236"/>
      <c r="F9" s="239"/>
      <c r="G9" s="182"/>
      <c r="H9" s="34" t="s">
        <v>43</v>
      </c>
      <c r="I9" s="182"/>
      <c r="J9" s="35" t="s">
        <v>15</v>
      </c>
      <c r="K9" s="227"/>
      <c r="L9" s="234"/>
      <c r="M9" s="34" t="s">
        <v>43</v>
      </c>
      <c r="N9" s="182"/>
      <c r="O9" s="35" t="s">
        <v>15</v>
      </c>
      <c r="P9" s="182"/>
      <c r="Q9" s="236"/>
      <c r="R9" s="34" t="s">
        <v>43</v>
      </c>
      <c r="S9" s="237"/>
      <c r="T9" s="35" t="s">
        <v>15</v>
      </c>
      <c r="U9" s="227"/>
      <c r="V9" s="231"/>
      <c r="W9" s="22" t="s">
        <v>34</v>
      </c>
      <c r="X9" s="229"/>
      <c r="Y9" s="4" t="s">
        <v>33</v>
      </c>
      <c r="Z9" s="4" t="s">
        <v>34</v>
      </c>
      <c r="AA9" s="53" t="s">
        <v>9</v>
      </c>
    </row>
    <row r="10" spans="1:27" ht="13.5" customHeight="1">
      <c r="A10" s="152">
        <v>14</v>
      </c>
      <c r="B10" s="153">
        <v>100</v>
      </c>
      <c r="C10" s="9" t="s">
        <v>124</v>
      </c>
      <c r="D10" s="76" t="s">
        <v>198</v>
      </c>
      <c r="E10" s="168">
        <v>35</v>
      </c>
      <c r="F10" s="150">
        <v>18</v>
      </c>
      <c r="G10" s="149">
        <v>130</v>
      </c>
      <c r="H10" s="34">
        <v>117</v>
      </c>
      <c r="I10" s="149">
        <v>2287</v>
      </c>
      <c r="J10" s="35">
        <v>740</v>
      </c>
      <c r="K10" s="154">
        <f aca="true" t="shared" si="0" ref="K10:K28">J10/I10*100</f>
        <v>32.35679930039353</v>
      </c>
      <c r="L10" s="148">
        <v>77</v>
      </c>
      <c r="M10" s="34">
        <v>68</v>
      </c>
      <c r="N10" s="149">
        <v>1814</v>
      </c>
      <c r="O10" s="35">
        <v>570</v>
      </c>
      <c r="P10" s="155">
        <f aca="true" t="shared" si="1" ref="P10:P48">O10/N10*100</f>
        <v>31.422271223814775</v>
      </c>
      <c r="Q10" s="75">
        <v>6</v>
      </c>
      <c r="R10" s="34">
        <v>3</v>
      </c>
      <c r="S10" s="4">
        <v>98</v>
      </c>
      <c r="T10" s="35">
        <v>8</v>
      </c>
      <c r="U10" s="156">
        <f aca="true" t="shared" si="2" ref="U10:U45">T10/S10*100</f>
        <v>8.16326530612245</v>
      </c>
      <c r="V10" s="157">
        <v>1425</v>
      </c>
      <c r="W10" s="22">
        <v>106</v>
      </c>
      <c r="X10" s="158">
        <f aca="true" t="shared" si="3" ref="X10:X44">W10/V10*100</f>
        <v>7.438596491228071</v>
      </c>
      <c r="Y10" s="4">
        <v>1062</v>
      </c>
      <c r="Z10" s="4">
        <v>41</v>
      </c>
      <c r="AA10" s="159">
        <f aca="true" t="shared" si="4" ref="AA10:AA44">Z10/Y10*100</f>
        <v>3.8606403013182673</v>
      </c>
    </row>
    <row r="11" spans="1:27" ht="13.5" customHeight="1">
      <c r="A11" s="152">
        <v>14</v>
      </c>
      <c r="B11" s="153">
        <v>130</v>
      </c>
      <c r="C11" s="9" t="s">
        <v>124</v>
      </c>
      <c r="D11" s="76" t="s">
        <v>195</v>
      </c>
      <c r="E11" s="168">
        <v>35</v>
      </c>
      <c r="F11" s="150">
        <v>20</v>
      </c>
      <c r="G11" s="149">
        <v>188</v>
      </c>
      <c r="H11" s="34">
        <v>172</v>
      </c>
      <c r="I11" s="149">
        <v>2892</v>
      </c>
      <c r="J11" s="35">
        <v>804</v>
      </c>
      <c r="K11" s="154">
        <f t="shared" si="0"/>
        <v>27.800829875518673</v>
      </c>
      <c r="L11" s="148">
        <v>17</v>
      </c>
      <c r="M11" s="34">
        <v>16</v>
      </c>
      <c r="N11" s="149">
        <v>540</v>
      </c>
      <c r="O11" s="35">
        <v>170</v>
      </c>
      <c r="P11" s="155">
        <f t="shared" si="1"/>
        <v>31.48148148148148</v>
      </c>
      <c r="Q11" s="75">
        <v>6</v>
      </c>
      <c r="R11" s="34">
        <v>5</v>
      </c>
      <c r="S11" s="4">
        <v>53</v>
      </c>
      <c r="T11" s="35">
        <v>10</v>
      </c>
      <c r="U11" s="156">
        <f t="shared" si="2"/>
        <v>18.867924528301888</v>
      </c>
      <c r="V11" s="157">
        <v>1084</v>
      </c>
      <c r="W11" s="22">
        <v>76</v>
      </c>
      <c r="X11" s="158">
        <f t="shared" si="3"/>
        <v>7.011070110701106</v>
      </c>
      <c r="Y11" s="4">
        <v>731</v>
      </c>
      <c r="Z11" s="4">
        <v>29</v>
      </c>
      <c r="AA11" s="159">
        <f t="shared" si="4"/>
        <v>3.9671682626538987</v>
      </c>
    </row>
    <row r="12" spans="1:27" ht="13.5" customHeight="1">
      <c r="A12" s="11">
        <v>14</v>
      </c>
      <c r="B12" s="12">
        <v>201</v>
      </c>
      <c r="C12" s="9" t="s">
        <v>124</v>
      </c>
      <c r="D12" s="15" t="s">
        <v>127</v>
      </c>
      <c r="E12" s="183">
        <v>30</v>
      </c>
      <c r="F12" s="5" t="s">
        <v>185</v>
      </c>
      <c r="G12" s="5">
        <v>37</v>
      </c>
      <c r="H12" s="5">
        <v>35</v>
      </c>
      <c r="I12" s="5">
        <v>570</v>
      </c>
      <c r="J12" s="5">
        <v>171</v>
      </c>
      <c r="K12" s="154">
        <f t="shared" si="0"/>
        <v>30</v>
      </c>
      <c r="L12" s="9">
        <v>37</v>
      </c>
      <c r="M12" s="5">
        <v>35</v>
      </c>
      <c r="N12" s="5">
        <v>558</v>
      </c>
      <c r="O12" s="5">
        <v>168</v>
      </c>
      <c r="P12" s="155">
        <f t="shared" si="1"/>
        <v>30.107526881720432</v>
      </c>
      <c r="Q12" s="9">
        <v>6</v>
      </c>
      <c r="R12" s="5">
        <v>2</v>
      </c>
      <c r="S12" s="5">
        <v>42</v>
      </c>
      <c r="T12" s="5">
        <v>3</v>
      </c>
      <c r="U12" s="156">
        <f t="shared" si="2"/>
        <v>7.142857142857142</v>
      </c>
      <c r="V12" s="9">
        <v>199</v>
      </c>
      <c r="W12" s="5">
        <v>10</v>
      </c>
      <c r="X12" s="158">
        <f t="shared" si="3"/>
        <v>5.025125628140704</v>
      </c>
      <c r="Y12" s="5">
        <v>153</v>
      </c>
      <c r="Z12" s="5">
        <v>3</v>
      </c>
      <c r="AA12" s="159">
        <f t="shared" si="4"/>
        <v>1.9607843137254901</v>
      </c>
    </row>
    <row r="13" spans="1:27" ht="13.5" customHeight="1">
      <c r="A13" s="11">
        <v>14</v>
      </c>
      <c r="B13" s="12">
        <v>203</v>
      </c>
      <c r="C13" s="9" t="s">
        <v>124</v>
      </c>
      <c r="D13" s="15" t="s">
        <v>126</v>
      </c>
      <c r="E13" s="183">
        <v>30</v>
      </c>
      <c r="F13" s="5" t="s">
        <v>185</v>
      </c>
      <c r="G13" s="5">
        <v>47</v>
      </c>
      <c r="H13" s="5">
        <v>43</v>
      </c>
      <c r="I13" s="5">
        <v>897</v>
      </c>
      <c r="J13" s="5">
        <v>302</v>
      </c>
      <c r="K13" s="154">
        <f t="shared" si="0"/>
        <v>33.667781493868446</v>
      </c>
      <c r="L13" s="9">
        <v>30</v>
      </c>
      <c r="M13" s="5">
        <v>27</v>
      </c>
      <c r="N13" s="5">
        <v>358</v>
      </c>
      <c r="O13" s="5">
        <v>85</v>
      </c>
      <c r="P13" s="155">
        <f t="shared" si="1"/>
        <v>23.743016759776538</v>
      </c>
      <c r="Q13" s="9">
        <v>6</v>
      </c>
      <c r="R13" s="5">
        <v>3</v>
      </c>
      <c r="S13" s="5">
        <v>50</v>
      </c>
      <c r="T13" s="5">
        <v>4</v>
      </c>
      <c r="U13" s="156">
        <f t="shared" si="2"/>
        <v>8</v>
      </c>
      <c r="V13" s="9">
        <v>385</v>
      </c>
      <c r="W13" s="5">
        <v>62</v>
      </c>
      <c r="X13" s="158">
        <f t="shared" si="3"/>
        <v>16.103896103896105</v>
      </c>
      <c r="Y13" s="5">
        <v>339</v>
      </c>
      <c r="Z13" s="5">
        <v>34</v>
      </c>
      <c r="AA13" s="159">
        <f t="shared" si="4"/>
        <v>10.029498525073747</v>
      </c>
    </row>
    <row r="14" spans="1:27" ht="13.5" customHeight="1">
      <c r="A14" s="11">
        <v>14</v>
      </c>
      <c r="B14" s="12">
        <v>204</v>
      </c>
      <c r="C14" s="9" t="s">
        <v>124</v>
      </c>
      <c r="D14" s="15" t="s">
        <v>212</v>
      </c>
      <c r="E14" s="183">
        <v>30</v>
      </c>
      <c r="F14" s="5" t="s">
        <v>186</v>
      </c>
      <c r="G14" s="5">
        <v>71</v>
      </c>
      <c r="H14" s="5">
        <v>52</v>
      </c>
      <c r="I14" s="5">
        <v>909</v>
      </c>
      <c r="J14" s="5">
        <v>177</v>
      </c>
      <c r="K14" s="154">
        <f t="shared" si="0"/>
        <v>19.471947194719473</v>
      </c>
      <c r="L14" s="9">
        <v>33</v>
      </c>
      <c r="M14" s="5">
        <v>28</v>
      </c>
      <c r="N14" s="5">
        <v>414</v>
      </c>
      <c r="O14" s="5">
        <v>103</v>
      </c>
      <c r="P14" s="155">
        <f t="shared" si="1"/>
        <v>24.879227053140095</v>
      </c>
      <c r="Q14" s="9">
        <v>6</v>
      </c>
      <c r="R14" s="5">
        <v>4</v>
      </c>
      <c r="S14" s="5">
        <v>20</v>
      </c>
      <c r="T14" s="5">
        <v>5</v>
      </c>
      <c r="U14" s="156">
        <f t="shared" si="2"/>
        <v>25</v>
      </c>
      <c r="V14" s="9">
        <v>141</v>
      </c>
      <c r="W14" s="5">
        <v>8</v>
      </c>
      <c r="X14" s="158">
        <f t="shared" si="3"/>
        <v>5.673758865248227</v>
      </c>
      <c r="Y14" s="5">
        <v>126</v>
      </c>
      <c r="Z14" s="5">
        <v>8</v>
      </c>
      <c r="AA14" s="159">
        <f t="shared" si="4"/>
        <v>6.349206349206349</v>
      </c>
    </row>
    <row r="15" spans="1:27" ht="13.5" customHeight="1">
      <c r="A15" s="11">
        <v>14</v>
      </c>
      <c r="B15" s="12">
        <v>205</v>
      </c>
      <c r="C15" s="9" t="s">
        <v>124</v>
      </c>
      <c r="D15" s="15" t="s">
        <v>125</v>
      </c>
      <c r="E15" s="183">
        <v>40</v>
      </c>
      <c r="F15" s="5" t="s">
        <v>186</v>
      </c>
      <c r="G15" s="5">
        <v>56</v>
      </c>
      <c r="H15" s="5">
        <v>44</v>
      </c>
      <c r="I15" s="5">
        <v>689</v>
      </c>
      <c r="J15" s="5">
        <v>197</v>
      </c>
      <c r="K15" s="154">
        <f t="shared" si="0"/>
        <v>28.592162554426704</v>
      </c>
      <c r="L15" s="9">
        <v>45</v>
      </c>
      <c r="M15" s="5">
        <v>37</v>
      </c>
      <c r="N15" s="5">
        <v>653</v>
      </c>
      <c r="O15" s="5">
        <v>185</v>
      </c>
      <c r="P15" s="155">
        <f t="shared" si="1"/>
        <v>28.330781010719758</v>
      </c>
      <c r="Q15" s="9">
        <v>6</v>
      </c>
      <c r="R15" s="5">
        <v>4</v>
      </c>
      <c r="S15" s="5">
        <v>25</v>
      </c>
      <c r="T15" s="5">
        <v>5</v>
      </c>
      <c r="U15" s="156">
        <f t="shared" si="2"/>
        <v>20</v>
      </c>
      <c r="V15" s="9">
        <v>473</v>
      </c>
      <c r="W15" s="5">
        <v>50</v>
      </c>
      <c r="X15" s="158">
        <f t="shared" si="3"/>
        <v>10.570824524312897</v>
      </c>
      <c r="Y15" s="5">
        <v>454</v>
      </c>
      <c r="Z15" s="5">
        <v>31</v>
      </c>
      <c r="AA15" s="159">
        <f t="shared" si="4"/>
        <v>6.828193832599119</v>
      </c>
    </row>
    <row r="16" spans="1:27" ht="13.5" customHeight="1">
      <c r="A16" s="11">
        <v>14</v>
      </c>
      <c r="B16" s="12">
        <v>206</v>
      </c>
      <c r="C16" s="9" t="s">
        <v>124</v>
      </c>
      <c r="D16" s="15" t="s">
        <v>97</v>
      </c>
      <c r="E16" s="183">
        <v>35</v>
      </c>
      <c r="F16" s="5" t="s">
        <v>189</v>
      </c>
      <c r="G16" s="5">
        <v>61</v>
      </c>
      <c r="H16" s="5">
        <v>58</v>
      </c>
      <c r="I16" s="5">
        <v>545</v>
      </c>
      <c r="J16" s="5">
        <v>174</v>
      </c>
      <c r="K16" s="154">
        <f t="shared" si="0"/>
        <v>31.926605504587158</v>
      </c>
      <c r="L16" s="9">
        <v>27</v>
      </c>
      <c r="M16" s="5">
        <v>27</v>
      </c>
      <c r="N16" s="5">
        <v>372</v>
      </c>
      <c r="O16" s="5">
        <v>116</v>
      </c>
      <c r="P16" s="155">
        <f t="shared" si="1"/>
        <v>31.182795698924732</v>
      </c>
      <c r="Q16" s="9">
        <v>6</v>
      </c>
      <c r="R16" s="5">
        <v>2</v>
      </c>
      <c r="S16" s="5">
        <v>46</v>
      </c>
      <c r="T16" s="5">
        <v>3</v>
      </c>
      <c r="U16" s="156">
        <f t="shared" si="2"/>
        <v>6.521739130434782</v>
      </c>
      <c r="V16" s="9">
        <v>134</v>
      </c>
      <c r="W16" s="5">
        <v>12</v>
      </c>
      <c r="X16" s="158">
        <f t="shared" si="3"/>
        <v>8.955223880597014</v>
      </c>
      <c r="Y16" s="5">
        <v>110</v>
      </c>
      <c r="Z16" s="5">
        <v>9</v>
      </c>
      <c r="AA16" s="159">
        <f t="shared" si="4"/>
        <v>8.181818181818182</v>
      </c>
    </row>
    <row r="17" spans="1:27" ht="13.5" customHeight="1">
      <c r="A17" s="11">
        <v>14</v>
      </c>
      <c r="B17" s="12">
        <v>207</v>
      </c>
      <c r="C17" s="9" t="s">
        <v>124</v>
      </c>
      <c r="D17" s="15" t="s">
        <v>98</v>
      </c>
      <c r="E17" s="183">
        <v>50</v>
      </c>
      <c r="F17" s="5" t="s">
        <v>260</v>
      </c>
      <c r="G17" s="5">
        <v>52</v>
      </c>
      <c r="H17" s="5">
        <v>41</v>
      </c>
      <c r="I17" s="5">
        <v>631</v>
      </c>
      <c r="J17" s="5">
        <v>163</v>
      </c>
      <c r="K17" s="154">
        <f t="shared" si="0"/>
        <v>25.83201267828843</v>
      </c>
      <c r="L17" s="9">
        <v>46</v>
      </c>
      <c r="M17" s="5">
        <v>37</v>
      </c>
      <c r="N17" s="5">
        <v>592</v>
      </c>
      <c r="O17" s="5">
        <v>158</v>
      </c>
      <c r="P17" s="155">
        <f t="shared" si="1"/>
        <v>26.68918918918919</v>
      </c>
      <c r="Q17" s="9">
        <v>6</v>
      </c>
      <c r="R17" s="5">
        <v>4</v>
      </c>
      <c r="S17" s="5">
        <v>39</v>
      </c>
      <c r="T17" s="5">
        <v>5</v>
      </c>
      <c r="U17" s="156">
        <f t="shared" si="2"/>
        <v>12.82051282051282</v>
      </c>
      <c r="V17" s="9">
        <v>213</v>
      </c>
      <c r="W17" s="5">
        <v>33</v>
      </c>
      <c r="X17" s="158">
        <f t="shared" si="3"/>
        <v>15.492957746478872</v>
      </c>
      <c r="Y17" s="5">
        <v>137</v>
      </c>
      <c r="Z17" s="5">
        <v>8</v>
      </c>
      <c r="AA17" s="159">
        <f t="shared" si="4"/>
        <v>5.839416058394161</v>
      </c>
    </row>
    <row r="18" spans="1:27" ht="13.5" customHeight="1">
      <c r="A18" s="11">
        <v>14</v>
      </c>
      <c r="B18" s="12">
        <v>208</v>
      </c>
      <c r="C18" s="9" t="s">
        <v>124</v>
      </c>
      <c r="D18" s="15" t="s">
        <v>99</v>
      </c>
      <c r="E18" s="183">
        <v>40</v>
      </c>
      <c r="F18" s="5" t="s">
        <v>186</v>
      </c>
      <c r="G18" s="5">
        <v>63</v>
      </c>
      <c r="H18" s="5">
        <v>52</v>
      </c>
      <c r="I18" s="5">
        <v>694</v>
      </c>
      <c r="J18" s="5">
        <v>219</v>
      </c>
      <c r="K18" s="154">
        <f t="shared" si="0"/>
        <v>31.556195965417867</v>
      </c>
      <c r="L18" s="9">
        <v>22</v>
      </c>
      <c r="M18" s="5">
        <v>20</v>
      </c>
      <c r="N18" s="5">
        <v>204</v>
      </c>
      <c r="O18" s="5">
        <v>52</v>
      </c>
      <c r="P18" s="155">
        <f t="shared" si="1"/>
        <v>25.49019607843137</v>
      </c>
      <c r="Q18" s="9">
        <v>5</v>
      </c>
      <c r="R18" s="5">
        <v>2</v>
      </c>
      <c r="S18" s="5">
        <v>17</v>
      </c>
      <c r="T18" s="5">
        <v>4</v>
      </c>
      <c r="U18" s="156">
        <f t="shared" si="2"/>
        <v>23.52941176470588</v>
      </c>
      <c r="V18" s="9">
        <v>94</v>
      </c>
      <c r="W18" s="5">
        <v>8</v>
      </c>
      <c r="X18" s="158">
        <f t="shared" si="3"/>
        <v>8.51063829787234</v>
      </c>
      <c r="Y18" s="5">
        <v>94</v>
      </c>
      <c r="Z18" s="5">
        <v>8</v>
      </c>
      <c r="AA18" s="159">
        <f t="shared" si="4"/>
        <v>8.51063829787234</v>
      </c>
    </row>
    <row r="19" spans="1:27" ht="13.5" customHeight="1">
      <c r="A19" s="11">
        <v>14</v>
      </c>
      <c r="B19" s="12">
        <v>209</v>
      </c>
      <c r="C19" s="9" t="s">
        <v>124</v>
      </c>
      <c r="D19" s="15" t="s">
        <v>100</v>
      </c>
      <c r="E19" s="183">
        <v>40</v>
      </c>
      <c r="F19" s="5" t="s">
        <v>186</v>
      </c>
      <c r="G19" s="5">
        <v>100</v>
      </c>
      <c r="H19" s="5">
        <v>87</v>
      </c>
      <c r="I19" s="5">
        <v>1629</v>
      </c>
      <c r="J19" s="5">
        <v>465</v>
      </c>
      <c r="K19" s="154">
        <f t="shared" si="0"/>
        <v>28.5451197053407</v>
      </c>
      <c r="L19" s="9">
        <v>62</v>
      </c>
      <c r="M19" s="5">
        <v>58</v>
      </c>
      <c r="N19" s="5">
        <v>1105</v>
      </c>
      <c r="O19" s="5">
        <v>369</v>
      </c>
      <c r="P19" s="155">
        <f t="shared" si="1"/>
        <v>33.393665158371036</v>
      </c>
      <c r="Q19" s="9">
        <v>6</v>
      </c>
      <c r="R19" s="5">
        <v>4</v>
      </c>
      <c r="S19" s="5">
        <v>71</v>
      </c>
      <c r="T19" s="5">
        <v>5</v>
      </c>
      <c r="U19" s="156">
        <f t="shared" si="2"/>
        <v>7.042253521126761</v>
      </c>
      <c r="V19" s="9">
        <v>599</v>
      </c>
      <c r="W19" s="5">
        <v>38</v>
      </c>
      <c r="X19" s="158">
        <f t="shared" si="3"/>
        <v>6.3439065108514185</v>
      </c>
      <c r="Y19" s="5">
        <v>573</v>
      </c>
      <c r="Z19" s="5">
        <v>12</v>
      </c>
      <c r="AA19" s="159">
        <f t="shared" si="4"/>
        <v>2.094240837696335</v>
      </c>
    </row>
    <row r="20" spans="1:27" ht="13.5" customHeight="1">
      <c r="A20" s="11">
        <v>14</v>
      </c>
      <c r="B20" s="12">
        <v>210</v>
      </c>
      <c r="C20" s="9" t="s">
        <v>124</v>
      </c>
      <c r="D20" s="15" t="s">
        <v>101</v>
      </c>
      <c r="E20" s="183">
        <v>30</v>
      </c>
      <c r="F20" s="5" t="s">
        <v>261</v>
      </c>
      <c r="G20" s="5">
        <v>31</v>
      </c>
      <c r="H20" s="5">
        <v>24</v>
      </c>
      <c r="I20" s="5">
        <v>503</v>
      </c>
      <c r="J20" s="5">
        <v>156</v>
      </c>
      <c r="K20" s="154">
        <f t="shared" si="0"/>
        <v>31.01391650099404</v>
      </c>
      <c r="L20" s="9">
        <v>16</v>
      </c>
      <c r="M20" s="5">
        <v>10</v>
      </c>
      <c r="N20" s="5">
        <v>203</v>
      </c>
      <c r="O20" s="5">
        <v>27</v>
      </c>
      <c r="P20" s="155">
        <f t="shared" si="1"/>
        <v>13.30049261083744</v>
      </c>
      <c r="Q20" s="9">
        <v>6</v>
      </c>
      <c r="R20" s="5">
        <v>5</v>
      </c>
      <c r="S20" s="5">
        <v>39</v>
      </c>
      <c r="T20" s="5">
        <v>5</v>
      </c>
      <c r="U20" s="156">
        <f t="shared" si="2"/>
        <v>12.82051282051282</v>
      </c>
      <c r="V20" s="9">
        <v>99</v>
      </c>
      <c r="W20" s="5">
        <v>8</v>
      </c>
      <c r="X20" s="158">
        <f t="shared" si="3"/>
        <v>8.080808080808081</v>
      </c>
      <c r="Y20" s="5">
        <v>82</v>
      </c>
      <c r="Z20" s="5">
        <v>6</v>
      </c>
      <c r="AA20" s="159">
        <f t="shared" si="4"/>
        <v>7.317073170731707</v>
      </c>
    </row>
    <row r="21" spans="1:27" ht="13.5" customHeight="1">
      <c r="A21" s="11">
        <v>14</v>
      </c>
      <c r="B21" s="12">
        <v>211</v>
      </c>
      <c r="C21" s="9" t="s">
        <v>124</v>
      </c>
      <c r="D21" s="15" t="s">
        <v>102</v>
      </c>
      <c r="E21" s="183">
        <v>40</v>
      </c>
      <c r="F21" s="5" t="s">
        <v>188</v>
      </c>
      <c r="G21" s="5">
        <v>30</v>
      </c>
      <c r="H21" s="5">
        <v>28</v>
      </c>
      <c r="I21" s="5">
        <v>366</v>
      </c>
      <c r="J21" s="5">
        <v>99</v>
      </c>
      <c r="K21" s="154">
        <f t="shared" si="0"/>
        <v>27.049180327868854</v>
      </c>
      <c r="L21" s="9">
        <v>29</v>
      </c>
      <c r="M21" s="5">
        <v>27</v>
      </c>
      <c r="N21" s="5">
        <v>366</v>
      </c>
      <c r="O21" s="5">
        <v>99</v>
      </c>
      <c r="P21" s="155">
        <f t="shared" si="1"/>
        <v>27.049180327868854</v>
      </c>
      <c r="Q21" s="9">
        <v>6</v>
      </c>
      <c r="R21" s="5">
        <v>3</v>
      </c>
      <c r="S21" s="5">
        <v>42</v>
      </c>
      <c r="T21" s="5">
        <v>3</v>
      </c>
      <c r="U21" s="156">
        <f t="shared" si="2"/>
        <v>7.142857142857142</v>
      </c>
      <c r="V21" s="9">
        <v>101</v>
      </c>
      <c r="W21" s="5">
        <v>3</v>
      </c>
      <c r="X21" s="158">
        <f t="shared" si="3"/>
        <v>2.9702970297029703</v>
      </c>
      <c r="Y21" s="5">
        <v>88</v>
      </c>
      <c r="Z21" s="5">
        <v>3</v>
      </c>
      <c r="AA21" s="159">
        <f t="shared" si="4"/>
        <v>3.4090909090909087</v>
      </c>
    </row>
    <row r="22" spans="1:27" ht="13.5" customHeight="1">
      <c r="A22" s="11">
        <v>14</v>
      </c>
      <c r="B22" s="12">
        <v>212</v>
      </c>
      <c r="C22" s="9" t="s">
        <v>124</v>
      </c>
      <c r="D22" s="15" t="s">
        <v>103</v>
      </c>
      <c r="E22" s="183">
        <v>40</v>
      </c>
      <c r="F22" s="5" t="s">
        <v>187</v>
      </c>
      <c r="G22" s="5">
        <v>57</v>
      </c>
      <c r="H22" s="5">
        <v>50</v>
      </c>
      <c r="I22" s="5">
        <v>696</v>
      </c>
      <c r="J22" s="5">
        <v>179</v>
      </c>
      <c r="K22" s="154">
        <f t="shared" si="0"/>
        <v>25.718390804597703</v>
      </c>
      <c r="L22" s="9">
        <v>38</v>
      </c>
      <c r="M22" s="5">
        <v>34</v>
      </c>
      <c r="N22" s="5">
        <v>484</v>
      </c>
      <c r="O22" s="5">
        <v>111</v>
      </c>
      <c r="P22" s="155">
        <f t="shared" si="1"/>
        <v>22.933884297520663</v>
      </c>
      <c r="Q22" s="9">
        <v>6</v>
      </c>
      <c r="R22" s="5">
        <v>3</v>
      </c>
      <c r="S22" s="5">
        <v>38</v>
      </c>
      <c r="T22" s="5">
        <v>3</v>
      </c>
      <c r="U22" s="156">
        <f t="shared" si="2"/>
        <v>7.894736842105263</v>
      </c>
      <c r="V22" s="9">
        <v>395</v>
      </c>
      <c r="W22" s="5">
        <v>35</v>
      </c>
      <c r="X22" s="158">
        <f t="shared" si="3"/>
        <v>8.860759493670885</v>
      </c>
      <c r="Y22" s="5">
        <v>318</v>
      </c>
      <c r="Z22" s="5">
        <v>28</v>
      </c>
      <c r="AA22" s="159">
        <f t="shared" si="4"/>
        <v>8.80503144654088</v>
      </c>
    </row>
    <row r="23" spans="1:27" ht="13.5" customHeight="1">
      <c r="A23" s="11">
        <v>14</v>
      </c>
      <c r="B23" s="12">
        <v>213</v>
      </c>
      <c r="C23" s="9" t="s">
        <v>124</v>
      </c>
      <c r="D23" s="15" t="s">
        <v>104</v>
      </c>
      <c r="E23" s="183">
        <v>50</v>
      </c>
      <c r="F23" s="5" t="s">
        <v>262</v>
      </c>
      <c r="G23" s="5">
        <v>36</v>
      </c>
      <c r="H23" s="5">
        <v>29</v>
      </c>
      <c r="I23" s="5">
        <v>409</v>
      </c>
      <c r="J23" s="5">
        <v>95</v>
      </c>
      <c r="K23" s="154">
        <f t="shared" si="0"/>
        <v>23.227383863080682</v>
      </c>
      <c r="L23" s="9">
        <v>30</v>
      </c>
      <c r="M23" s="5">
        <v>27</v>
      </c>
      <c r="N23" s="5">
        <v>373</v>
      </c>
      <c r="O23" s="5">
        <v>92</v>
      </c>
      <c r="P23" s="155">
        <f t="shared" si="1"/>
        <v>24.664879356568363</v>
      </c>
      <c r="Q23" s="9">
        <v>6</v>
      </c>
      <c r="R23" s="5">
        <v>2</v>
      </c>
      <c r="S23" s="5">
        <v>36</v>
      </c>
      <c r="T23" s="5">
        <v>3</v>
      </c>
      <c r="U23" s="156">
        <f t="shared" si="2"/>
        <v>8.333333333333332</v>
      </c>
      <c r="V23" s="9">
        <v>258</v>
      </c>
      <c r="W23" s="5">
        <v>28</v>
      </c>
      <c r="X23" s="158">
        <f t="shared" si="3"/>
        <v>10.852713178294573</v>
      </c>
      <c r="Y23" s="5">
        <v>182</v>
      </c>
      <c r="Z23" s="5">
        <v>15</v>
      </c>
      <c r="AA23" s="159">
        <f t="shared" si="4"/>
        <v>8.241758241758241</v>
      </c>
    </row>
    <row r="24" spans="1:27" ht="13.5" customHeight="1">
      <c r="A24" s="11">
        <v>14</v>
      </c>
      <c r="B24" s="12">
        <v>214</v>
      </c>
      <c r="C24" s="9" t="s">
        <v>124</v>
      </c>
      <c r="D24" s="15" t="s">
        <v>105</v>
      </c>
      <c r="E24" s="183" t="s">
        <v>83</v>
      </c>
      <c r="F24" s="5" t="s">
        <v>83</v>
      </c>
      <c r="G24" s="5">
        <v>30</v>
      </c>
      <c r="H24" s="5">
        <v>28</v>
      </c>
      <c r="I24" s="5">
        <v>615</v>
      </c>
      <c r="J24" s="5">
        <v>202</v>
      </c>
      <c r="K24" s="154">
        <f t="shared" si="0"/>
        <v>32.84552845528455</v>
      </c>
      <c r="L24" s="9">
        <v>23</v>
      </c>
      <c r="M24" s="5">
        <v>21</v>
      </c>
      <c r="N24" s="5">
        <v>372</v>
      </c>
      <c r="O24" s="5">
        <v>87</v>
      </c>
      <c r="P24" s="155">
        <f t="shared" si="1"/>
        <v>23.387096774193548</v>
      </c>
      <c r="Q24" s="9">
        <v>5</v>
      </c>
      <c r="R24" s="5">
        <v>1</v>
      </c>
      <c r="S24" s="5">
        <v>34</v>
      </c>
      <c r="T24" s="5">
        <v>1</v>
      </c>
      <c r="U24" s="156">
        <f t="shared" si="2"/>
        <v>2.941176470588235</v>
      </c>
      <c r="V24" s="9">
        <v>124</v>
      </c>
      <c r="W24" s="5">
        <v>6</v>
      </c>
      <c r="X24" s="158">
        <f t="shared" si="3"/>
        <v>4.838709677419355</v>
      </c>
      <c r="Y24" s="5">
        <v>124</v>
      </c>
      <c r="Z24" s="5">
        <v>6</v>
      </c>
      <c r="AA24" s="159">
        <f t="shared" si="4"/>
        <v>4.838709677419355</v>
      </c>
    </row>
    <row r="25" spans="1:27" ht="13.5" customHeight="1">
      <c r="A25" s="11">
        <v>14</v>
      </c>
      <c r="B25" s="12">
        <v>215</v>
      </c>
      <c r="C25" s="9" t="s">
        <v>124</v>
      </c>
      <c r="D25" s="15" t="s">
        <v>106</v>
      </c>
      <c r="E25" s="183">
        <v>30</v>
      </c>
      <c r="F25" s="5" t="s">
        <v>188</v>
      </c>
      <c r="G25" s="5">
        <v>37</v>
      </c>
      <c r="H25" s="5">
        <v>28</v>
      </c>
      <c r="I25" s="5">
        <v>383</v>
      </c>
      <c r="J25" s="5">
        <v>76</v>
      </c>
      <c r="K25" s="154">
        <f t="shared" si="0"/>
        <v>19.843342036553523</v>
      </c>
      <c r="L25" s="9">
        <v>32</v>
      </c>
      <c r="M25" s="5">
        <v>27</v>
      </c>
      <c r="N25" s="5">
        <v>352</v>
      </c>
      <c r="O25" s="5">
        <v>74</v>
      </c>
      <c r="P25" s="155">
        <f t="shared" si="1"/>
        <v>21.022727272727273</v>
      </c>
      <c r="Q25" s="9">
        <v>5</v>
      </c>
      <c r="R25" s="5">
        <v>1</v>
      </c>
      <c r="S25" s="5">
        <v>33</v>
      </c>
      <c r="T25" s="5">
        <v>2</v>
      </c>
      <c r="U25" s="156">
        <f t="shared" si="2"/>
        <v>6.0606060606060606</v>
      </c>
      <c r="V25" s="9">
        <v>183</v>
      </c>
      <c r="W25" s="5">
        <v>18</v>
      </c>
      <c r="X25" s="158">
        <f t="shared" si="3"/>
        <v>9.836065573770492</v>
      </c>
      <c r="Y25" s="5">
        <v>183</v>
      </c>
      <c r="Z25" s="5">
        <v>18</v>
      </c>
      <c r="AA25" s="159">
        <f t="shared" si="4"/>
        <v>9.836065573770492</v>
      </c>
    </row>
    <row r="26" spans="1:27" ht="13.5" customHeight="1">
      <c r="A26" s="11">
        <v>14</v>
      </c>
      <c r="B26" s="12">
        <v>216</v>
      </c>
      <c r="C26" s="9" t="s">
        <v>124</v>
      </c>
      <c r="D26" s="15" t="s">
        <v>107</v>
      </c>
      <c r="E26" s="183">
        <v>50</v>
      </c>
      <c r="F26" s="5" t="s">
        <v>261</v>
      </c>
      <c r="G26" s="5">
        <v>32</v>
      </c>
      <c r="H26" s="5">
        <v>20</v>
      </c>
      <c r="I26" s="5">
        <v>291</v>
      </c>
      <c r="J26" s="5">
        <v>62</v>
      </c>
      <c r="K26" s="154">
        <f t="shared" si="0"/>
        <v>21.305841924398624</v>
      </c>
      <c r="L26" s="9">
        <v>27</v>
      </c>
      <c r="M26" s="5">
        <v>18</v>
      </c>
      <c r="N26" s="5">
        <v>259</v>
      </c>
      <c r="O26" s="5">
        <v>59</v>
      </c>
      <c r="P26" s="155">
        <f t="shared" si="1"/>
        <v>22.779922779922778</v>
      </c>
      <c r="Q26" s="9">
        <v>5</v>
      </c>
      <c r="R26" s="5">
        <v>2</v>
      </c>
      <c r="S26" s="5">
        <v>32</v>
      </c>
      <c r="T26" s="5">
        <v>3</v>
      </c>
      <c r="U26" s="156">
        <f t="shared" si="2"/>
        <v>9.375</v>
      </c>
      <c r="V26" s="9">
        <v>155</v>
      </c>
      <c r="W26" s="5">
        <v>17</v>
      </c>
      <c r="X26" s="158">
        <f t="shared" si="3"/>
        <v>10.967741935483872</v>
      </c>
      <c r="Y26" s="5">
        <v>137</v>
      </c>
      <c r="Z26" s="5">
        <v>17</v>
      </c>
      <c r="AA26" s="159">
        <f t="shared" si="4"/>
        <v>12.408759124087592</v>
      </c>
    </row>
    <row r="27" spans="1:27" ht="13.5" customHeight="1">
      <c r="A27" s="11">
        <v>14</v>
      </c>
      <c r="B27" s="12">
        <v>217</v>
      </c>
      <c r="C27" s="9" t="s">
        <v>124</v>
      </c>
      <c r="D27" s="15" t="s">
        <v>108</v>
      </c>
      <c r="E27" s="183">
        <v>40</v>
      </c>
      <c r="F27" s="5" t="s">
        <v>261</v>
      </c>
      <c r="G27" s="5">
        <v>37</v>
      </c>
      <c r="H27" s="5">
        <v>33</v>
      </c>
      <c r="I27" s="5">
        <v>433</v>
      </c>
      <c r="J27" s="5">
        <v>122</v>
      </c>
      <c r="K27" s="154">
        <f t="shared" si="0"/>
        <v>28.17551963048499</v>
      </c>
      <c r="L27" s="9">
        <v>28</v>
      </c>
      <c r="M27" s="5">
        <v>24</v>
      </c>
      <c r="N27" s="5">
        <v>303</v>
      </c>
      <c r="O27" s="5">
        <v>75</v>
      </c>
      <c r="P27" s="155">
        <f t="shared" si="1"/>
        <v>24.752475247524753</v>
      </c>
      <c r="Q27" s="9">
        <v>5</v>
      </c>
      <c r="R27" s="5">
        <v>2</v>
      </c>
      <c r="S27" s="5">
        <v>30</v>
      </c>
      <c r="T27" s="5">
        <v>3</v>
      </c>
      <c r="U27" s="156">
        <f t="shared" si="2"/>
        <v>10</v>
      </c>
      <c r="V27" s="9">
        <v>49</v>
      </c>
      <c r="W27" s="5">
        <v>1</v>
      </c>
      <c r="X27" s="158">
        <f t="shared" si="3"/>
        <v>2.0408163265306123</v>
      </c>
      <c r="Y27" s="5">
        <v>46</v>
      </c>
      <c r="Z27" s="5">
        <v>1</v>
      </c>
      <c r="AA27" s="159">
        <f t="shared" si="4"/>
        <v>2.1739130434782608</v>
      </c>
    </row>
    <row r="28" spans="1:27" ht="13.5" customHeight="1">
      <c r="A28" s="11">
        <v>14</v>
      </c>
      <c r="B28" s="12">
        <v>218</v>
      </c>
      <c r="C28" s="9" t="s">
        <v>124</v>
      </c>
      <c r="D28" s="15" t="s">
        <v>109</v>
      </c>
      <c r="E28" s="183">
        <v>30</v>
      </c>
      <c r="F28" s="5" t="s">
        <v>189</v>
      </c>
      <c r="G28" s="5">
        <v>31</v>
      </c>
      <c r="H28" s="5">
        <v>24</v>
      </c>
      <c r="I28" s="5">
        <v>299</v>
      </c>
      <c r="J28" s="5">
        <v>65</v>
      </c>
      <c r="K28" s="154">
        <f t="shared" si="0"/>
        <v>21.73913043478261</v>
      </c>
      <c r="L28" s="9">
        <v>31</v>
      </c>
      <c r="M28" s="5">
        <v>24</v>
      </c>
      <c r="N28" s="5">
        <v>299</v>
      </c>
      <c r="O28" s="5">
        <v>65</v>
      </c>
      <c r="P28" s="155">
        <f t="shared" si="1"/>
        <v>21.73913043478261</v>
      </c>
      <c r="Q28" s="9">
        <v>5</v>
      </c>
      <c r="R28" s="5">
        <v>3</v>
      </c>
      <c r="S28" s="5">
        <v>30</v>
      </c>
      <c r="T28" s="5">
        <v>4</v>
      </c>
      <c r="U28" s="156">
        <f t="shared" si="2"/>
        <v>13.333333333333334</v>
      </c>
      <c r="V28" s="9">
        <v>106</v>
      </c>
      <c r="W28" s="5">
        <v>7</v>
      </c>
      <c r="X28" s="158">
        <f t="shared" si="3"/>
        <v>6.60377358490566</v>
      </c>
      <c r="Y28" s="5">
        <v>89</v>
      </c>
      <c r="Z28" s="5">
        <v>7</v>
      </c>
      <c r="AA28" s="159">
        <f t="shared" si="4"/>
        <v>7.865168539325842</v>
      </c>
    </row>
    <row r="29" spans="1:27" ht="13.5" customHeight="1">
      <c r="A29" s="11">
        <v>14</v>
      </c>
      <c r="B29" s="12">
        <v>301</v>
      </c>
      <c r="C29" s="9" t="s">
        <v>124</v>
      </c>
      <c r="D29" s="15" t="s">
        <v>110</v>
      </c>
      <c r="E29" s="183">
        <v>30</v>
      </c>
      <c r="F29" s="5" t="s">
        <v>263</v>
      </c>
      <c r="G29" s="5" t="s">
        <v>83</v>
      </c>
      <c r="H29" s="5" t="s">
        <v>83</v>
      </c>
      <c r="I29" s="5" t="s">
        <v>83</v>
      </c>
      <c r="J29" s="5" t="s">
        <v>83</v>
      </c>
      <c r="K29" s="154"/>
      <c r="L29" s="9">
        <v>20</v>
      </c>
      <c r="M29" s="5">
        <v>17</v>
      </c>
      <c r="N29" s="5">
        <v>200</v>
      </c>
      <c r="O29" s="5">
        <v>43</v>
      </c>
      <c r="P29" s="155">
        <f t="shared" si="1"/>
        <v>21.5</v>
      </c>
      <c r="Q29" s="9">
        <v>5</v>
      </c>
      <c r="R29" s="5">
        <v>5</v>
      </c>
      <c r="S29" s="5">
        <v>23</v>
      </c>
      <c r="T29" s="5">
        <v>5</v>
      </c>
      <c r="U29" s="156">
        <f t="shared" si="2"/>
        <v>21.73913043478261</v>
      </c>
      <c r="V29" s="9">
        <v>32</v>
      </c>
      <c r="W29" s="5">
        <v>1</v>
      </c>
      <c r="X29" s="158">
        <f t="shared" si="3"/>
        <v>3.125</v>
      </c>
      <c r="Y29" s="5">
        <v>27</v>
      </c>
      <c r="Z29" s="5">
        <v>1</v>
      </c>
      <c r="AA29" s="159">
        <f t="shared" si="4"/>
        <v>3.7037037037037033</v>
      </c>
    </row>
    <row r="30" spans="1:27" ht="13.5" customHeight="1">
      <c r="A30" s="11">
        <v>14</v>
      </c>
      <c r="B30" s="12">
        <v>321</v>
      </c>
      <c r="C30" s="9" t="s">
        <v>124</v>
      </c>
      <c r="D30" s="15" t="s">
        <v>111</v>
      </c>
      <c r="E30" s="183">
        <v>35</v>
      </c>
      <c r="F30" s="5" t="s">
        <v>261</v>
      </c>
      <c r="G30" s="5">
        <v>32</v>
      </c>
      <c r="H30" s="5">
        <v>22</v>
      </c>
      <c r="I30" s="5">
        <v>390</v>
      </c>
      <c r="J30" s="5">
        <v>111</v>
      </c>
      <c r="K30" s="154">
        <f>J30/I30*100</f>
        <v>28.46153846153846</v>
      </c>
      <c r="L30" s="9">
        <v>21</v>
      </c>
      <c r="M30" s="5">
        <v>15</v>
      </c>
      <c r="N30" s="5">
        <v>217</v>
      </c>
      <c r="O30" s="5">
        <v>34</v>
      </c>
      <c r="P30" s="155">
        <f t="shared" si="1"/>
        <v>15.668202764976957</v>
      </c>
      <c r="Q30" s="9">
        <v>5</v>
      </c>
      <c r="R30" s="5">
        <v>2</v>
      </c>
      <c r="S30" s="5">
        <v>22</v>
      </c>
      <c r="T30" s="5">
        <v>2</v>
      </c>
      <c r="U30" s="156">
        <f t="shared" si="2"/>
        <v>9.090909090909092</v>
      </c>
      <c r="V30" s="9">
        <v>56</v>
      </c>
      <c r="W30" s="5">
        <v>0</v>
      </c>
      <c r="X30" s="158">
        <f t="shared" si="3"/>
        <v>0</v>
      </c>
      <c r="Y30" s="5">
        <v>56</v>
      </c>
      <c r="Z30" s="5">
        <v>0</v>
      </c>
      <c r="AA30" s="159">
        <f t="shared" si="4"/>
        <v>0</v>
      </c>
    </row>
    <row r="31" spans="1:27" ht="13.5" customHeight="1">
      <c r="A31" s="11">
        <v>14</v>
      </c>
      <c r="B31" s="12">
        <v>341</v>
      </c>
      <c r="C31" s="9" t="s">
        <v>124</v>
      </c>
      <c r="D31" s="15" t="s">
        <v>112</v>
      </c>
      <c r="E31" s="183">
        <v>40</v>
      </c>
      <c r="F31" s="5" t="s">
        <v>186</v>
      </c>
      <c r="G31" s="5">
        <v>30</v>
      </c>
      <c r="H31" s="5">
        <v>22</v>
      </c>
      <c r="I31" s="5">
        <v>297</v>
      </c>
      <c r="J31" s="5">
        <v>89</v>
      </c>
      <c r="K31" s="154">
        <f>J31/I31*100</f>
        <v>29.96632996632997</v>
      </c>
      <c r="L31" s="9">
        <v>17</v>
      </c>
      <c r="M31" s="5">
        <v>15</v>
      </c>
      <c r="N31" s="5">
        <v>193</v>
      </c>
      <c r="O31" s="5">
        <v>66</v>
      </c>
      <c r="P31" s="155">
        <f t="shared" si="1"/>
        <v>34.196891191709845</v>
      </c>
      <c r="Q31" s="9">
        <v>5</v>
      </c>
      <c r="R31" s="5">
        <v>2</v>
      </c>
      <c r="S31" s="5">
        <v>32</v>
      </c>
      <c r="T31" s="5">
        <v>2</v>
      </c>
      <c r="U31" s="156">
        <f t="shared" si="2"/>
        <v>6.25</v>
      </c>
      <c r="V31" s="9">
        <v>30</v>
      </c>
      <c r="W31" s="5">
        <v>0</v>
      </c>
      <c r="X31" s="158">
        <f t="shared" si="3"/>
        <v>0</v>
      </c>
      <c r="Y31" s="5">
        <v>26</v>
      </c>
      <c r="Z31" s="5">
        <v>0</v>
      </c>
      <c r="AA31" s="159">
        <f t="shared" si="4"/>
        <v>0</v>
      </c>
    </row>
    <row r="32" spans="1:27" ht="13.5" customHeight="1">
      <c r="A32" s="11">
        <v>14</v>
      </c>
      <c r="B32" s="12">
        <v>342</v>
      </c>
      <c r="C32" s="9" t="s">
        <v>124</v>
      </c>
      <c r="D32" s="15" t="s">
        <v>113</v>
      </c>
      <c r="E32" s="183">
        <v>30</v>
      </c>
      <c r="F32" s="5" t="s">
        <v>185</v>
      </c>
      <c r="G32" s="5">
        <v>16</v>
      </c>
      <c r="H32" s="5">
        <v>15</v>
      </c>
      <c r="I32" s="5">
        <v>146</v>
      </c>
      <c r="J32" s="5">
        <v>37</v>
      </c>
      <c r="K32" s="154">
        <f>J32/I32*100</f>
        <v>25.34246575342466</v>
      </c>
      <c r="L32" s="9">
        <v>16</v>
      </c>
      <c r="M32" s="5">
        <v>15</v>
      </c>
      <c r="N32" s="5">
        <v>146</v>
      </c>
      <c r="O32" s="5">
        <v>37</v>
      </c>
      <c r="P32" s="155">
        <f t="shared" si="1"/>
        <v>25.34246575342466</v>
      </c>
      <c r="Q32" s="9">
        <v>5</v>
      </c>
      <c r="R32" s="5">
        <v>2</v>
      </c>
      <c r="S32" s="5">
        <v>27</v>
      </c>
      <c r="T32" s="5">
        <v>2</v>
      </c>
      <c r="U32" s="156">
        <f t="shared" si="2"/>
        <v>7.4074074074074066</v>
      </c>
      <c r="V32" s="9">
        <v>41</v>
      </c>
      <c r="W32" s="5">
        <v>2</v>
      </c>
      <c r="X32" s="158">
        <f t="shared" si="3"/>
        <v>4.878048780487805</v>
      </c>
      <c r="Y32" s="5">
        <v>35</v>
      </c>
      <c r="Z32" s="5">
        <v>2</v>
      </c>
      <c r="AA32" s="159">
        <f t="shared" si="4"/>
        <v>5.714285714285714</v>
      </c>
    </row>
    <row r="33" spans="1:27" ht="13.5" customHeight="1">
      <c r="A33" s="11">
        <v>14</v>
      </c>
      <c r="B33" s="12">
        <v>361</v>
      </c>
      <c r="C33" s="9" t="s">
        <v>124</v>
      </c>
      <c r="D33" s="15" t="s">
        <v>114</v>
      </c>
      <c r="E33" s="183" t="s">
        <v>83</v>
      </c>
      <c r="F33" s="5" t="s">
        <v>83</v>
      </c>
      <c r="G33" s="5" t="s">
        <v>83</v>
      </c>
      <c r="H33" s="5" t="s">
        <v>83</v>
      </c>
      <c r="I33" s="5" t="s">
        <v>83</v>
      </c>
      <c r="J33" s="5" t="s">
        <v>83</v>
      </c>
      <c r="K33" s="154"/>
      <c r="L33" s="9">
        <v>13</v>
      </c>
      <c r="M33" s="5">
        <v>10</v>
      </c>
      <c r="N33" s="5">
        <v>127</v>
      </c>
      <c r="O33" s="5">
        <v>19</v>
      </c>
      <c r="P33" s="155">
        <f t="shared" si="1"/>
        <v>14.960629921259844</v>
      </c>
      <c r="Q33" s="9">
        <v>5</v>
      </c>
      <c r="R33" s="5">
        <v>1</v>
      </c>
      <c r="S33" s="5">
        <v>28</v>
      </c>
      <c r="T33" s="5">
        <v>1</v>
      </c>
      <c r="U33" s="156">
        <f t="shared" si="2"/>
        <v>3.571428571428571</v>
      </c>
      <c r="V33" s="9">
        <v>15</v>
      </c>
      <c r="W33" s="5">
        <v>0</v>
      </c>
      <c r="X33" s="158">
        <f t="shared" si="3"/>
        <v>0</v>
      </c>
      <c r="Y33" s="5">
        <v>15</v>
      </c>
      <c r="Z33" s="5">
        <v>0</v>
      </c>
      <c r="AA33" s="159">
        <f t="shared" si="4"/>
        <v>0</v>
      </c>
    </row>
    <row r="34" spans="1:27" ht="13.5" customHeight="1">
      <c r="A34" s="11">
        <v>14</v>
      </c>
      <c r="B34" s="12">
        <v>362</v>
      </c>
      <c r="C34" s="9" t="s">
        <v>124</v>
      </c>
      <c r="D34" s="15" t="s">
        <v>115</v>
      </c>
      <c r="E34" s="183" t="s">
        <v>83</v>
      </c>
      <c r="F34" s="5" t="s">
        <v>83</v>
      </c>
      <c r="G34" s="5" t="s">
        <v>83</v>
      </c>
      <c r="H34" s="5" t="s">
        <v>83</v>
      </c>
      <c r="I34" s="5" t="s">
        <v>83</v>
      </c>
      <c r="J34" s="5" t="s">
        <v>83</v>
      </c>
      <c r="K34" s="154"/>
      <c r="L34" s="9">
        <v>15</v>
      </c>
      <c r="M34" s="5">
        <v>13</v>
      </c>
      <c r="N34" s="5">
        <v>135</v>
      </c>
      <c r="O34" s="5">
        <v>41</v>
      </c>
      <c r="P34" s="155">
        <f t="shared" si="1"/>
        <v>30.37037037037037</v>
      </c>
      <c r="Q34" s="9">
        <v>5</v>
      </c>
      <c r="R34" s="5">
        <v>1</v>
      </c>
      <c r="S34" s="5">
        <v>31</v>
      </c>
      <c r="T34" s="5">
        <v>1</v>
      </c>
      <c r="U34" s="156">
        <f t="shared" si="2"/>
        <v>3.225806451612903</v>
      </c>
      <c r="V34" s="9">
        <v>27</v>
      </c>
      <c r="W34" s="5">
        <v>1</v>
      </c>
      <c r="X34" s="158">
        <f t="shared" si="3"/>
        <v>3.7037037037037033</v>
      </c>
      <c r="Y34" s="5">
        <v>27</v>
      </c>
      <c r="Z34" s="5">
        <v>1</v>
      </c>
      <c r="AA34" s="159">
        <f t="shared" si="4"/>
        <v>3.7037037037037033</v>
      </c>
    </row>
    <row r="35" spans="1:27" ht="13.5" customHeight="1">
      <c r="A35" s="11">
        <v>14</v>
      </c>
      <c r="B35" s="12">
        <v>363</v>
      </c>
      <c r="C35" s="9" t="s">
        <v>124</v>
      </c>
      <c r="D35" s="15" t="s">
        <v>248</v>
      </c>
      <c r="E35" s="183">
        <v>50</v>
      </c>
      <c r="F35" s="160" t="s">
        <v>192</v>
      </c>
      <c r="G35" s="5">
        <v>14</v>
      </c>
      <c r="H35" s="5">
        <v>8</v>
      </c>
      <c r="I35" s="5">
        <v>144</v>
      </c>
      <c r="J35" s="5">
        <v>16</v>
      </c>
      <c r="K35" s="154">
        <f>J35/I35*100</f>
        <v>11.11111111111111</v>
      </c>
      <c r="L35" s="9">
        <v>14</v>
      </c>
      <c r="M35" s="5">
        <v>8</v>
      </c>
      <c r="N35" s="5">
        <v>144</v>
      </c>
      <c r="O35" s="5">
        <v>16</v>
      </c>
      <c r="P35" s="155">
        <f t="shared" si="1"/>
        <v>11.11111111111111</v>
      </c>
      <c r="Q35" s="9">
        <v>5</v>
      </c>
      <c r="R35" s="5">
        <v>2</v>
      </c>
      <c r="S35" s="5">
        <v>22</v>
      </c>
      <c r="T35" s="5">
        <v>2</v>
      </c>
      <c r="U35" s="156">
        <f t="shared" si="2"/>
        <v>9.090909090909092</v>
      </c>
      <c r="V35" s="9">
        <v>15</v>
      </c>
      <c r="W35" s="5">
        <v>1</v>
      </c>
      <c r="X35" s="158">
        <f t="shared" si="3"/>
        <v>6.666666666666667</v>
      </c>
      <c r="Y35" s="5">
        <v>13</v>
      </c>
      <c r="Z35" s="5">
        <v>1</v>
      </c>
      <c r="AA35" s="159">
        <f t="shared" si="4"/>
        <v>7.6923076923076925</v>
      </c>
    </row>
    <row r="36" spans="1:27" ht="13.5" customHeight="1">
      <c r="A36" s="11">
        <v>14</v>
      </c>
      <c r="B36" s="12">
        <v>364</v>
      </c>
      <c r="C36" s="9" t="s">
        <v>124</v>
      </c>
      <c r="D36" s="15" t="s">
        <v>116</v>
      </c>
      <c r="E36" s="183">
        <v>30</v>
      </c>
      <c r="F36" s="160" t="s">
        <v>192</v>
      </c>
      <c r="G36" s="5">
        <v>36</v>
      </c>
      <c r="H36" s="5">
        <v>24</v>
      </c>
      <c r="I36" s="5">
        <v>441</v>
      </c>
      <c r="J36" s="5">
        <v>140</v>
      </c>
      <c r="K36" s="154">
        <f>J36/I36*100</f>
        <v>31.746031746031743</v>
      </c>
      <c r="L36" s="9">
        <v>13</v>
      </c>
      <c r="M36" s="5">
        <v>8</v>
      </c>
      <c r="N36" s="5">
        <v>134</v>
      </c>
      <c r="O36" s="5">
        <v>21</v>
      </c>
      <c r="P36" s="155">
        <f t="shared" si="1"/>
        <v>15.671641791044777</v>
      </c>
      <c r="Q36" s="9">
        <v>5</v>
      </c>
      <c r="R36" s="5">
        <v>3</v>
      </c>
      <c r="S36" s="5">
        <v>26</v>
      </c>
      <c r="T36" s="5">
        <v>4</v>
      </c>
      <c r="U36" s="156">
        <f t="shared" si="2"/>
        <v>15.384615384615385</v>
      </c>
      <c r="V36" s="9">
        <v>16</v>
      </c>
      <c r="W36" s="5">
        <v>0</v>
      </c>
      <c r="X36" s="158">
        <f t="shared" si="3"/>
        <v>0</v>
      </c>
      <c r="Y36" s="5">
        <v>14</v>
      </c>
      <c r="Z36" s="5">
        <v>0</v>
      </c>
      <c r="AA36" s="159">
        <f t="shared" si="4"/>
        <v>0</v>
      </c>
    </row>
    <row r="37" spans="1:27" ht="13.5" customHeight="1">
      <c r="A37" s="11">
        <v>14</v>
      </c>
      <c r="B37" s="12">
        <v>366</v>
      </c>
      <c r="C37" s="9" t="s">
        <v>124</v>
      </c>
      <c r="D37" s="15" t="s">
        <v>117</v>
      </c>
      <c r="E37" s="183">
        <v>40</v>
      </c>
      <c r="F37" s="5" t="s">
        <v>264</v>
      </c>
      <c r="G37" s="5">
        <v>22</v>
      </c>
      <c r="H37" s="5">
        <v>17</v>
      </c>
      <c r="I37" s="5">
        <v>207</v>
      </c>
      <c r="J37" s="5">
        <v>62</v>
      </c>
      <c r="K37" s="154">
        <f>J37/I37*100</f>
        <v>29.951690821256037</v>
      </c>
      <c r="L37" s="9">
        <v>16</v>
      </c>
      <c r="M37" s="5">
        <v>14</v>
      </c>
      <c r="N37" s="5">
        <v>148</v>
      </c>
      <c r="O37" s="5">
        <v>43</v>
      </c>
      <c r="P37" s="155">
        <f t="shared" si="1"/>
        <v>29.054054054054053</v>
      </c>
      <c r="Q37" s="9">
        <v>5</v>
      </c>
      <c r="R37" s="5">
        <v>2</v>
      </c>
      <c r="S37" s="5">
        <v>33</v>
      </c>
      <c r="T37" s="5">
        <v>3</v>
      </c>
      <c r="U37" s="156">
        <f t="shared" si="2"/>
        <v>9.090909090909092</v>
      </c>
      <c r="V37" s="9">
        <v>20</v>
      </c>
      <c r="W37" s="5">
        <v>0</v>
      </c>
      <c r="X37" s="158">
        <f t="shared" si="3"/>
        <v>0</v>
      </c>
      <c r="Y37" s="5">
        <v>17</v>
      </c>
      <c r="Z37" s="5">
        <v>0</v>
      </c>
      <c r="AA37" s="159">
        <f t="shared" si="4"/>
        <v>0</v>
      </c>
    </row>
    <row r="38" spans="1:27" ht="13.5" customHeight="1">
      <c r="A38" s="11">
        <v>14</v>
      </c>
      <c r="B38" s="12">
        <v>382</v>
      </c>
      <c r="C38" s="9" t="s">
        <v>124</v>
      </c>
      <c r="D38" s="15" t="s">
        <v>118</v>
      </c>
      <c r="E38" s="183">
        <v>30</v>
      </c>
      <c r="F38" s="5" t="s">
        <v>190</v>
      </c>
      <c r="G38" s="5">
        <v>27</v>
      </c>
      <c r="H38" s="5">
        <v>16</v>
      </c>
      <c r="I38" s="5">
        <v>211</v>
      </c>
      <c r="J38" s="5">
        <v>34</v>
      </c>
      <c r="K38" s="154">
        <f>J38/I38*100</f>
        <v>16.113744075829384</v>
      </c>
      <c r="L38" s="9">
        <v>23</v>
      </c>
      <c r="M38" s="5">
        <v>15</v>
      </c>
      <c r="N38" s="5">
        <v>197</v>
      </c>
      <c r="O38" s="5">
        <v>33</v>
      </c>
      <c r="P38" s="155">
        <f t="shared" si="1"/>
        <v>16.751269035532996</v>
      </c>
      <c r="Q38" s="9">
        <v>4</v>
      </c>
      <c r="R38" s="5">
        <v>1</v>
      </c>
      <c r="S38" s="5">
        <v>14</v>
      </c>
      <c r="T38" s="5">
        <v>1</v>
      </c>
      <c r="U38" s="156">
        <f t="shared" si="2"/>
        <v>7.142857142857142</v>
      </c>
      <c r="V38" s="9">
        <v>36</v>
      </c>
      <c r="W38" s="5">
        <v>1</v>
      </c>
      <c r="X38" s="158">
        <f t="shared" si="3"/>
        <v>2.7777777777777777</v>
      </c>
      <c r="Y38" s="5">
        <v>33</v>
      </c>
      <c r="Z38" s="5">
        <v>1</v>
      </c>
      <c r="AA38" s="159">
        <f t="shared" si="4"/>
        <v>3.0303030303030303</v>
      </c>
    </row>
    <row r="39" spans="1:27" ht="13.5" customHeight="1">
      <c r="A39" s="11">
        <v>14</v>
      </c>
      <c r="B39" s="12">
        <v>383</v>
      </c>
      <c r="C39" s="9" t="s">
        <v>124</v>
      </c>
      <c r="D39" s="15" t="s">
        <v>119</v>
      </c>
      <c r="E39" s="183" t="s">
        <v>83</v>
      </c>
      <c r="F39" s="5" t="s">
        <v>83</v>
      </c>
      <c r="G39" s="5" t="s">
        <v>83</v>
      </c>
      <c r="H39" s="5" t="s">
        <v>83</v>
      </c>
      <c r="I39" s="5" t="s">
        <v>83</v>
      </c>
      <c r="J39" s="5" t="s">
        <v>83</v>
      </c>
      <c r="K39" s="154"/>
      <c r="L39" s="9">
        <v>15</v>
      </c>
      <c r="M39" s="5">
        <v>12</v>
      </c>
      <c r="N39" s="5">
        <v>141</v>
      </c>
      <c r="O39" s="5">
        <v>27</v>
      </c>
      <c r="P39" s="155">
        <f t="shared" si="1"/>
        <v>19.148936170212767</v>
      </c>
      <c r="Q39" s="9">
        <v>5</v>
      </c>
      <c r="R39" s="5">
        <v>1</v>
      </c>
      <c r="S39" s="5">
        <v>24</v>
      </c>
      <c r="T39" s="5">
        <v>1</v>
      </c>
      <c r="U39" s="156">
        <f t="shared" si="2"/>
        <v>4.166666666666666</v>
      </c>
      <c r="V39" s="9">
        <v>16</v>
      </c>
      <c r="W39" s="5">
        <v>0</v>
      </c>
      <c r="X39" s="158">
        <f t="shared" si="3"/>
        <v>0</v>
      </c>
      <c r="Y39" s="5">
        <v>10</v>
      </c>
      <c r="Z39" s="5">
        <v>0</v>
      </c>
      <c r="AA39" s="159">
        <f t="shared" si="4"/>
        <v>0</v>
      </c>
    </row>
    <row r="40" spans="1:27" ht="13.5" customHeight="1">
      <c r="A40" s="11">
        <v>14</v>
      </c>
      <c r="B40" s="12">
        <v>384</v>
      </c>
      <c r="C40" s="9" t="s">
        <v>124</v>
      </c>
      <c r="D40" s="15" t="s">
        <v>120</v>
      </c>
      <c r="E40" s="183">
        <v>30</v>
      </c>
      <c r="F40" s="160" t="s">
        <v>192</v>
      </c>
      <c r="G40" s="5">
        <v>18</v>
      </c>
      <c r="H40" s="5">
        <v>11</v>
      </c>
      <c r="I40" s="5">
        <v>210</v>
      </c>
      <c r="J40" s="5">
        <v>36</v>
      </c>
      <c r="K40" s="154">
        <f>J40/I40*100</f>
        <v>17.142857142857142</v>
      </c>
      <c r="L40" s="9">
        <v>18</v>
      </c>
      <c r="M40" s="5">
        <v>11</v>
      </c>
      <c r="N40" s="5">
        <v>210</v>
      </c>
      <c r="O40" s="5">
        <v>36</v>
      </c>
      <c r="P40" s="155">
        <f t="shared" si="1"/>
        <v>17.142857142857142</v>
      </c>
      <c r="Q40" s="9">
        <v>5</v>
      </c>
      <c r="R40" s="5">
        <v>1</v>
      </c>
      <c r="S40" s="5">
        <v>28</v>
      </c>
      <c r="T40" s="5">
        <v>1</v>
      </c>
      <c r="U40" s="156">
        <f t="shared" si="2"/>
        <v>3.571428571428571</v>
      </c>
      <c r="V40" s="9">
        <v>31</v>
      </c>
      <c r="W40" s="5">
        <v>0</v>
      </c>
      <c r="X40" s="158">
        <f t="shared" si="3"/>
        <v>0</v>
      </c>
      <c r="Y40" s="5">
        <v>27</v>
      </c>
      <c r="Z40" s="5">
        <v>0</v>
      </c>
      <c r="AA40" s="159">
        <f t="shared" si="4"/>
        <v>0</v>
      </c>
    </row>
    <row r="41" spans="1:27" ht="13.5" customHeight="1">
      <c r="A41" s="11">
        <v>14</v>
      </c>
      <c r="B41" s="12">
        <v>401</v>
      </c>
      <c r="C41" s="9" t="s">
        <v>124</v>
      </c>
      <c r="D41" s="15" t="s">
        <v>121</v>
      </c>
      <c r="E41" s="183">
        <v>30</v>
      </c>
      <c r="F41" s="5" t="s">
        <v>191</v>
      </c>
      <c r="G41" s="5">
        <v>34</v>
      </c>
      <c r="H41" s="5">
        <v>31</v>
      </c>
      <c r="I41" s="5">
        <v>421</v>
      </c>
      <c r="J41" s="5">
        <v>81</v>
      </c>
      <c r="K41" s="154">
        <f>J41/I41*100</f>
        <v>19.239904988123516</v>
      </c>
      <c r="L41" s="9">
        <v>16</v>
      </c>
      <c r="M41" s="5">
        <v>13</v>
      </c>
      <c r="N41" s="5">
        <v>210</v>
      </c>
      <c r="O41" s="5">
        <v>32</v>
      </c>
      <c r="P41" s="155">
        <f t="shared" si="1"/>
        <v>15.238095238095239</v>
      </c>
      <c r="Q41" s="9">
        <v>5</v>
      </c>
      <c r="R41" s="5">
        <v>2</v>
      </c>
      <c r="S41" s="5">
        <v>33</v>
      </c>
      <c r="T41" s="5">
        <v>2</v>
      </c>
      <c r="U41" s="156">
        <f t="shared" si="2"/>
        <v>6.0606060606060606</v>
      </c>
      <c r="V41" s="9">
        <v>34</v>
      </c>
      <c r="W41" s="5">
        <v>2</v>
      </c>
      <c r="X41" s="158">
        <f t="shared" si="3"/>
        <v>5.88235294117647</v>
      </c>
      <c r="Y41" s="5">
        <v>28</v>
      </c>
      <c r="Z41" s="5">
        <v>2</v>
      </c>
      <c r="AA41" s="159">
        <f t="shared" si="4"/>
        <v>7.142857142857142</v>
      </c>
    </row>
    <row r="42" spans="1:27" ht="13.5" customHeight="1">
      <c r="A42" s="11">
        <v>14</v>
      </c>
      <c r="B42" s="12">
        <v>402</v>
      </c>
      <c r="C42" s="9" t="s">
        <v>124</v>
      </c>
      <c r="D42" s="15" t="s">
        <v>122</v>
      </c>
      <c r="E42" s="183" t="s">
        <v>83</v>
      </c>
      <c r="F42" s="5" t="s">
        <v>83</v>
      </c>
      <c r="G42" s="5" t="s">
        <v>83</v>
      </c>
      <c r="H42" s="5" t="s">
        <v>83</v>
      </c>
      <c r="I42" s="5" t="s">
        <v>83</v>
      </c>
      <c r="J42" s="5" t="s">
        <v>83</v>
      </c>
      <c r="K42" s="154"/>
      <c r="L42" s="9">
        <v>13</v>
      </c>
      <c r="M42" s="5">
        <v>7</v>
      </c>
      <c r="N42" s="5">
        <v>109</v>
      </c>
      <c r="O42" s="5">
        <v>27</v>
      </c>
      <c r="P42" s="155">
        <f t="shared" si="1"/>
        <v>24.770642201834864</v>
      </c>
      <c r="Q42" s="9">
        <v>5</v>
      </c>
      <c r="R42" s="5">
        <v>1</v>
      </c>
      <c r="S42" s="5">
        <v>24</v>
      </c>
      <c r="T42" s="5">
        <v>2</v>
      </c>
      <c r="U42" s="156">
        <f t="shared" si="2"/>
        <v>8.333333333333332</v>
      </c>
      <c r="V42" s="9">
        <v>11</v>
      </c>
      <c r="W42" s="5">
        <v>0</v>
      </c>
      <c r="X42" s="158">
        <f t="shared" si="3"/>
        <v>0</v>
      </c>
      <c r="Y42" s="5">
        <v>11</v>
      </c>
      <c r="Z42" s="5">
        <v>0</v>
      </c>
      <c r="AA42" s="159">
        <f t="shared" si="4"/>
        <v>0</v>
      </c>
    </row>
    <row r="43" spans="1:27" ht="13.5" customHeight="1">
      <c r="A43" s="11">
        <v>14</v>
      </c>
      <c r="B43" s="12">
        <v>421</v>
      </c>
      <c r="C43" s="9" t="s">
        <v>124</v>
      </c>
      <c r="D43" s="15" t="s">
        <v>95</v>
      </c>
      <c r="E43" s="183">
        <v>30</v>
      </c>
      <c r="F43" s="5" t="s">
        <v>185</v>
      </c>
      <c r="G43" s="5">
        <v>17</v>
      </c>
      <c r="H43" s="5">
        <v>14</v>
      </c>
      <c r="I43" s="5">
        <v>186</v>
      </c>
      <c r="J43" s="5">
        <v>51</v>
      </c>
      <c r="K43" s="154">
        <f>J43/I43*100</f>
        <v>27.419354838709676</v>
      </c>
      <c r="L43" s="9">
        <v>19</v>
      </c>
      <c r="M43" s="5">
        <v>15</v>
      </c>
      <c r="N43" s="5">
        <v>184</v>
      </c>
      <c r="O43" s="5">
        <v>36</v>
      </c>
      <c r="P43" s="155">
        <f t="shared" si="1"/>
        <v>19.565217391304348</v>
      </c>
      <c r="Q43" s="9">
        <v>5</v>
      </c>
      <c r="R43" s="5">
        <v>2</v>
      </c>
      <c r="S43" s="5">
        <v>25</v>
      </c>
      <c r="T43" s="5">
        <v>3</v>
      </c>
      <c r="U43" s="156">
        <f t="shared" si="2"/>
        <v>12</v>
      </c>
      <c r="V43" s="9">
        <v>16</v>
      </c>
      <c r="W43" s="5">
        <v>0</v>
      </c>
      <c r="X43" s="158">
        <f t="shared" si="3"/>
        <v>0</v>
      </c>
      <c r="Y43" s="5">
        <v>16</v>
      </c>
      <c r="Z43" s="5">
        <v>0</v>
      </c>
      <c r="AA43" s="159">
        <f t="shared" si="4"/>
        <v>0</v>
      </c>
    </row>
    <row r="44" spans="1:27" ht="13.5" customHeight="1" thickBot="1">
      <c r="A44" s="11">
        <v>14</v>
      </c>
      <c r="B44" s="12">
        <v>424</v>
      </c>
      <c r="C44" s="9" t="s">
        <v>124</v>
      </c>
      <c r="D44" s="15" t="s">
        <v>123</v>
      </c>
      <c r="E44" s="183" t="s">
        <v>83</v>
      </c>
      <c r="F44" s="5" t="s">
        <v>83</v>
      </c>
      <c r="G44" s="5" t="s">
        <v>83</v>
      </c>
      <c r="H44" s="5" t="s">
        <v>83</v>
      </c>
      <c r="I44" s="5" t="s">
        <v>83</v>
      </c>
      <c r="J44" s="5" t="s">
        <v>83</v>
      </c>
      <c r="K44" s="45" t="s">
        <v>83</v>
      </c>
      <c r="L44" s="9">
        <v>11</v>
      </c>
      <c r="M44" s="5">
        <v>10</v>
      </c>
      <c r="N44" s="5">
        <v>133</v>
      </c>
      <c r="O44" s="5">
        <v>27</v>
      </c>
      <c r="P44" s="155">
        <f t="shared" si="1"/>
        <v>20.30075187969925</v>
      </c>
      <c r="Q44" s="9">
        <v>5</v>
      </c>
      <c r="R44" s="5">
        <v>1</v>
      </c>
      <c r="S44" s="5">
        <v>27</v>
      </c>
      <c r="T44" s="5">
        <v>1</v>
      </c>
      <c r="U44" s="156">
        <f t="shared" si="2"/>
        <v>3.7037037037037033</v>
      </c>
      <c r="V44" s="9">
        <v>28</v>
      </c>
      <c r="W44" s="5">
        <v>6</v>
      </c>
      <c r="X44" s="158">
        <f t="shared" si="3"/>
        <v>21.428571428571427</v>
      </c>
      <c r="Y44" s="5">
        <v>26</v>
      </c>
      <c r="Z44" s="5">
        <v>5</v>
      </c>
      <c r="AA44" s="159">
        <f t="shared" si="4"/>
        <v>19.230769230769234</v>
      </c>
    </row>
    <row r="45" spans="1:27" ht="13.5" customHeight="1" thickBot="1">
      <c r="A45" s="16"/>
      <c r="B45" s="25">
        <v>900</v>
      </c>
      <c r="C45" s="26"/>
      <c r="D45" s="27" t="s">
        <v>37</v>
      </c>
      <c r="E45" s="13"/>
      <c r="F45" s="14"/>
      <c r="G45" s="14"/>
      <c r="H45" s="14"/>
      <c r="I45" s="14"/>
      <c r="J45" s="14"/>
      <c r="K45" s="46"/>
      <c r="L45" s="28">
        <f>SUM(L10:L44)</f>
        <v>910</v>
      </c>
      <c r="M45" s="28">
        <f>SUM(M10:M44)</f>
        <v>763</v>
      </c>
      <c r="N45" s="28">
        <f>SUM(N10:N44)</f>
        <v>12249</v>
      </c>
      <c r="O45" s="28">
        <f>SUM(O10:O44)</f>
        <v>3203</v>
      </c>
      <c r="P45" s="48">
        <f t="shared" si="1"/>
        <v>26.14907339374643</v>
      </c>
      <c r="Q45" s="28">
        <f>SUM(Q10:Q44)</f>
        <v>187</v>
      </c>
      <c r="R45" s="28">
        <f>SUM(R10:R44)</f>
        <v>84</v>
      </c>
      <c r="S45" s="28">
        <f>SUM(S10:S44)</f>
        <v>1194</v>
      </c>
      <c r="T45" s="28">
        <f>SUM(T10:T44)</f>
        <v>112</v>
      </c>
      <c r="U45" s="48">
        <f t="shared" si="2"/>
        <v>9.380234505862646</v>
      </c>
      <c r="V45" s="13"/>
      <c r="W45" s="14"/>
      <c r="X45" s="51"/>
      <c r="Y45" s="14"/>
      <c r="Z45" s="14"/>
      <c r="AA45" s="49"/>
    </row>
    <row r="46" spans="1:27" ht="13.5" customHeight="1" thickBot="1">
      <c r="A46" s="11"/>
      <c r="B46" s="12"/>
      <c r="C46" s="9" t="s">
        <v>124</v>
      </c>
      <c r="D46" s="170" t="s">
        <v>265</v>
      </c>
      <c r="E46" s="70"/>
      <c r="F46" s="71"/>
      <c r="G46" s="30"/>
      <c r="H46" s="30"/>
      <c r="I46" s="30"/>
      <c r="J46" s="30"/>
      <c r="K46" s="47"/>
      <c r="L46" s="10">
        <v>1</v>
      </c>
      <c r="M46" s="5">
        <v>1</v>
      </c>
      <c r="N46" s="6">
        <v>32</v>
      </c>
      <c r="O46" s="5">
        <v>7</v>
      </c>
      <c r="P46" s="68">
        <f t="shared" si="1"/>
        <v>21.875</v>
      </c>
      <c r="Q46" s="161"/>
      <c r="R46" s="162"/>
      <c r="S46" s="162"/>
      <c r="T46" s="162"/>
      <c r="U46" s="68" t="s">
        <v>83</v>
      </c>
      <c r="V46" s="29"/>
      <c r="W46" s="30"/>
      <c r="X46" s="52"/>
      <c r="Y46" s="30"/>
      <c r="Z46" s="30"/>
      <c r="AA46" s="50"/>
    </row>
    <row r="47" spans="1:27" ht="13.5" customHeight="1" thickBot="1">
      <c r="A47" s="16"/>
      <c r="B47" s="25">
        <v>999</v>
      </c>
      <c r="C47" s="26"/>
      <c r="D47" s="27" t="s">
        <v>36</v>
      </c>
      <c r="E47" s="13"/>
      <c r="F47" s="14"/>
      <c r="G47" s="14"/>
      <c r="H47" s="14"/>
      <c r="I47" s="14"/>
      <c r="J47" s="14"/>
      <c r="K47" s="46"/>
      <c r="L47" s="28">
        <v>1</v>
      </c>
      <c r="M47" s="28">
        <v>1</v>
      </c>
      <c r="N47" s="28">
        <v>32</v>
      </c>
      <c r="O47" s="28">
        <v>7</v>
      </c>
      <c r="P47" s="48">
        <f t="shared" si="1"/>
        <v>21.875</v>
      </c>
      <c r="Q47" s="28">
        <v>0</v>
      </c>
      <c r="R47" s="28">
        <v>0</v>
      </c>
      <c r="S47" s="28">
        <v>0</v>
      </c>
      <c r="T47" s="28">
        <v>0</v>
      </c>
      <c r="U47" s="48" t="s">
        <v>83</v>
      </c>
      <c r="V47" s="13"/>
      <c r="W47" s="14"/>
      <c r="X47" s="51"/>
      <c r="Y47" s="14"/>
      <c r="Z47" s="14"/>
      <c r="AA47" s="49"/>
    </row>
    <row r="48" spans="1:27" ht="13.5" customHeight="1" thickBot="1">
      <c r="A48" s="16"/>
      <c r="B48" s="24">
        <v>1000</v>
      </c>
      <c r="C48" s="232" t="s">
        <v>23</v>
      </c>
      <c r="D48" s="233"/>
      <c r="E48" s="13"/>
      <c r="F48" s="14"/>
      <c r="G48" s="163">
        <f>SUM(G10:G44)</f>
        <v>1372</v>
      </c>
      <c r="H48" s="163">
        <f>SUM(H10:H44)</f>
        <v>1145</v>
      </c>
      <c r="I48" s="163">
        <f>SUM(I10:I44)</f>
        <v>18391</v>
      </c>
      <c r="J48" s="163">
        <f>SUM(J10:J44)</f>
        <v>5125</v>
      </c>
      <c r="K48" s="48">
        <f>J48/I48*100</f>
        <v>27.866891414278722</v>
      </c>
      <c r="L48" s="164">
        <f>L45+L47</f>
        <v>911</v>
      </c>
      <c r="M48" s="163">
        <f>M45+M47</f>
        <v>764</v>
      </c>
      <c r="N48" s="163">
        <f>N45+N47</f>
        <v>12281</v>
      </c>
      <c r="O48" s="163">
        <f>O45+O47</f>
        <v>3210</v>
      </c>
      <c r="P48" s="48">
        <f t="shared" si="1"/>
        <v>26.13793665010993</v>
      </c>
      <c r="Q48" s="164">
        <f>Q45+Q47</f>
        <v>187</v>
      </c>
      <c r="R48" s="163">
        <f>R45+R47</f>
        <v>84</v>
      </c>
      <c r="S48" s="163">
        <f>S45+S47</f>
        <v>1194</v>
      </c>
      <c r="T48" s="163">
        <f>T45+T47</f>
        <v>112</v>
      </c>
      <c r="U48" s="48">
        <f>T48/S48*100</f>
        <v>9.380234505862646</v>
      </c>
      <c r="V48" s="165">
        <f>SUM(V10:V44)</f>
        <v>6641</v>
      </c>
      <c r="W48" s="163">
        <f>SUM(W10:W44)</f>
        <v>540</v>
      </c>
      <c r="X48" s="166">
        <f>W48/V48*100</f>
        <v>8.131305526276163</v>
      </c>
      <c r="Y48" s="163">
        <f>SUM(Y10:Y44)</f>
        <v>5409</v>
      </c>
      <c r="Z48" s="163">
        <f>SUM(Z10:Z44)</f>
        <v>297</v>
      </c>
      <c r="AA48" s="167">
        <f>Z48/Y48*100</f>
        <v>5.490848585690515</v>
      </c>
    </row>
    <row r="49" spans="1:14" ht="13.5">
      <c r="A49" s="38" t="s">
        <v>79</v>
      </c>
      <c r="B49" s="39"/>
      <c r="C49" s="40"/>
      <c r="D49" s="41"/>
      <c r="E49" s="42"/>
      <c r="F49" s="42"/>
      <c r="G49" s="42"/>
      <c r="H49" s="42"/>
      <c r="I49" s="42"/>
      <c r="J49" s="42"/>
      <c r="N49" s="54"/>
    </row>
    <row r="50" spans="1:8" ht="13.5">
      <c r="A50" s="36" t="s">
        <v>89</v>
      </c>
      <c r="E50" s="44"/>
      <c r="F50" s="44" t="s">
        <v>88</v>
      </c>
      <c r="H50" s="44"/>
    </row>
  </sheetData>
  <mergeCells count="26">
    <mergeCell ref="C48:D48"/>
    <mergeCell ref="K8:K9"/>
    <mergeCell ref="L8:L9"/>
    <mergeCell ref="Q7:U7"/>
    <mergeCell ref="Q8:Q9"/>
    <mergeCell ref="S8:S9"/>
    <mergeCell ref="P8:P9"/>
    <mergeCell ref="E8:E9"/>
    <mergeCell ref="G8:G9"/>
    <mergeCell ref="F8:F9"/>
    <mergeCell ref="V7:AA7"/>
    <mergeCell ref="Y8:AA8"/>
    <mergeCell ref="U8:U9"/>
    <mergeCell ref="X8:X9"/>
    <mergeCell ref="V8:V9"/>
    <mergeCell ref="A7:A9"/>
    <mergeCell ref="C7:C9"/>
    <mergeCell ref="D7:D9"/>
    <mergeCell ref="B7:B9"/>
    <mergeCell ref="N8:N9"/>
    <mergeCell ref="I8:I9"/>
    <mergeCell ref="G4:I4"/>
    <mergeCell ref="B3:N3"/>
    <mergeCell ref="E7:K7"/>
    <mergeCell ref="L7:P7"/>
    <mergeCell ref="C4:E4"/>
  </mergeCells>
  <conditionalFormatting sqref="Y12:Y44">
    <cfRule type="cellIs" priority="1" dxfId="0" operator="lessThanOrEqual" stopIfTrue="1">
      <formula>V12</formula>
    </cfRule>
    <cfRule type="cellIs" priority="2" dxfId="1" operator="greaterThan" stopIfTrue="1">
      <formula>V12</formula>
    </cfRule>
  </conditionalFormatting>
  <conditionalFormatting sqref="O12:O44 M12:M44 T12:T44 R12:R44 Z12:Z44 J12:J44 W12:W44 O46 M46 T46 R46">
    <cfRule type="cellIs" priority="3" dxfId="0" operator="lessThanOrEqual" stopIfTrue="1">
      <formula>I12</formula>
    </cfRule>
    <cfRule type="cellIs" priority="4" dxfId="1" operator="greaterThan" stopIfTrue="1">
      <formula>I12</formula>
    </cfRule>
  </conditionalFormatting>
  <dataValidations count="1">
    <dataValidation allowBlank="1" showInputMessage="1" showErrorMessage="1" imeMode="off" sqref="U10:U47 K10:K46 P10:P48"/>
  </dataValidations>
  <hyperlinks>
    <hyperlink ref="F50" r:id="rId1" display="http://www.stat.go.jp/index/seido/9-5.htm"/>
  </hyperlinks>
  <printOptions/>
  <pageMargins left="0.54" right="0.2755905511811024" top="0.44" bottom="0.2" header="0.25" footer="0.21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2006-11-20T05:24:41Z</cp:lastPrinted>
  <dcterms:created xsi:type="dcterms:W3CDTF">2002-01-07T10:53:07Z</dcterms:created>
  <dcterms:modified xsi:type="dcterms:W3CDTF">2006-12-05T08:19:35Z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