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'4-1'!$A$1:$X$43</definedName>
    <definedName name="_xlnm.Print_Area" localSheetId="1">'4-2'!$A$1:$AA$53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<sst xmlns="http://schemas.openxmlformats.org/spreadsheetml/2006/main" count="375" uniqueCount="205">
  <si>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</si>
  <si>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</si>
  <si>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</si>
  <si>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</si>
  <si>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</si>
  <si>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</si>
  <si>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</si>
  <si>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</si>
  <si>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</si>
  <si>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</si>
  <si>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</si>
  <si>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</si>
  <si>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</si>
  <si>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</si>
  <si>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</si>
  <si>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</si>
  <si>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</si>
  <si>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</si>
  <si>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</si>
  <si>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</si>
  <si>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</si>
  <si>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</si>
  <si>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</si>
  <si>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</si>
  <si>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</si>
  <si>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</si>
  <si>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</si>
  <si>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</si>
  <si>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</si>
  <si>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</si>
  <si>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</si>
  <si>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</si>
  <si>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</si>
  <si>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</si>
  <si>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</si>
  <si>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</si>
  <si>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</si>
  <si>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</si>
  <si>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</si>
  <si>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</si>
  <si>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</si>
  <si>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</si>
  <si>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</si>
  <si>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</si>
  <si>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</si>
  <si>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</si>
  <si>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</si>
  <si>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</si>
  <si>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</si>
  <si>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</si>
  <si>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</si>
  <si>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</si>
  <si>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</si>
  <si>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</si>
  <si>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</si>
  <si>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</si>
  <si>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</si>
  <si>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</si>
  <si>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</si>
  <si>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</si>
  <si>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</si>
  <si>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</si>
  <si>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</si>
  <si>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</si>
  <si>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</si>
  <si>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</si>
  <si>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</si>
  <si>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</si>
  <si>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</si>
  <si>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</si>
  <si>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</si>
  <si>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</si>
  <si>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</si>
  <si>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</si>
  <si>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</si>
  <si>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</si>
  <si>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</si>
  <si>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</si>
  <si>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</si>
  <si>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</si>
  <si>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</si>
  <si>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</si>
  <si>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</si>
  <si>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</si>
  <si>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</si>
  <si>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</si>
  <si>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</si>
  <si>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</si>
  <si>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</si>
  <si>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</si>
  <si>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</si>
  <si>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</si>
  <si>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山形県</t>
  </si>
  <si>
    <t>年度なし</t>
  </si>
  <si>
    <t>広域</t>
  </si>
  <si>
    <t>山形市</t>
  </si>
  <si>
    <t>企画調整部男女共同参画課</t>
  </si>
  <si>
    <t>いきいき山形男女共同参画プラン</t>
  </si>
  <si>
    <t>平成13年4月～23年3月</t>
  </si>
  <si>
    <t>山形市男女共同参画センター(愛称：ファーラ)</t>
  </si>
  <si>
    <t>男女共同参画都市宣言</t>
  </si>
  <si>
    <t>米沢市</t>
  </si>
  <si>
    <t>まちづくり推進課</t>
  </si>
  <si>
    <t>鶴岡市</t>
  </si>
  <si>
    <t>企画調整課</t>
  </si>
  <si>
    <t>酒田市</t>
  </si>
  <si>
    <t>酒田市男女共同参画推進センター</t>
  </si>
  <si>
    <t>新庄市</t>
  </si>
  <si>
    <t>生涯学習課</t>
  </si>
  <si>
    <t>　新庄市男女共同参画基本計画</t>
  </si>
  <si>
    <t>　平成15年3月</t>
  </si>
  <si>
    <t>平成15年度～平成24年度</t>
  </si>
  <si>
    <t>寒河江市</t>
  </si>
  <si>
    <t>生涯学習スポーツ振興課</t>
  </si>
  <si>
    <t>上山市</t>
  </si>
  <si>
    <t>総合政策課</t>
  </si>
  <si>
    <t>村山市</t>
  </si>
  <si>
    <t>総務政策課</t>
  </si>
  <si>
    <t>男女共同参画のまち宣言</t>
  </si>
  <si>
    <t>長井市</t>
  </si>
  <si>
    <t>長井市男女共同参画推進条例</t>
  </si>
  <si>
    <t>長井市男女共同参画基本計画</t>
  </si>
  <si>
    <t>平成18年3月</t>
  </si>
  <si>
    <t>平成17年度～平成25年度</t>
  </si>
  <si>
    <t>天童市</t>
  </si>
  <si>
    <t>総務部総合政策課</t>
  </si>
  <si>
    <t>天童市男女共同参画社会推進計画　　～てんどうパートナーシップ・プラン～</t>
  </si>
  <si>
    <t>平成13年3月</t>
  </si>
  <si>
    <t>平成13年度～平成22年度</t>
  </si>
  <si>
    <t>東根市</t>
  </si>
  <si>
    <t>東根市男女共同参画社会推進計画</t>
  </si>
  <si>
    <t>平成14年2月</t>
  </si>
  <si>
    <t>尾花沢市</t>
  </si>
  <si>
    <t>尾花沢市女性文化センター（中央公民館内）</t>
  </si>
  <si>
    <t>尾花沢市男女共同参画基本計画　　　尾花沢市男女共同参画行動計画（花花プラン）</t>
  </si>
  <si>
    <t>平成16年3月</t>
  </si>
  <si>
    <t>平成16年4月～平成23年3月</t>
  </si>
  <si>
    <t>尾花沢市女性文化センター</t>
  </si>
  <si>
    <t>南陽市</t>
  </si>
  <si>
    <t>南陽市教育委員会南陽市中央公民館地域づくり係</t>
  </si>
  <si>
    <t>男女共同参画なんようプラン</t>
  </si>
  <si>
    <t>平成12年3月</t>
  </si>
  <si>
    <t>平成12年度～平成21年度</t>
  </si>
  <si>
    <t>山辺町</t>
  </si>
  <si>
    <t>総務課</t>
  </si>
  <si>
    <t>中山町</t>
  </si>
  <si>
    <t>総務企画課</t>
  </si>
  <si>
    <t>河北町</t>
  </si>
  <si>
    <t>生涯学習課</t>
  </si>
  <si>
    <t>女性・青少年センター</t>
  </si>
  <si>
    <t>西川町</t>
  </si>
  <si>
    <t>教育文化課生涯学習係</t>
  </si>
  <si>
    <t>朝日町</t>
  </si>
  <si>
    <t>政策推進課</t>
  </si>
  <si>
    <t>大江町</t>
  </si>
  <si>
    <t>大石田町</t>
  </si>
  <si>
    <t>生涯教育センター</t>
  </si>
  <si>
    <t>金山町</t>
  </si>
  <si>
    <t>教学課</t>
  </si>
  <si>
    <t>交流サロンぽすと</t>
  </si>
  <si>
    <t>最上町</t>
  </si>
  <si>
    <t>教育文化課　教育文化課</t>
  </si>
  <si>
    <t>舟形町</t>
  </si>
  <si>
    <t>まちづくり課</t>
  </si>
  <si>
    <t>真室川町</t>
  </si>
  <si>
    <t>企画情報課</t>
  </si>
  <si>
    <t>大蔵村</t>
  </si>
  <si>
    <t>鮭川村</t>
  </si>
  <si>
    <t>企画交流室</t>
  </si>
  <si>
    <t>戸沢村</t>
  </si>
  <si>
    <t>教育委員会　共育課</t>
  </si>
  <si>
    <t>高畠町</t>
  </si>
  <si>
    <t>企画課　企画調整室</t>
  </si>
  <si>
    <t>高畠町男女共同参画いきいきプラン</t>
  </si>
  <si>
    <t>平成15年3月</t>
  </si>
  <si>
    <t>平成15年4月～平成24年3月</t>
  </si>
  <si>
    <t>川西町</t>
  </si>
  <si>
    <t>協働のまちづくり室</t>
  </si>
  <si>
    <t>川西町男女共同参画計画</t>
  </si>
  <si>
    <t>平成18年度～平成22年度</t>
  </si>
  <si>
    <t>小国町</t>
  </si>
  <si>
    <t>総務企画課　政策企画室</t>
  </si>
  <si>
    <t>白鷹町</t>
  </si>
  <si>
    <t>政策改革課</t>
  </si>
  <si>
    <t>男（ひと）と女（ひと）とが共同でつくるまちプラン</t>
  </si>
  <si>
    <t>平成14年3月</t>
  </si>
  <si>
    <t>平成14年度～平成23年度</t>
  </si>
  <si>
    <t>白鷹町「男（ひと）と女（ひと）とが共同でつくるまち」宣言</t>
  </si>
  <si>
    <t>飯豊町</t>
  </si>
  <si>
    <t>総合政策室</t>
  </si>
  <si>
    <t>三川町</t>
  </si>
  <si>
    <t>企画課　企画情報係</t>
  </si>
  <si>
    <t>庄内町</t>
  </si>
  <si>
    <t>情報発信課</t>
  </si>
  <si>
    <t>遊佐町</t>
  </si>
  <si>
    <t>遊佐町教育委員会教育振興課社会教育係</t>
  </si>
  <si>
    <t>その他：平成18年3月31日</t>
  </si>
  <si>
    <t>H22</t>
  </si>
  <si>
    <t>H24</t>
  </si>
  <si>
    <t xml:space="preserve"> </t>
  </si>
  <si>
    <t>H21</t>
  </si>
  <si>
    <t>H19</t>
  </si>
  <si>
    <t>当面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</si>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</sst>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-411]ggge&quot;年&quot;m&quot;月&quot;;@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0" fillId="2" borderId="9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4" borderId="17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5" xfId="0" applyFont="1" applyBorder="1" applyAlignment="1">
      <alignment/>
    </xf>
    <xf numFmtId="58" fontId="10" fillId="0" borderId="36" xfId="0" applyNumberFormat="1" applyFont="1" applyBorder="1" applyAlignment="1">
      <alignment vertical="center"/>
    </xf>
    <xf numFmtId="58" fontId="10" fillId="0" borderId="37" xfId="0" applyNumberFormat="1" applyFont="1" applyBorder="1" applyAlignment="1">
      <alignment vertical="center"/>
    </xf>
    <xf numFmtId="58" fontId="10" fillId="0" borderId="38" xfId="0" applyNumberFormat="1" applyFont="1" applyBorder="1" applyAlignment="1">
      <alignment vertical="center"/>
    </xf>
    <xf numFmtId="0" fontId="13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39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185" fontId="2" fillId="0" borderId="1" xfId="0" applyNumberFormat="1" applyFont="1" applyFill="1" applyBorder="1" applyAlignment="1">
      <alignment/>
    </xf>
    <xf numFmtId="0" fontId="2" fillId="0" borderId="40" xfId="0" applyFont="1" applyFill="1" applyBorder="1" applyAlignment="1">
      <alignment wrapText="1"/>
    </xf>
    <xf numFmtId="187" fontId="2" fillId="0" borderId="1" xfId="0" applyNumberFormat="1" applyFont="1" applyFill="1" applyBorder="1" applyAlignment="1">
      <alignment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/>
    </xf>
    <xf numFmtId="185" fontId="2" fillId="0" borderId="5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4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85" fontId="0" fillId="2" borderId="9" xfId="0" applyNumberFormat="1" applyFont="1" applyFill="1" applyBorder="1" applyAlignment="1">
      <alignment/>
    </xf>
    <xf numFmtId="187" fontId="0" fillId="2" borderId="9" xfId="0" applyNumberFormat="1" applyFont="1" applyFill="1" applyBorder="1" applyAlignment="1">
      <alignment/>
    </xf>
    <xf numFmtId="185" fontId="0" fillId="2" borderId="8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5" xfId="0" applyFont="1" applyFill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4" fillId="2" borderId="49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2" borderId="5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46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7" xfId="0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0" fillId="0" borderId="20" xfId="0" applyBorder="1" applyAlignment="1">
      <alignment/>
    </xf>
    <xf numFmtId="0" fontId="2" fillId="2" borderId="59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4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58" fontId="10" fillId="0" borderId="36" xfId="0" applyNumberFormat="1" applyFont="1" applyBorder="1" applyAlignment="1">
      <alignment horizontal="center" vertical="center"/>
    </xf>
    <xf numFmtId="58" fontId="10" fillId="0" borderId="37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6.25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8" width="4.50390625" style="2" customWidth="1"/>
    <col min="9" max="9" width="4.25390625" style="2" customWidth="1"/>
    <col min="10" max="10" width="25.875" style="2" customWidth="1"/>
    <col min="11" max="12" width="8.875" style="2" customWidth="1"/>
    <col min="13" max="13" width="8.75390625" style="2" customWidth="1"/>
    <col min="14" max="14" width="3.75390625" style="2" customWidth="1"/>
    <col min="15" max="15" width="25.875" style="2" customWidth="1"/>
    <col min="16" max="16" width="11.375" style="2" customWidth="1"/>
    <col min="17" max="17" width="23.00390625" style="2" customWidth="1"/>
    <col min="18" max="18" width="3.375" style="2" customWidth="1"/>
    <col min="19" max="19" width="16.75390625" style="2" customWidth="1"/>
    <col min="20" max="20" width="6.75390625" style="2" customWidth="1"/>
    <col min="21" max="21" width="9.375" style="2" customWidth="1"/>
    <col min="22" max="22" width="22.25390625" style="2" customWidth="1"/>
    <col min="23" max="24" width="3.62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8" t="s">
        <v>60</v>
      </c>
      <c r="U2" s="95"/>
    </row>
    <row r="3" ht="12.75" thickBot="1"/>
    <row r="4" spans="1:24" s="1" customFormat="1" ht="26.25" customHeight="1">
      <c r="A4" s="153" t="s">
        <v>6</v>
      </c>
      <c r="B4" s="157" t="s">
        <v>57</v>
      </c>
      <c r="C4" s="154" t="s">
        <v>0</v>
      </c>
      <c r="D4" s="155" t="s">
        <v>58</v>
      </c>
      <c r="E4" s="147" t="s">
        <v>11</v>
      </c>
      <c r="F4" s="41"/>
      <c r="G4" s="150" t="s">
        <v>39</v>
      </c>
      <c r="H4" s="132" t="s">
        <v>7</v>
      </c>
      <c r="I4" s="143" t="s">
        <v>10</v>
      </c>
      <c r="J4" s="136" t="s">
        <v>82</v>
      </c>
      <c r="K4" s="145"/>
      <c r="L4" s="145"/>
      <c r="M4" s="145"/>
      <c r="N4" s="146"/>
      <c r="O4" s="136" t="s">
        <v>203</v>
      </c>
      <c r="P4" s="145"/>
      <c r="Q4" s="145"/>
      <c r="R4" s="146"/>
      <c r="S4" s="141" t="s">
        <v>204</v>
      </c>
      <c r="T4" s="138" t="s">
        <v>78</v>
      </c>
      <c r="U4" s="136" t="s">
        <v>22</v>
      </c>
      <c r="V4" s="137"/>
      <c r="W4" s="137"/>
      <c r="X4" s="18"/>
    </row>
    <row r="5" spans="1:24" s="1" customFormat="1" ht="15.75" customHeight="1">
      <c r="A5" s="130"/>
      <c r="B5" s="158"/>
      <c r="C5" s="135"/>
      <c r="D5" s="156"/>
      <c r="E5" s="148"/>
      <c r="F5" s="42"/>
      <c r="G5" s="151"/>
      <c r="H5" s="129"/>
      <c r="I5" s="144"/>
      <c r="J5" s="133" t="s">
        <v>30</v>
      </c>
      <c r="K5" s="134"/>
      <c r="L5" s="134"/>
      <c r="M5" s="135"/>
      <c r="N5" s="23" t="s">
        <v>31</v>
      </c>
      <c r="O5" s="133" t="s">
        <v>32</v>
      </c>
      <c r="P5" s="134"/>
      <c r="Q5" s="135"/>
      <c r="R5" s="23" t="s">
        <v>31</v>
      </c>
      <c r="S5" s="142"/>
      <c r="T5" s="126"/>
      <c r="U5" s="129" t="s">
        <v>26</v>
      </c>
      <c r="V5" s="131" t="s">
        <v>27</v>
      </c>
      <c r="W5" s="131" t="s">
        <v>28</v>
      </c>
      <c r="X5" s="128" t="s">
        <v>29</v>
      </c>
    </row>
    <row r="6" spans="1:24" s="1" customFormat="1" ht="51.75" customHeight="1">
      <c r="A6" s="130"/>
      <c r="B6" s="159"/>
      <c r="C6" s="135"/>
      <c r="D6" s="156"/>
      <c r="E6" s="149"/>
      <c r="F6" s="43" t="s">
        <v>38</v>
      </c>
      <c r="G6" s="152"/>
      <c r="H6" s="129"/>
      <c r="I6" s="144"/>
      <c r="J6" s="19" t="s">
        <v>19</v>
      </c>
      <c r="K6" s="8" t="s">
        <v>16</v>
      </c>
      <c r="L6" s="8" t="s">
        <v>17</v>
      </c>
      <c r="M6" s="8" t="s">
        <v>18</v>
      </c>
      <c r="N6" s="125" t="s">
        <v>40</v>
      </c>
      <c r="O6" s="20" t="s">
        <v>42</v>
      </c>
      <c r="P6" s="8" t="s">
        <v>25</v>
      </c>
      <c r="Q6" s="8" t="s">
        <v>21</v>
      </c>
      <c r="R6" s="21" t="s">
        <v>41</v>
      </c>
      <c r="S6" s="142"/>
      <c r="T6" s="127"/>
      <c r="U6" s="130"/>
      <c r="V6" s="131"/>
      <c r="W6" s="131"/>
      <c r="X6" s="128"/>
    </row>
    <row r="7" spans="1:24" s="100" customFormat="1" ht="24.75" customHeight="1">
      <c r="A7" s="98">
        <v>6</v>
      </c>
      <c r="B7" s="102">
        <v>201</v>
      </c>
      <c r="C7" s="98" t="s">
        <v>92</v>
      </c>
      <c r="D7" s="102" t="s">
        <v>95</v>
      </c>
      <c r="E7" s="103" t="s">
        <v>96</v>
      </c>
      <c r="F7" s="104">
        <v>1</v>
      </c>
      <c r="G7" s="102">
        <v>1</v>
      </c>
      <c r="H7" s="98">
        <v>1</v>
      </c>
      <c r="I7" s="102">
        <v>1</v>
      </c>
      <c r="J7" s="98"/>
      <c r="K7" s="105"/>
      <c r="L7" s="105"/>
      <c r="M7" s="105"/>
      <c r="N7" s="102">
        <v>6</v>
      </c>
      <c r="O7" s="106" t="s">
        <v>97</v>
      </c>
      <c r="P7" s="107">
        <v>36928</v>
      </c>
      <c r="Q7" s="101" t="s">
        <v>98</v>
      </c>
      <c r="R7" s="102"/>
      <c r="S7" s="108" t="s">
        <v>99</v>
      </c>
      <c r="T7" s="109">
        <v>0</v>
      </c>
      <c r="U7" s="110">
        <v>36059</v>
      </c>
      <c r="V7" s="111" t="s">
        <v>100</v>
      </c>
      <c r="W7" s="99">
        <v>2</v>
      </c>
      <c r="X7" s="102">
        <v>1</v>
      </c>
    </row>
    <row r="8" spans="1:24" s="100" customFormat="1" ht="24.75" customHeight="1">
      <c r="A8" s="98">
        <v>6</v>
      </c>
      <c r="B8" s="102">
        <v>202</v>
      </c>
      <c r="C8" s="98" t="s">
        <v>92</v>
      </c>
      <c r="D8" s="102" t="s">
        <v>101</v>
      </c>
      <c r="E8" s="103" t="s">
        <v>102</v>
      </c>
      <c r="F8" s="104">
        <v>1</v>
      </c>
      <c r="G8" s="102">
        <v>2</v>
      </c>
      <c r="H8" s="98">
        <v>1</v>
      </c>
      <c r="I8" s="102">
        <v>1</v>
      </c>
      <c r="J8" s="98"/>
      <c r="K8" s="105"/>
      <c r="L8" s="105"/>
      <c r="M8" s="105"/>
      <c r="N8" s="102">
        <v>0</v>
      </c>
      <c r="O8" s="106"/>
      <c r="P8" s="107"/>
      <c r="Q8" s="101"/>
      <c r="R8" s="102">
        <v>1</v>
      </c>
      <c r="S8" s="108"/>
      <c r="T8" s="109">
        <v>0</v>
      </c>
      <c r="U8" s="110"/>
      <c r="V8" s="111"/>
      <c r="W8" s="99"/>
      <c r="X8" s="102">
        <v>0</v>
      </c>
    </row>
    <row r="9" spans="1:24" s="100" customFormat="1" ht="24.75" customHeight="1">
      <c r="A9" s="98">
        <v>6</v>
      </c>
      <c r="B9" s="102">
        <v>203</v>
      </c>
      <c r="C9" s="101" t="s">
        <v>92</v>
      </c>
      <c r="D9" s="104" t="s">
        <v>103</v>
      </c>
      <c r="E9" s="103" t="s">
        <v>104</v>
      </c>
      <c r="F9" s="104">
        <v>1</v>
      </c>
      <c r="G9" s="102">
        <v>2</v>
      </c>
      <c r="H9" s="98">
        <v>0</v>
      </c>
      <c r="I9" s="102">
        <v>0</v>
      </c>
      <c r="J9" s="98"/>
      <c r="K9" s="105"/>
      <c r="L9" s="105"/>
      <c r="M9" s="105"/>
      <c r="N9" s="102">
        <v>0</v>
      </c>
      <c r="O9" s="103"/>
      <c r="P9" s="107"/>
      <c r="Q9" s="99"/>
      <c r="R9" s="102">
        <v>1</v>
      </c>
      <c r="S9" s="108"/>
      <c r="T9" s="112">
        <v>0</v>
      </c>
      <c r="U9" s="110"/>
      <c r="V9" s="111"/>
      <c r="W9" s="99"/>
      <c r="X9" s="102">
        <v>0</v>
      </c>
    </row>
    <row r="10" spans="1:24" s="100" customFormat="1" ht="24.75" customHeight="1">
      <c r="A10" s="98">
        <v>6</v>
      </c>
      <c r="B10" s="102">
        <v>204</v>
      </c>
      <c r="C10" s="101" t="s">
        <v>92</v>
      </c>
      <c r="D10" s="104" t="s">
        <v>105</v>
      </c>
      <c r="E10" s="103" t="s">
        <v>102</v>
      </c>
      <c r="F10" s="104">
        <v>1</v>
      </c>
      <c r="G10" s="102">
        <v>2</v>
      </c>
      <c r="H10" s="98">
        <v>1</v>
      </c>
      <c r="I10" s="102">
        <v>0</v>
      </c>
      <c r="J10" s="98"/>
      <c r="K10" s="105"/>
      <c r="L10" s="105"/>
      <c r="M10" s="105"/>
      <c r="N10" s="102">
        <v>0</v>
      </c>
      <c r="O10" s="103"/>
      <c r="P10" s="107"/>
      <c r="Q10" s="99"/>
      <c r="R10" s="102">
        <v>1</v>
      </c>
      <c r="S10" s="108" t="s">
        <v>106</v>
      </c>
      <c r="T10" s="112">
        <v>0</v>
      </c>
      <c r="U10" s="110"/>
      <c r="V10" s="111"/>
      <c r="W10" s="99"/>
      <c r="X10" s="102">
        <v>0</v>
      </c>
    </row>
    <row r="11" spans="1:24" s="100" customFormat="1" ht="24.75" customHeight="1">
      <c r="A11" s="98">
        <v>6</v>
      </c>
      <c r="B11" s="102">
        <v>205</v>
      </c>
      <c r="C11" s="101" t="s">
        <v>92</v>
      </c>
      <c r="D11" s="104" t="s">
        <v>107</v>
      </c>
      <c r="E11" s="103" t="s">
        <v>108</v>
      </c>
      <c r="F11" s="104">
        <v>2</v>
      </c>
      <c r="G11" s="102">
        <v>2</v>
      </c>
      <c r="H11" s="98">
        <v>0</v>
      </c>
      <c r="I11" s="102">
        <v>0</v>
      </c>
      <c r="J11" s="98"/>
      <c r="K11" s="105"/>
      <c r="L11" s="105"/>
      <c r="M11" s="105"/>
      <c r="N11" s="102">
        <v>0</v>
      </c>
      <c r="O11" s="103" t="s">
        <v>109</v>
      </c>
      <c r="P11" s="107" t="s">
        <v>110</v>
      </c>
      <c r="Q11" s="99" t="s">
        <v>111</v>
      </c>
      <c r="R11" s="102"/>
      <c r="S11" s="108"/>
      <c r="T11" s="112">
        <v>0</v>
      </c>
      <c r="U11" s="110"/>
      <c r="V11" s="111"/>
      <c r="W11" s="99"/>
      <c r="X11" s="102">
        <v>0</v>
      </c>
    </row>
    <row r="12" spans="1:24" s="100" customFormat="1" ht="24.75" customHeight="1">
      <c r="A12" s="98">
        <v>6</v>
      </c>
      <c r="B12" s="102">
        <v>206</v>
      </c>
      <c r="C12" s="101" t="s">
        <v>92</v>
      </c>
      <c r="D12" s="104" t="s">
        <v>112</v>
      </c>
      <c r="E12" s="103" t="s">
        <v>113</v>
      </c>
      <c r="F12" s="104">
        <v>2</v>
      </c>
      <c r="G12" s="102">
        <v>2</v>
      </c>
      <c r="H12" s="98">
        <v>0</v>
      </c>
      <c r="I12" s="102">
        <v>0</v>
      </c>
      <c r="J12" s="98"/>
      <c r="K12" s="105"/>
      <c r="L12" s="105"/>
      <c r="M12" s="105"/>
      <c r="N12" s="102">
        <v>0</v>
      </c>
      <c r="O12" s="103"/>
      <c r="P12" s="107"/>
      <c r="Q12" s="99"/>
      <c r="R12" s="102">
        <v>0</v>
      </c>
      <c r="S12" s="108"/>
      <c r="T12" s="112">
        <v>0</v>
      </c>
      <c r="U12" s="110"/>
      <c r="V12" s="111"/>
      <c r="W12" s="99"/>
      <c r="X12" s="102">
        <v>0</v>
      </c>
    </row>
    <row r="13" spans="1:24" s="100" customFormat="1" ht="24.75" customHeight="1">
      <c r="A13" s="98">
        <v>6</v>
      </c>
      <c r="B13" s="102">
        <v>207</v>
      </c>
      <c r="C13" s="101" t="s">
        <v>92</v>
      </c>
      <c r="D13" s="104" t="s">
        <v>114</v>
      </c>
      <c r="E13" s="103" t="s">
        <v>115</v>
      </c>
      <c r="F13" s="104">
        <v>1</v>
      </c>
      <c r="G13" s="102">
        <v>2</v>
      </c>
      <c r="H13" s="98">
        <v>0</v>
      </c>
      <c r="I13" s="102">
        <v>0</v>
      </c>
      <c r="J13" s="98"/>
      <c r="K13" s="105"/>
      <c r="L13" s="105"/>
      <c r="M13" s="105"/>
      <c r="N13" s="102">
        <v>0</v>
      </c>
      <c r="O13" s="103"/>
      <c r="P13" s="107"/>
      <c r="Q13" s="99"/>
      <c r="R13" s="102">
        <v>1</v>
      </c>
      <c r="S13" s="108"/>
      <c r="T13" s="112">
        <v>0</v>
      </c>
      <c r="U13" s="110"/>
      <c r="V13" s="111"/>
      <c r="W13" s="99"/>
      <c r="X13" s="102">
        <v>0</v>
      </c>
    </row>
    <row r="14" spans="1:24" s="100" customFormat="1" ht="24.75" customHeight="1">
      <c r="A14" s="98">
        <v>6</v>
      </c>
      <c r="B14" s="102">
        <v>208</v>
      </c>
      <c r="C14" s="101" t="s">
        <v>92</v>
      </c>
      <c r="D14" s="104" t="s">
        <v>116</v>
      </c>
      <c r="E14" s="103" t="s">
        <v>117</v>
      </c>
      <c r="F14" s="104">
        <v>1</v>
      </c>
      <c r="G14" s="102">
        <v>2</v>
      </c>
      <c r="H14" s="98">
        <v>1</v>
      </c>
      <c r="I14" s="102">
        <v>1</v>
      </c>
      <c r="J14" s="98"/>
      <c r="K14" s="105"/>
      <c r="L14" s="105"/>
      <c r="M14" s="105"/>
      <c r="N14" s="102">
        <v>0</v>
      </c>
      <c r="O14" s="103"/>
      <c r="P14" s="107"/>
      <c r="Q14" s="99"/>
      <c r="R14" s="102">
        <v>1</v>
      </c>
      <c r="S14" s="108"/>
      <c r="T14" s="112">
        <v>0</v>
      </c>
      <c r="U14" s="110">
        <v>38644</v>
      </c>
      <c r="V14" s="111" t="s">
        <v>118</v>
      </c>
      <c r="W14" s="99">
        <v>2</v>
      </c>
      <c r="X14" s="102">
        <v>0</v>
      </c>
    </row>
    <row r="15" spans="1:24" s="100" customFormat="1" ht="24.75" customHeight="1">
      <c r="A15" s="98">
        <v>6</v>
      </c>
      <c r="B15" s="102">
        <v>209</v>
      </c>
      <c r="C15" s="101" t="s">
        <v>92</v>
      </c>
      <c r="D15" s="104" t="s">
        <v>119</v>
      </c>
      <c r="E15" s="103" t="s">
        <v>104</v>
      </c>
      <c r="F15" s="104">
        <v>1</v>
      </c>
      <c r="G15" s="102">
        <v>2</v>
      </c>
      <c r="H15" s="98">
        <v>0</v>
      </c>
      <c r="I15" s="102">
        <v>1</v>
      </c>
      <c r="J15" s="113" t="s">
        <v>120</v>
      </c>
      <c r="K15" s="105">
        <v>37603</v>
      </c>
      <c r="L15" s="105">
        <v>37608</v>
      </c>
      <c r="M15" s="105">
        <v>37608</v>
      </c>
      <c r="N15" s="102"/>
      <c r="O15" s="103" t="s">
        <v>121</v>
      </c>
      <c r="P15" s="107" t="s">
        <v>122</v>
      </c>
      <c r="Q15" s="99" t="s">
        <v>123</v>
      </c>
      <c r="R15" s="102"/>
      <c r="S15" s="108"/>
      <c r="T15" s="112">
        <v>0</v>
      </c>
      <c r="U15" s="110"/>
      <c r="V15" s="111"/>
      <c r="W15" s="99"/>
      <c r="X15" s="102">
        <v>0</v>
      </c>
    </row>
    <row r="16" spans="1:24" s="100" customFormat="1" ht="24.75" customHeight="1">
      <c r="A16" s="98">
        <v>6</v>
      </c>
      <c r="B16" s="102">
        <v>210</v>
      </c>
      <c r="C16" s="101" t="s">
        <v>92</v>
      </c>
      <c r="D16" s="104" t="s">
        <v>124</v>
      </c>
      <c r="E16" s="103" t="s">
        <v>125</v>
      </c>
      <c r="F16" s="104">
        <v>1</v>
      </c>
      <c r="G16" s="102">
        <v>2</v>
      </c>
      <c r="H16" s="98">
        <v>0</v>
      </c>
      <c r="I16" s="102">
        <v>0</v>
      </c>
      <c r="J16" s="98"/>
      <c r="K16" s="105"/>
      <c r="L16" s="105"/>
      <c r="M16" s="105"/>
      <c r="N16" s="102">
        <v>0</v>
      </c>
      <c r="O16" s="103" t="s">
        <v>126</v>
      </c>
      <c r="P16" s="107" t="s">
        <v>127</v>
      </c>
      <c r="Q16" s="99" t="s">
        <v>128</v>
      </c>
      <c r="R16" s="102"/>
      <c r="S16" s="108"/>
      <c r="T16" s="112">
        <v>0</v>
      </c>
      <c r="U16" s="110"/>
      <c r="V16" s="111"/>
      <c r="W16" s="99"/>
      <c r="X16" s="102">
        <v>0</v>
      </c>
    </row>
    <row r="17" spans="1:24" s="100" customFormat="1" ht="24.75" customHeight="1">
      <c r="A17" s="98">
        <v>6</v>
      </c>
      <c r="B17" s="102">
        <v>211</v>
      </c>
      <c r="C17" s="101" t="s">
        <v>92</v>
      </c>
      <c r="D17" s="104" t="s">
        <v>129</v>
      </c>
      <c r="E17" s="103" t="s">
        <v>125</v>
      </c>
      <c r="F17" s="104">
        <v>1</v>
      </c>
      <c r="G17" s="102">
        <v>2</v>
      </c>
      <c r="H17" s="98">
        <v>1</v>
      </c>
      <c r="I17" s="102">
        <v>1</v>
      </c>
      <c r="J17" s="98"/>
      <c r="K17" s="105"/>
      <c r="L17" s="105"/>
      <c r="M17" s="105"/>
      <c r="N17" s="102">
        <v>0</v>
      </c>
      <c r="O17" s="103" t="s">
        <v>130</v>
      </c>
      <c r="P17" s="107" t="s">
        <v>131</v>
      </c>
      <c r="Q17" s="99" t="s">
        <v>128</v>
      </c>
      <c r="R17" s="102"/>
      <c r="S17" s="108"/>
      <c r="T17" s="112">
        <v>1</v>
      </c>
      <c r="U17" s="110"/>
      <c r="V17" s="111"/>
      <c r="W17" s="99"/>
      <c r="X17" s="102">
        <v>0</v>
      </c>
    </row>
    <row r="18" spans="1:24" s="100" customFormat="1" ht="24.75" customHeight="1">
      <c r="A18" s="98">
        <v>6</v>
      </c>
      <c r="B18" s="102">
        <v>212</v>
      </c>
      <c r="C18" s="101" t="s">
        <v>92</v>
      </c>
      <c r="D18" s="104" t="s">
        <v>132</v>
      </c>
      <c r="E18" s="114" t="s">
        <v>133</v>
      </c>
      <c r="F18" s="104">
        <v>2</v>
      </c>
      <c r="G18" s="102">
        <v>2</v>
      </c>
      <c r="H18" s="115">
        <v>1</v>
      </c>
      <c r="I18" s="102">
        <v>1</v>
      </c>
      <c r="J18" s="98"/>
      <c r="K18" s="105"/>
      <c r="L18" s="105"/>
      <c r="M18" s="105"/>
      <c r="N18" s="102">
        <v>6</v>
      </c>
      <c r="O18" s="103" t="s">
        <v>134</v>
      </c>
      <c r="P18" s="107" t="s">
        <v>135</v>
      </c>
      <c r="Q18" s="99" t="s">
        <v>136</v>
      </c>
      <c r="R18" s="102"/>
      <c r="S18" s="108" t="s">
        <v>137</v>
      </c>
      <c r="T18" s="112">
        <v>1</v>
      </c>
      <c r="U18" s="110"/>
      <c r="V18" s="111"/>
      <c r="W18" s="99"/>
      <c r="X18" s="102">
        <v>0</v>
      </c>
    </row>
    <row r="19" spans="1:24" s="100" customFormat="1" ht="24.75" customHeight="1">
      <c r="A19" s="98">
        <v>6</v>
      </c>
      <c r="B19" s="102">
        <v>213</v>
      </c>
      <c r="C19" s="101" t="s">
        <v>92</v>
      </c>
      <c r="D19" s="104" t="s">
        <v>138</v>
      </c>
      <c r="E19" s="114" t="s">
        <v>139</v>
      </c>
      <c r="F19" s="104">
        <v>2</v>
      </c>
      <c r="G19" s="102">
        <v>2</v>
      </c>
      <c r="H19" s="115">
        <v>1</v>
      </c>
      <c r="I19" s="102">
        <v>1</v>
      </c>
      <c r="J19" s="98"/>
      <c r="K19" s="105"/>
      <c r="L19" s="105"/>
      <c r="M19" s="105"/>
      <c r="N19" s="102">
        <v>6</v>
      </c>
      <c r="O19" s="103" t="s">
        <v>140</v>
      </c>
      <c r="P19" s="107" t="s">
        <v>141</v>
      </c>
      <c r="Q19" s="99" t="s">
        <v>142</v>
      </c>
      <c r="R19" s="102"/>
      <c r="S19" s="108"/>
      <c r="T19" s="112">
        <v>0</v>
      </c>
      <c r="U19" s="110"/>
      <c r="V19" s="111"/>
      <c r="W19" s="99"/>
      <c r="X19" s="102">
        <v>0</v>
      </c>
    </row>
    <row r="20" spans="1:24" s="100" customFormat="1" ht="24.75" customHeight="1">
      <c r="A20" s="98">
        <v>6</v>
      </c>
      <c r="B20" s="102">
        <v>301</v>
      </c>
      <c r="C20" s="101" t="s">
        <v>92</v>
      </c>
      <c r="D20" s="104" t="s">
        <v>143</v>
      </c>
      <c r="E20" s="103" t="s">
        <v>144</v>
      </c>
      <c r="F20" s="104">
        <v>1</v>
      </c>
      <c r="G20" s="102">
        <v>2</v>
      </c>
      <c r="H20" s="98">
        <v>0</v>
      </c>
      <c r="I20" s="102">
        <v>0</v>
      </c>
      <c r="J20" s="98"/>
      <c r="K20" s="105"/>
      <c r="L20" s="105"/>
      <c r="M20" s="105"/>
      <c r="N20" s="102">
        <v>0</v>
      </c>
      <c r="O20" s="103"/>
      <c r="P20" s="107"/>
      <c r="Q20" s="99"/>
      <c r="R20" s="102">
        <v>0</v>
      </c>
      <c r="S20" s="108"/>
      <c r="T20" s="112">
        <v>0</v>
      </c>
      <c r="U20" s="110"/>
      <c r="V20" s="111"/>
      <c r="W20" s="99"/>
      <c r="X20" s="102">
        <v>0</v>
      </c>
    </row>
    <row r="21" spans="1:24" s="100" customFormat="1" ht="24.75" customHeight="1">
      <c r="A21" s="98">
        <v>6</v>
      </c>
      <c r="B21" s="102">
        <v>302</v>
      </c>
      <c r="C21" s="101" t="s">
        <v>92</v>
      </c>
      <c r="D21" s="104" t="s">
        <v>145</v>
      </c>
      <c r="E21" s="103" t="s">
        <v>146</v>
      </c>
      <c r="F21" s="104">
        <v>1</v>
      </c>
      <c r="G21" s="102">
        <v>2</v>
      </c>
      <c r="H21" s="98">
        <v>0</v>
      </c>
      <c r="I21" s="102">
        <v>0</v>
      </c>
      <c r="J21" s="113"/>
      <c r="K21" s="105"/>
      <c r="L21" s="105"/>
      <c r="M21" s="105"/>
      <c r="N21" s="116">
        <v>0</v>
      </c>
      <c r="O21" s="103"/>
      <c r="P21" s="117"/>
      <c r="Q21" s="118"/>
      <c r="R21" s="102">
        <v>0</v>
      </c>
      <c r="S21" s="108"/>
      <c r="T21" s="112">
        <v>0</v>
      </c>
      <c r="U21" s="110"/>
      <c r="V21" s="111"/>
      <c r="W21" s="119"/>
      <c r="X21" s="116">
        <v>0</v>
      </c>
    </row>
    <row r="22" spans="1:24" s="100" customFormat="1" ht="24.75" customHeight="1">
      <c r="A22" s="98">
        <v>6</v>
      </c>
      <c r="B22" s="102">
        <v>321</v>
      </c>
      <c r="C22" s="101" t="s">
        <v>92</v>
      </c>
      <c r="D22" s="104" t="s">
        <v>147</v>
      </c>
      <c r="E22" s="103" t="s">
        <v>148</v>
      </c>
      <c r="F22" s="104">
        <v>2</v>
      </c>
      <c r="G22" s="102">
        <v>2</v>
      </c>
      <c r="H22" s="98">
        <v>0</v>
      </c>
      <c r="I22" s="102">
        <v>0</v>
      </c>
      <c r="J22" s="98"/>
      <c r="K22" s="105"/>
      <c r="L22" s="105"/>
      <c r="M22" s="105"/>
      <c r="N22" s="102">
        <v>0</v>
      </c>
      <c r="O22" s="103"/>
      <c r="P22" s="107"/>
      <c r="Q22" s="99"/>
      <c r="R22" s="102">
        <v>0</v>
      </c>
      <c r="S22" s="108" t="s">
        <v>149</v>
      </c>
      <c r="T22" s="112">
        <v>0</v>
      </c>
      <c r="U22" s="110"/>
      <c r="V22" s="111"/>
      <c r="W22" s="99"/>
      <c r="X22" s="102">
        <v>0</v>
      </c>
    </row>
    <row r="23" spans="1:24" s="100" customFormat="1" ht="24.75" customHeight="1">
      <c r="A23" s="98">
        <v>6</v>
      </c>
      <c r="B23" s="102">
        <v>322</v>
      </c>
      <c r="C23" s="101" t="s">
        <v>92</v>
      </c>
      <c r="D23" s="104" t="s">
        <v>150</v>
      </c>
      <c r="E23" s="103" t="s">
        <v>151</v>
      </c>
      <c r="F23" s="104">
        <v>2</v>
      </c>
      <c r="G23" s="102">
        <v>2</v>
      </c>
      <c r="H23" s="98">
        <v>0</v>
      </c>
      <c r="I23" s="102">
        <v>0</v>
      </c>
      <c r="J23" s="98"/>
      <c r="K23" s="105"/>
      <c r="L23" s="105"/>
      <c r="M23" s="105"/>
      <c r="N23" s="102">
        <v>5</v>
      </c>
      <c r="O23" s="103"/>
      <c r="P23" s="107"/>
      <c r="Q23" s="99"/>
      <c r="R23" s="102">
        <v>0</v>
      </c>
      <c r="S23" s="108"/>
      <c r="T23" s="112">
        <v>1</v>
      </c>
      <c r="U23" s="110"/>
      <c r="V23" s="111"/>
      <c r="W23" s="99"/>
      <c r="X23" s="102">
        <v>0</v>
      </c>
    </row>
    <row r="24" spans="1:24" s="100" customFormat="1" ht="24.75" customHeight="1">
      <c r="A24" s="98">
        <v>6</v>
      </c>
      <c r="B24" s="102">
        <v>323</v>
      </c>
      <c r="C24" s="101" t="s">
        <v>92</v>
      </c>
      <c r="D24" s="104" t="s">
        <v>152</v>
      </c>
      <c r="E24" s="103" t="s">
        <v>153</v>
      </c>
      <c r="F24" s="104">
        <v>1</v>
      </c>
      <c r="G24" s="102">
        <v>2</v>
      </c>
      <c r="H24" s="98">
        <v>0</v>
      </c>
      <c r="I24" s="102">
        <v>0</v>
      </c>
      <c r="J24" s="98"/>
      <c r="K24" s="105"/>
      <c r="L24" s="105"/>
      <c r="M24" s="105"/>
      <c r="N24" s="102">
        <v>5</v>
      </c>
      <c r="O24" s="103"/>
      <c r="P24" s="107"/>
      <c r="Q24" s="99"/>
      <c r="R24" s="102">
        <v>1</v>
      </c>
      <c r="S24" s="108"/>
      <c r="T24" s="112">
        <v>0</v>
      </c>
      <c r="U24" s="110"/>
      <c r="V24" s="111"/>
      <c r="W24" s="99"/>
      <c r="X24" s="102">
        <v>0</v>
      </c>
    </row>
    <row r="25" spans="1:24" s="100" customFormat="1" ht="24.75" customHeight="1">
      <c r="A25" s="98">
        <v>6</v>
      </c>
      <c r="B25" s="102">
        <v>324</v>
      </c>
      <c r="C25" s="101" t="s">
        <v>92</v>
      </c>
      <c r="D25" s="104" t="s">
        <v>154</v>
      </c>
      <c r="E25" s="103" t="s">
        <v>146</v>
      </c>
      <c r="F25" s="104">
        <v>1</v>
      </c>
      <c r="G25" s="102">
        <v>2</v>
      </c>
      <c r="H25" s="98">
        <v>0</v>
      </c>
      <c r="I25" s="102">
        <v>1</v>
      </c>
      <c r="J25" s="98"/>
      <c r="K25" s="105"/>
      <c r="L25" s="105"/>
      <c r="M25" s="105"/>
      <c r="N25" s="102">
        <v>0</v>
      </c>
      <c r="O25" s="103"/>
      <c r="P25" s="107"/>
      <c r="Q25" s="99"/>
      <c r="R25" s="102">
        <v>1</v>
      </c>
      <c r="S25" s="108"/>
      <c r="T25" s="112">
        <v>0</v>
      </c>
      <c r="U25" s="110">
        <v>36599</v>
      </c>
      <c r="V25" s="111" t="s">
        <v>100</v>
      </c>
      <c r="W25" s="99">
        <v>2</v>
      </c>
      <c r="X25" s="102">
        <v>0</v>
      </c>
    </row>
    <row r="26" spans="1:24" s="100" customFormat="1" ht="24.75" customHeight="1">
      <c r="A26" s="98">
        <v>6</v>
      </c>
      <c r="B26" s="102">
        <v>341</v>
      </c>
      <c r="C26" s="101" t="s">
        <v>92</v>
      </c>
      <c r="D26" s="104" t="s">
        <v>155</v>
      </c>
      <c r="E26" s="103" t="s">
        <v>156</v>
      </c>
      <c r="F26" s="104">
        <v>1</v>
      </c>
      <c r="G26" s="102">
        <v>2</v>
      </c>
      <c r="H26" s="98">
        <v>0</v>
      </c>
      <c r="I26" s="102">
        <v>0</v>
      </c>
      <c r="J26" s="98"/>
      <c r="K26" s="105"/>
      <c r="L26" s="105"/>
      <c r="M26" s="105"/>
      <c r="N26" s="102">
        <v>0</v>
      </c>
      <c r="O26" s="103"/>
      <c r="P26" s="107"/>
      <c r="Q26" s="99"/>
      <c r="R26" s="102">
        <v>0</v>
      </c>
      <c r="S26" s="108"/>
      <c r="T26" s="112">
        <v>0</v>
      </c>
      <c r="U26" s="110"/>
      <c r="V26" s="111"/>
      <c r="W26" s="99"/>
      <c r="X26" s="102">
        <v>0</v>
      </c>
    </row>
    <row r="27" spans="1:24" s="100" customFormat="1" ht="24.75" customHeight="1">
      <c r="A27" s="98">
        <v>6</v>
      </c>
      <c r="B27" s="102">
        <v>361</v>
      </c>
      <c r="C27" s="101" t="s">
        <v>92</v>
      </c>
      <c r="D27" s="104" t="s">
        <v>157</v>
      </c>
      <c r="E27" s="103" t="s">
        <v>158</v>
      </c>
      <c r="F27" s="104">
        <v>2</v>
      </c>
      <c r="G27" s="102">
        <v>2</v>
      </c>
      <c r="H27" s="98">
        <v>0</v>
      </c>
      <c r="I27" s="102">
        <v>0</v>
      </c>
      <c r="J27" s="98"/>
      <c r="K27" s="105"/>
      <c r="L27" s="105"/>
      <c r="M27" s="105"/>
      <c r="N27" s="102">
        <v>0</v>
      </c>
      <c r="O27" s="103"/>
      <c r="P27" s="107"/>
      <c r="Q27" s="99"/>
      <c r="R27" s="102">
        <v>0</v>
      </c>
      <c r="S27" s="108" t="s">
        <v>159</v>
      </c>
      <c r="T27" s="112">
        <v>0</v>
      </c>
      <c r="U27" s="110"/>
      <c r="V27" s="111"/>
      <c r="W27" s="99"/>
      <c r="X27" s="102">
        <v>0</v>
      </c>
    </row>
    <row r="28" spans="1:24" s="100" customFormat="1" ht="24.75" customHeight="1">
      <c r="A28" s="98">
        <v>6</v>
      </c>
      <c r="B28" s="102">
        <v>362</v>
      </c>
      <c r="C28" s="101" t="s">
        <v>92</v>
      </c>
      <c r="D28" s="104" t="s">
        <v>160</v>
      </c>
      <c r="E28" s="103" t="s">
        <v>161</v>
      </c>
      <c r="F28" s="104">
        <v>2</v>
      </c>
      <c r="G28" s="102">
        <v>2</v>
      </c>
      <c r="H28" s="98">
        <v>0</v>
      </c>
      <c r="I28" s="102">
        <v>0</v>
      </c>
      <c r="J28" s="98"/>
      <c r="K28" s="105"/>
      <c r="L28" s="105"/>
      <c r="M28" s="105"/>
      <c r="N28" s="102">
        <v>0</v>
      </c>
      <c r="O28" s="103"/>
      <c r="P28" s="107"/>
      <c r="Q28" s="99"/>
      <c r="R28" s="102">
        <v>0</v>
      </c>
      <c r="S28" s="108"/>
      <c r="T28" s="112">
        <v>0</v>
      </c>
      <c r="U28" s="110"/>
      <c r="V28" s="111"/>
      <c r="W28" s="99"/>
      <c r="X28" s="102">
        <v>0</v>
      </c>
    </row>
    <row r="29" spans="1:24" s="100" customFormat="1" ht="24.75" customHeight="1">
      <c r="A29" s="98">
        <v>6</v>
      </c>
      <c r="B29" s="102">
        <v>363</v>
      </c>
      <c r="C29" s="101" t="s">
        <v>92</v>
      </c>
      <c r="D29" s="104" t="s">
        <v>162</v>
      </c>
      <c r="E29" s="103" t="s">
        <v>163</v>
      </c>
      <c r="F29" s="104">
        <v>1</v>
      </c>
      <c r="G29" s="102">
        <v>2</v>
      </c>
      <c r="H29" s="98">
        <v>0</v>
      </c>
      <c r="I29" s="102">
        <v>0</v>
      </c>
      <c r="J29" s="98"/>
      <c r="K29" s="105"/>
      <c r="L29" s="105"/>
      <c r="M29" s="105"/>
      <c r="N29" s="102">
        <v>0</v>
      </c>
      <c r="O29" s="103"/>
      <c r="P29" s="107"/>
      <c r="Q29" s="99"/>
      <c r="R29" s="102">
        <v>0</v>
      </c>
      <c r="S29" s="108"/>
      <c r="T29" s="112">
        <v>1</v>
      </c>
      <c r="U29" s="110"/>
      <c r="V29" s="111"/>
      <c r="W29" s="99"/>
      <c r="X29" s="102">
        <v>0</v>
      </c>
    </row>
    <row r="30" spans="1:24" s="100" customFormat="1" ht="24.75" customHeight="1">
      <c r="A30" s="98">
        <v>6</v>
      </c>
      <c r="B30" s="102">
        <v>364</v>
      </c>
      <c r="C30" s="101" t="s">
        <v>92</v>
      </c>
      <c r="D30" s="104" t="s">
        <v>164</v>
      </c>
      <c r="E30" s="103" t="s">
        <v>165</v>
      </c>
      <c r="F30" s="104">
        <v>1</v>
      </c>
      <c r="G30" s="102">
        <v>2</v>
      </c>
      <c r="H30" s="98">
        <v>0</v>
      </c>
      <c r="I30" s="102">
        <v>0</v>
      </c>
      <c r="J30" s="98"/>
      <c r="K30" s="105"/>
      <c r="L30" s="105"/>
      <c r="M30" s="105"/>
      <c r="N30" s="102">
        <v>0</v>
      </c>
      <c r="O30" s="103"/>
      <c r="P30" s="107"/>
      <c r="Q30" s="99"/>
      <c r="R30" s="102">
        <v>0</v>
      </c>
      <c r="S30" s="108"/>
      <c r="T30" s="112">
        <v>0</v>
      </c>
      <c r="U30" s="110"/>
      <c r="V30" s="111"/>
      <c r="W30" s="99"/>
      <c r="X30" s="102">
        <v>0</v>
      </c>
    </row>
    <row r="31" spans="1:24" s="100" customFormat="1" ht="24.75" customHeight="1">
      <c r="A31" s="98">
        <v>6</v>
      </c>
      <c r="B31" s="102">
        <v>365</v>
      </c>
      <c r="C31" s="101" t="s">
        <v>92</v>
      </c>
      <c r="D31" s="104" t="s">
        <v>166</v>
      </c>
      <c r="E31" s="103" t="s">
        <v>144</v>
      </c>
      <c r="F31" s="104">
        <v>1</v>
      </c>
      <c r="G31" s="102">
        <v>2</v>
      </c>
      <c r="H31" s="98">
        <v>0</v>
      </c>
      <c r="I31" s="102">
        <v>0</v>
      </c>
      <c r="J31" s="113"/>
      <c r="K31" s="105"/>
      <c r="L31" s="105"/>
      <c r="M31" s="105"/>
      <c r="N31" s="116">
        <v>5</v>
      </c>
      <c r="O31" s="103"/>
      <c r="P31" s="117"/>
      <c r="Q31" s="118"/>
      <c r="R31" s="102">
        <v>0</v>
      </c>
      <c r="S31" s="108"/>
      <c r="T31" s="112">
        <v>1</v>
      </c>
      <c r="U31" s="110"/>
      <c r="V31" s="111"/>
      <c r="W31" s="119"/>
      <c r="X31" s="116">
        <v>0</v>
      </c>
    </row>
    <row r="32" spans="1:24" s="100" customFormat="1" ht="24.75" customHeight="1">
      <c r="A32" s="98">
        <v>6</v>
      </c>
      <c r="B32" s="102">
        <v>366</v>
      </c>
      <c r="C32" s="101" t="s">
        <v>92</v>
      </c>
      <c r="D32" s="104" t="s">
        <v>167</v>
      </c>
      <c r="E32" s="103" t="s">
        <v>168</v>
      </c>
      <c r="F32" s="104">
        <v>1</v>
      </c>
      <c r="G32" s="102">
        <v>2</v>
      </c>
      <c r="H32" s="98">
        <v>0</v>
      </c>
      <c r="I32" s="102">
        <v>0</v>
      </c>
      <c r="J32" s="98"/>
      <c r="K32" s="105"/>
      <c r="L32" s="105"/>
      <c r="M32" s="105"/>
      <c r="N32" s="102">
        <v>5</v>
      </c>
      <c r="O32" s="103"/>
      <c r="P32" s="107"/>
      <c r="Q32" s="99"/>
      <c r="R32" s="102">
        <v>0</v>
      </c>
      <c r="S32" s="108"/>
      <c r="T32" s="112">
        <v>0</v>
      </c>
      <c r="U32" s="110"/>
      <c r="V32" s="111"/>
      <c r="W32" s="99"/>
      <c r="X32" s="102">
        <v>0</v>
      </c>
    </row>
    <row r="33" spans="1:24" s="100" customFormat="1" ht="24.75" customHeight="1">
      <c r="A33" s="98">
        <v>6</v>
      </c>
      <c r="B33" s="102">
        <v>367</v>
      </c>
      <c r="C33" s="101" t="s">
        <v>92</v>
      </c>
      <c r="D33" s="104" t="s">
        <v>169</v>
      </c>
      <c r="E33" s="103" t="s">
        <v>170</v>
      </c>
      <c r="F33" s="104">
        <v>2</v>
      </c>
      <c r="G33" s="102">
        <v>2</v>
      </c>
      <c r="H33" s="98">
        <v>0</v>
      </c>
      <c r="I33" s="102">
        <v>0</v>
      </c>
      <c r="J33" s="98"/>
      <c r="K33" s="105"/>
      <c r="L33" s="105"/>
      <c r="M33" s="105"/>
      <c r="N33" s="102">
        <v>0</v>
      </c>
      <c r="O33" s="103"/>
      <c r="P33" s="107"/>
      <c r="Q33" s="99"/>
      <c r="R33" s="102">
        <v>0</v>
      </c>
      <c r="S33" s="108"/>
      <c r="T33" s="112">
        <v>0</v>
      </c>
      <c r="U33" s="110"/>
      <c r="V33" s="111"/>
      <c r="W33" s="99"/>
      <c r="X33" s="102">
        <v>0</v>
      </c>
    </row>
    <row r="34" spans="1:24" s="100" customFormat="1" ht="24.75" customHeight="1">
      <c r="A34" s="98">
        <v>6</v>
      </c>
      <c r="B34" s="102">
        <v>381</v>
      </c>
      <c r="C34" s="101" t="s">
        <v>92</v>
      </c>
      <c r="D34" s="104" t="s">
        <v>171</v>
      </c>
      <c r="E34" s="103" t="s">
        <v>172</v>
      </c>
      <c r="F34" s="104">
        <v>1</v>
      </c>
      <c r="G34" s="102">
        <v>2</v>
      </c>
      <c r="H34" s="98">
        <v>1</v>
      </c>
      <c r="I34" s="102">
        <v>0</v>
      </c>
      <c r="J34" s="98"/>
      <c r="K34" s="105"/>
      <c r="L34" s="105"/>
      <c r="M34" s="105"/>
      <c r="N34" s="102">
        <v>0</v>
      </c>
      <c r="O34" s="103" t="s">
        <v>173</v>
      </c>
      <c r="P34" s="107" t="s">
        <v>174</v>
      </c>
      <c r="Q34" s="124" t="s">
        <v>175</v>
      </c>
      <c r="R34" s="102"/>
      <c r="S34" s="108"/>
      <c r="T34" s="112">
        <v>0</v>
      </c>
      <c r="U34" s="110"/>
      <c r="V34" s="111"/>
      <c r="W34" s="99"/>
      <c r="X34" s="102">
        <v>0</v>
      </c>
    </row>
    <row r="35" spans="1:24" s="100" customFormat="1" ht="24.75" customHeight="1">
      <c r="A35" s="98">
        <v>6</v>
      </c>
      <c r="B35" s="102">
        <v>382</v>
      </c>
      <c r="C35" s="101" t="s">
        <v>92</v>
      </c>
      <c r="D35" s="104" t="s">
        <v>176</v>
      </c>
      <c r="E35" s="103" t="s">
        <v>177</v>
      </c>
      <c r="F35" s="104">
        <v>1</v>
      </c>
      <c r="G35" s="102">
        <v>2</v>
      </c>
      <c r="H35" s="98">
        <v>1</v>
      </c>
      <c r="I35" s="102">
        <v>0</v>
      </c>
      <c r="J35" s="98"/>
      <c r="K35" s="105"/>
      <c r="L35" s="105"/>
      <c r="M35" s="105"/>
      <c r="N35" s="102">
        <v>0</v>
      </c>
      <c r="O35" s="103" t="s">
        <v>178</v>
      </c>
      <c r="P35" s="107" t="s">
        <v>122</v>
      </c>
      <c r="Q35" s="99" t="s">
        <v>179</v>
      </c>
      <c r="R35" s="102"/>
      <c r="S35" s="108"/>
      <c r="T35" s="112">
        <v>0</v>
      </c>
      <c r="U35" s="110"/>
      <c r="V35" s="111"/>
      <c r="W35" s="99"/>
      <c r="X35" s="102">
        <v>0</v>
      </c>
    </row>
    <row r="36" spans="1:24" s="100" customFormat="1" ht="24.75" customHeight="1">
      <c r="A36" s="98">
        <v>6</v>
      </c>
      <c r="B36" s="102">
        <v>401</v>
      </c>
      <c r="C36" s="101" t="s">
        <v>92</v>
      </c>
      <c r="D36" s="104" t="s">
        <v>180</v>
      </c>
      <c r="E36" s="103" t="s">
        <v>181</v>
      </c>
      <c r="F36" s="104">
        <v>1</v>
      </c>
      <c r="G36" s="102">
        <v>2</v>
      </c>
      <c r="H36" s="98">
        <v>0</v>
      </c>
      <c r="I36" s="102">
        <v>0</v>
      </c>
      <c r="J36" s="98"/>
      <c r="K36" s="105"/>
      <c r="L36" s="105"/>
      <c r="M36" s="105"/>
      <c r="N36" s="102">
        <v>5</v>
      </c>
      <c r="O36" s="103"/>
      <c r="P36" s="107"/>
      <c r="Q36" s="99"/>
      <c r="R36" s="102">
        <v>1</v>
      </c>
      <c r="S36" s="108"/>
      <c r="T36" s="112">
        <v>0</v>
      </c>
      <c r="U36" s="110"/>
      <c r="V36" s="111"/>
      <c r="W36" s="99"/>
      <c r="X36" s="102">
        <v>0</v>
      </c>
    </row>
    <row r="37" spans="1:24" s="100" customFormat="1" ht="24.75" customHeight="1">
      <c r="A37" s="98">
        <v>6</v>
      </c>
      <c r="B37" s="102">
        <v>402</v>
      </c>
      <c r="C37" s="101" t="s">
        <v>92</v>
      </c>
      <c r="D37" s="104" t="s">
        <v>182</v>
      </c>
      <c r="E37" s="103" t="s">
        <v>183</v>
      </c>
      <c r="F37" s="104">
        <v>1</v>
      </c>
      <c r="G37" s="102">
        <v>2</v>
      </c>
      <c r="H37" s="98">
        <v>1</v>
      </c>
      <c r="I37" s="102">
        <v>0</v>
      </c>
      <c r="J37" s="98"/>
      <c r="K37" s="105"/>
      <c r="L37" s="105"/>
      <c r="M37" s="105"/>
      <c r="N37" s="102">
        <v>0</v>
      </c>
      <c r="O37" s="103" t="s">
        <v>184</v>
      </c>
      <c r="P37" s="107" t="s">
        <v>185</v>
      </c>
      <c r="Q37" s="99" t="s">
        <v>186</v>
      </c>
      <c r="R37" s="102"/>
      <c r="S37" s="108"/>
      <c r="T37" s="112">
        <v>0</v>
      </c>
      <c r="U37" s="110">
        <v>36251</v>
      </c>
      <c r="V37" s="111" t="s">
        <v>187</v>
      </c>
      <c r="W37" s="99">
        <v>4</v>
      </c>
      <c r="X37" s="102">
        <v>0</v>
      </c>
    </row>
    <row r="38" spans="1:24" s="100" customFormat="1" ht="24.75" customHeight="1">
      <c r="A38" s="98">
        <v>6</v>
      </c>
      <c r="B38" s="102">
        <v>403</v>
      </c>
      <c r="C38" s="101" t="s">
        <v>92</v>
      </c>
      <c r="D38" s="104" t="s">
        <v>188</v>
      </c>
      <c r="E38" s="103" t="s">
        <v>189</v>
      </c>
      <c r="F38" s="104">
        <v>1</v>
      </c>
      <c r="G38" s="102">
        <v>2</v>
      </c>
      <c r="H38" s="98">
        <v>0</v>
      </c>
      <c r="I38" s="102">
        <v>0</v>
      </c>
      <c r="J38" s="98"/>
      <c r="K38" s="105"/>
      <c r="L38" s="105"/>
      <c r="M38" s="105"/>
      <c r="N38" s="102">
        <v>5</v>
      </c>
      <c r="O38" s="103"/>
      <c r="P38" s="107"/>
      <c r="Q38" s="99"/>
      <c r="R38" s="102">
        <v>1</v>
      </c>
      <c r="S38" s="108"/>
      <c r="T38" s="112">
        <v>0</v>
      </c>
      <c r="U38" s="110"/>
      <c r="V38" s="111"/>
      <c r="W38" s="99"/>
      <c r="X38" s="102">
        <v>0</v>
      </c>
    </row>
    <row r="39" spans="1:24" s="100" customFormat="1" ht="24.75" customHeight="1">
      <c r="A39" s="98">
        <v>6</v>
      </c>
      <c r="B39" s="102">
        <v>426</v>
      </c>
      <c r="C39" s="101" t="s">
        <v>92</v>
      </c>
      <c r="D39" s="104" t="s">
        <v>190</v>
      </c>
      <c r="E39" s="103" t="s">
        <v>191</v>
      </c>
      <c r="F39" s="104">
        <v>1</v>
      </c>
      <c r="G39" s="102">
        <v>2</v>
      </c>
      <c r="H39" s="98">
        <v>0</v>
      </c>
      <c r="I39" s="102">
        <v>0</v>
      </c>
      <c r="J39" s="98"/>
      <c r="K39" s="105"/>
      <c r="L39" s="105"/>
      <c r="M39" s="105"/>
      <c r="N39" s="102">
        <v>0</v>
      </c>
      <c r="O39" s="103"/>
      <c r="P39" s="107"/>
      <c r="Q39" s="99"/>
      <c r="R39" s="102">
        <v>0</v>
      </c>
      <c r="S39" s="108"/>
      <c r="T39" s="112">
        <v>1</v>
      </c>
      <c r="U39" s="110"/>
      <c r="V39" s="111"/>
      <c r="W39" s="99"/>
      <c r="X39" s="102">
        <v>0</v>
      </c>
    </row>
    <row r="40" spans="1:24" s="100" customFormat="1" ht="24.75" customHeight="1">
      <c r="A40" s="98">
        <v>6</v>
      </c>
      <c r="B40" s="102">
        <v>428</v>
      </c>
      <c r="C40" s="101" t="s">
        <v>92</v>
      </c>
      <c r="D40" s="104" t="s">
        <v>192</v>
      </c>
      <c r="E40" s="103" t="s">
        <v>193</v>
      </c>
      <c r="F40" s="104">
        <v>1</v>
      </c>
      <c r="G40" s="102">
        <v>2</v>
      </c>
      <c r="H40" s="98">
        <v>0</v>
      </c>
      <c r="I40" s="102">
        <v>1</v>
      </c>
      <c r="J40" s="98"/>
      <c r="K40" s="105"/>
      <c r="L40" s="105"/>
      <c r="M40" s="105"/>
      <c r="N40" s="102">
        <v>0</v>
      </c>
      <c r="O40" s="103"/>
      <c r="P40" s="107"/>
      <c r="Q40" s="99"/>
      <c r="R40" s="102">
        <v>1</v>
      </c>
      <c r="S40" s="108"/>
      <c r="T40" s="112">
        <v>0</v>
      </c>
      <c r="U40" s="110"/>
      <c r="V40" s="111"/>
      <c r="W40" s="99"/>
      <c r="X40" s="102">
        <v>0</v>
      </c>
    </row>
    <row r="41" spans="1:24" s="100" customFormat="1" ht="24.75" customHeight="1" thickBot="1">
      <c r="A41" s="98">
        <v>6</v>
      </c>
      <c r="B41" s="102">
        <v>461</v>
      </c>
      <c r="C41" s="101" t="s">
        <v>92</v>
      </c>
      <c r="D41" s="104" t="s">
        <v>194</v>
      </c>
      <c r="E41" s="114" t="s">
        <v>195</v>
      </c>
      <c r="F41" s="104">
        <v>2</v>
      </c>
      <c r="G41" s="102">
        <v>2</v>
      </c>
      <c r="H41" s="98">
        <v>0</v>
      </c>
      <c r="I41" s="102">
        <v>0</v>
      </c>
      <c r="J41" s="98"/>
      <c r="K41" s="105"/>
      <c r="L41" s="105"/>
      <c r="M41" s="105"/>
      <c r="N41" s="102">
        <v>0</v>
      </c>
      <c r="O41" s="103"/>
      <c r="P41" s="107"/>
      <c r="Q41" s="99"/>
      <c r="R41" s="102">
        <v>0</v>
      </c>
      <c r="S41" s="108"/>
      <c r="T41" s="112">
        <v>0</v>
      </c>
      <c r="U41" s="110"/>
      <c r="V41" s="111"/>
      <c r="W41" s="99"/>
      <c r="X41" s="102">
        <v>0</v>
      </c>
    </row>
    <row r="42" spans="1:24" s="100" customFormat="1" ht="24.75" customHeight="1" thickBot="1">
      <c r="A42" s="24"/>
      <c r="B42" s="25">
        <v>1000</v>
      </c>
      <c r="C42" s="139" t="s">
        <v>24</v>
      </c>
      <c r="D42" s="140"/>
      <c r="E42" s="14"/>
      <c r="F42" s="44"/>
      <c r="G42" s="22"/>
      <c r="H42" s="59">
        <f>SUM(H7:H41)</f>
        <v>10</v>
      </c>
      <c r="I42" s="60">
        <f>SUM(I7:I41)</f>
        <v>9</v>
      </c>
      <c r="J42" s="59">
        <f>COUNTA(J7:J41)</f>
        <v>1</v>
      </c>
      <c r="K42" s="120"/>
      <c r="L42" s="120"/>
      <c r="M42" s="120"/>
      <c r="N42" s="57"/>
      <c r="O42" s="59">
        <f>COUNTA(O7:O41)</f>
        <v>10</v>
      </c>
      <c r="P42" s="121"/>
      <c r="Q42" s="56"/>
      <c r="R42" s="57"/>
      <c r="S42" s="59">
        <f>COUNTA(S7:S41)</f>
        <v>5</v>
      </c>
      <c r="T42" s="61">
        <f>SUM(T7:T41)</f>
        <v>6</v>
      </c>
      <c r="U42" s="122"/>
      <c r="V42" s="59">
        <f>COUNTA(V7:V41)</f>
        <v>4</v>
      </c>
      <c r="W42" s="58"/>
      <c r="X42" s="60">
        <f>SUM(X7:X41)</f>
        <v>1</v>
      </c>
    </row>
    <row r="44" spans="1:10" ht="13.5">
      <c r="A44" s="49" t="s">
        <v>77</v>
      </c>
      <c r="B44" s="50"/>
      <c r="C44" s="51"/>
      <c r="D44" s="52"/>
      <c r="E44" s="53"/>
      <c r="F44" s="53"/>
      <c r="G44" s="53"/>
      <c r="H44" s="53"/>
      <c r="I44" s="53"/>
      <c r="J44" s="53"/>
    </row>
    <row r="45" spans="1:8" ht="13.5">
      <c r="A45" s="47" t="s">
        <v>86</v>
      </c>
      <c r="E45" s="55"/>
      <c r="F45" s="55" t="s">
        <v>85</v>
      </c>
      <c r="H45" s="55"/>
    </row>
    <row r="47" spans="1:3" ht="12">
      <c r="A47" s="54" t="s">
        <v>46</v>
      </c>
      <c r="C47" s="7"/>
    </row>
    <row r="48" spans="1:22" ht="12">
      <c r="A48" s="54" t="s">
        <v>47</v>
      </c>
      <c r="D48" s="54" t="s">
        <v>39</v>
      </c>
      <c r="J48" s="54" t="s">
        <v>48</v>
      </c>
      <c r="K48" s="54" t="s">
        <v>49</v>
      </c>
      <c r="L48" s="54" t="s">
        <v>62</v>
      </c>
      <c r="P48" s="54" t="s">
        <v>20</v>
      </c>
      <c r="S48" s="82" t="s">
        <v>79</v>
      </c>
      <c r="V48" s="54" t="s">
        <v>66</v>
      </c>
    </row>
    <row r="49" spans="1:22" ht="12">
      <c r="A49" s="2" t="s">
        <v>50</v>
      </c>
      <c r="D49" s="47" t="s">
        <v>51</v>
      </c>
      <c r="J49" s="2" t="s">
        <v>52</v>
      </c>
      <c r="K49" s="2" t="s">
        <v>52</v>
      </c>
      <c r="L49" s="54" t="s">
        <v>63</v>
      </c>
      <c r="P49" s="54" t="s">
        <v>41</v>
      </c>
      <c r="S49" s="82" t="s">
        <v>80</v>
      </c>
      <c r="V49" s="54" t="s">
        <v>67</v>
      </c>
    </row>
    <row r="50" spans="1:22" ht="12">
      <c r="A50" s="2" t="s">
        <v>53</v>
      </c>
      <c r="D50" s="47" t="s">
        <v>84</v>
      </c>
      <c r="J50" s="2" t="s">
        <v>54</v>
      </c>
      <c r="K50" s="2" t="s">
        <v>54</v>
      </c>
      <c r="L50" s="2" t="s">
        <v>89</v>
      </c>
      <c r="P50" s="2" t="s">
        <v>55</v>
      </c>
      <c r="T50" s="2" t="s">
        <v>75</v>
      </c>
      <c r="V50" s="2" t="s">
        <v>68</v>
      </c>
    </row>
    <row r="51" spans="12:22" ht="12">
      <c r="L51" s="2" t="s">
        <v>90</v>
      </c>
      <c r="P51" s="2" t="s">
        <v>61</v>
      </c>
      <c r="T51" s="2" t="s">
        <v>76</v>
      </c>
      <c r="V51" s="2" t="s">
        <v>69</v>
      </c>
    </row>
    <row r="52" spans="12:22" ht="12">
      <c r="L52" s="2" t="s">
        <v>91</v>
      </c>
      <c r="V52" s="2" t="s">
        <v>70</v>
      </c>
    </row>
    <row r="53" spans="12:22" ht="12">
      <c r="L53" s="2" t="s">
        <v>87</v>
      </c>
      <c r="V53" s="2" t="s">
        <v>71</v>
      </c>
    </row>
    <row r="54" ht="12">
      <c r="L54" s="2" t="s">
        <v>88</v>
      </c>
    </row>
    <row r="55" spans="12:22" ht="12">
      <c r="L55" s="2" t="s">
        <v>64</v>
      </c>
      <c r="V55" s="54" t="s">
        <v>72</v>
      </c>
    </row>
    <row r="56" spans="12:22" ht="12">
      <c r="L56" s="2" t="s">
        <v>65</v>
      </c>
      <c r="V56" s="2" t="s">
        <v>73</v>
      </c>
    </row>
    <row r="57" ht="12">
      <c r="V57" s="2" t="s">
        <v>74</v>
      </c>
    </row>
  </sheetData>
  <mergeCells count="20">
    <mergeCell ref="A4:A6"/>
    <mergeCell ref="C4:C6"/>
    <mergeCell ref="D4:D6"/>
    <mergeCell ref="B4:B6"/>
    <mergeCell ref="C42:D42"/>
    <mergeCell ref="S4:S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45" r:id="rId1" display="http://www.stat.go.jp/index/seido/9-5.htm"/>
  </hyperlinks>
  <printOptions/>
  <pageMargins left="0.14" right="0.15748031496062992" top="0.2" bottom="0.21" header="0.29" footer="0.36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workbookViewId="0" topLeftCell="A1">
      <selection activeCell="B24" sqref="B24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0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7.7539062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8" t="s">
        <v>56</v>
      </c>
      <c r="B2" s="3"/>
    </row>
    <row r="3" spans="1:27" ht="25.5" customHeight="1" thickBot="1">
      <c r="A3" s="48"/>
      <c r="B3" s="187" t="s">
        <v>83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V3" s="2"/>
      <c r="AA3" s="2"/>
    </row>
    <row r="4" spans="1:27" ht="18" customHeight="1" thickBot="1">
      <c r="A4" s="48"/>
      <c r="B4" s="91">
        <v>1</v>
      </c>
      <c r="C4" s="185">
        <v>38808</v>
      </c>
      <c r="D4" s="186"/>
      <c r="E4" s="186"/>
      <c r="F4" s="91">
        <v>2</v>
      </c>
      <c r="G4" s="185">
        <v>38838</v>
      </c>
      <c r="H4" s="186"/>
      <c r="I4" s="186"/>
      <c r="J4" s="91">
        <v>3</v>
      </c>
      <c r="K4" s="92" t="s">
        <v>196</v>
      </c>
      <c r="L4" s="93"/>
      <c r="M4" s="93"/>
      <c r="N4" s="94"/>
      <c r="AA4" s="2"/>
    </row>
    <row r="5" spans="1:27" ht="18" customHeight="1" thickBot="1">
      <c r="A5"/>
      <c r="B5" s="83"/>
      <c r="C5" s="83"/>
      <c r="D5" s="83"/>
      <c r="E5" s="83"/>
      <c r="F5" s="83"/>
      <c r="G5" s="83"/>
      <c r="H5" s="83"/>
      <c r="I5" s="84"/>
      <c r="J5" s="85"/>
      <c r="K5" s="85"/>
      <c r="L5" s="83"/>
      <c r="M5" s="83"/>
      <c r="N5" s="83"/>
      <c r="O5" s="83"/>
      <c r="P5" s="83"/>
      <c r="Q5" s="83"/>
      <c r="R5" s="83"/>
      <c r="S5" s="84"/>
      <c r="T5" s="85"/>
      <c r="U5" s="85"/>
      <c r="V5" s="83"/>
      <c r="W5" s="83"/>
      <c r="X5" s="85"/>
      <c r="Y5" s="85"/>
      <c r="Z5" s="85"/>
      <c r="AA5"/>
    </row>
    <row r="6" spans="1:27" ht="13.5" customHeight="1" thickBot="1">
      <c r="A6"/>
      <c r="B6" s="83"/>
      <c r="C6" s="83"/>
      <c r="D6" s="83"/>
      <c r="E6" s="87" t="s">
        <v>81</v>
      </c>
      <c r="F6" s="88"/>
      <c r="G6" s="89">
        <v>3</v>
      </c>
      <c r="H6" s="86"/>
      <c r="I6" s="86"/>
      <c r="J6" s="86"/>
      <c r="K6" s="86"/>
      <c r="L6" s="87" t="s">
        <v>81</v>
      </c>
      <c r="M6" s="88"/>
      <c r="N6" s="89">
        <v>3</v>
      </c>
      <c r="O6" s="83"/>
      <c r="P6" s="83"/>
      <c r="Q6" s="87" t="s">
        <v>81</v>
      </c>
      <c r="R6" s="88"/>
      <c r="S6" s="89">
        <v>3</v>
      </c>
      <c r="T6" s="90"/>
      <c r="U6" s="85"/>
      <c r="V6" s="87" t="s">
        <v>81</v>
      </c>
      <c r="W6" s="88"/>
      <c r="X6" s="88"/>
      <c r="Y6" s="89">
        <v>1</v>
      </c>
      <c r="Z6" s="85"/>
      <c r="AA6"/>
    </row>
    <row r="7" spans="1:27" ht="26.25" customHeight="1">
      <c r="A7" s="153" t="s">
        <v>6</v>
      </c>
      <c r="B7" s="180" t="s">
        <v>57</v>
      </c>
      <c r="C7" s="132" t="s">
        <v>0</v>
      </c>
      <c r="D7" s="143" t="s">
        <v>58</v>
      </c>
      <c r="E7" s="160" t="s">
        <v>59</v>
      </c>
      <c r="F7" s="161"/>
      <c r="G7" s="161"/>
      <c r="H7" s="161"/>
      <c r="I7" s="161"/>
      <c r="J7" s="161"/>
      <c r="K7" s="162"/>
      <c r="L7" s="190" t="s">
        <v>14</v>
      </c>
      <c r="M7" s="161"/>
      <c r="N7" s="161"/>
      <c r="O7" s="161"/>
      <c r="P7" s="191"/>
      <c r="Q7" s="160" t="s">
        <v>4</v>
      </c>
      <c r="R7" s="161"/>
      <c r="S7" s="161"/>
      <c r="T7" s="161"/>
      <c r="U7" s="162"/>
      <c r="V7" s="163" t="s">
        <v>12</v>
      </c>
      <c r="W7" s="164"/>
      <c r="X7" s="164"/>
      <c r="Y7" s="165"/>
      <c r="Z7" s="165"/>
      <c r="AA7" s="166"/>
    </row>
    <row r="8" spans="1:27" ht="15.75" customHeight="1">
      <c r="A8" s="130"/>
      <c r="B8" s="181"/>
      <c r="C8" s="129"/>
      <c r="D8" s="144"/>
      <c r="E8" s="176" t="s">
        <v>8</v>
      </c>
      <c r="F8" s="192" t="s">
        <v>13</v>
      </c>
      <c r="G8" s="177" t="s">
        <v>3</v>
      </c>
      <c r="H8" s="27"/>
      <c r="I8" s="177" t="s">
        <v>2</v>
      </c>
      <c r="J8" s="27"/>
      <c r="K8" s="170" t="s">
        <v>9</v>
      </c>
      <c r="L8" s="179" t="s">
        <v>1</v>
      </c>
      <c r="M8" s="27"/>
      <c r="N8" s="177" t="s">
        <v>2</v>
      </c>
      <c r="O8" s="27"/>
      <c r="P8" s="177" t="s">
        <v>9</v>
      </c>
      <c r="Q8" s="175" t="s">
        <v>5</v>
      </c>
      <c r="R8" s="27"/>
      <c r="S8" s="177" t="s">
        <v>2</v>
      </c>
      <c r="T8" s="27"/>
      <c r="U8" s="170" t="s">
        <v>9</v>
      </c>
      <c r="V8" s="173" t="s">
        <v>33</v>
      </c>
      <c r="W8" s="27"/>
      <c r="X8" s="171" t="s">
        <v>9</v>
      </c>
      <c r="Y8" s="167" t="s">
        <v>35</v>
      </c>
      <c r="Z8" s="168"/>
      <c r="AA8" s="169"/>
    </row>
    <row r="9" spans="1:27" ht="45.75" customHeight="1">
      <c r="A9" s="130"/>
      <c r="B9" s="182"/>
      <c r="C9" s="129"/>
      <c r="D9" s="144"/>
      <c r="E9" s="176"/>
      <c r="F9" s="193"/>
      <c r="G9" s="177"/>
      <c r="H9" s="45" t="s">
        <v>43</v>
      </c>
      <c r="I9" s="177"/>
      <c r="J9" s="46" t="s">
        <v>15</v>
      </c>
      <c r="K9" s="170"/>
      <c r="L9" s="179"/>
      <c r="M9" s="45" t="s">
        <v>43</v>
      </c>
      <c r="N9" s="177"/>
      <c r="O9" s="46" t="s">
        <v>15</v>
      </c>
      <c r="P9" s="177"/>
      <c r="Q9" s="176"/>
      <c r="R9" s="45" t="s">
        <v>43</v>
      </c>
      <c r="S9" s="178"/>
      <c r="T9" s="46" t="s">
        <v>15</v>
      </c>
      <c r="U9" s="170"/>
      <c r="V9" s="174"/>
      <c r="W9" s="26" t="s">
        <v>34</v>
      </c>
      <c r="X9" s="172"/>
      <c r="Y9" s="4" t="s">
        <v>33</v>
      </c>
      <c r="Z9" s="4" t="s">
        <v>34</v>
      </c>
      <c r="AA9" s="80" t="s">
        <v>9</v>
      </c>
    </row>
    <row r="10" spans="1:27" ht="14.25" customHeight="1">
      <c r="A10" s="13">
        <v>6</v>
      </c>
      <c r="B10" s="9">
        <v>201</v>
      </c>
      <c r="C10" s="10" t="s">
        <v>92</v>
      </c>
      <c r="D10" s="16" t="s">
        <v>95</v>
      </c>
      <c r="E10" s="10">
        <v>40</v>
      </c>
      <c r="F10" s="5" t="s">
        <v>197</v>
      </c>
      <c r="G10" s="5">
        <v>41</v>
      </c>
      <c r="H10" s="5">
        <v>34</v>
      </c>
      <c r="I10" s="5">
        <v>767</v>
      </c>
      <c r="J10" s="5">
        <v>243</v>
      </c>
      <c r="K10" s="62">
        <v>31.681877444589308</v>
      </c>
      <c r="L10" s="11">
        <v>41</v>
      </c>
      <c r="M10" s="5">
        <v>34</v>
      </c>
      <c r="N10" s="5">
        <v>767</v>
      </c>
      <c r="O10" s="5">
        <v>243</v>
      </c>
      <c r="P10" s="62">
        <v>31.681877444589308</v>
      </c>
      <c r="Q10" s="11">
        <v>5</v>
      </c>
      <c r="R10" s="5">
        <v>4</v>
      </c>
      <c r="S10" s="5">
        <v>52</v>
      </c>
      <c r="T10" s="5">
        <v>5</v>
      </c>
      <c r="U10" s="62">
        <v>9.615384615384617</v>
      </c>
      <c r="V10" s="10">
        <v>183</v>
      </c>
      <c r="W10" s="5">
        <v>16</v>
      </c>
      <c r="X10" s="76">
        <v>8.743169398907105</v>
      </c>
      <c r="Y10" s="5">
        <v>174</v>
      </c>
      <c r="Z10" s="5">
        <v>7</v>
      </c>
      <c r="AA10" s="72">
        <v>4.022988505747127</v>
      </c>
    </row>
    <row r="11" spans="1:27" ht="14.25" customHeight="1">
      <c r="A11" s="13">
        <v>6</v>
      </c>
      <c r="B11" s="9">
        <v>202</v>
      </c>
      <c r="C11" s="10" t="s">
        <v>92</v>
      </c>
      <c r="D11" s="16" t="s">
        <v>101</v>
      </c>
      <c r="E11" s="10"/>
      <c r="F11" s="5"/>
      <c r="G11" s="5"/>
      <c r="H11" s="5"/>
      <c r="I11" s="5"/>
      <c r="J11" s="5"/>
      <c r="K11" s="62"/>
      <c r="L11" s="11">
        <v>26</v>
      </c>
      <c r="M11" s="5">
        <v>21</v>
      </c>
      <c r="N11" s="5">
        <v>406</v>
      </c>
      <c r="O11" s="5">
        <v>97</v>
      </c>
      <c r="P11" s="62">
        <v>23.891625615763548</v>
      </c>
      <c r="Q11" s="11">
        <v>6</v>
      </c>
      <c r="R11" s="5">
        <v>4</v>
      </c>
      <c r="S11" s="5">
        <v>48</v>
      </c>
      <c r="T11" s="5">
        <v>6</v>
      </c>
      <c r="U11" s="62">
        <v>12.5</v>
      </c>
      <c r="V11" s="10">
        <v>64</v>
      </c>
      <c r="W11" s="5">
        <v>6</v>
      </c>
      <c r="X11" s="76">
        <v>9.375</v>
      </c>
      <c r="Y11" s="5">
        <v>44</v>
      </c>
      <c r="Z11" s="5">
        <v>1</v>
      </c>
      <c r="AA11" s="72">
        <v>2.272727272727273</v>
      </c>
    </row>
    <row r="12" spans="1:27" ht="14.25" customHeight="1">
      <c r="A12" s="13">
        <v>6</v>
      </c>
      <c r="B12" s="9">
        <v>203</v>
      </c>
      <c r="C12" s="10" t="s">
        <v>92</v>
      </c>
      <c r="D12" s="16" t="s">
        <v>103</v>
      </c>
      <c r="E12" s="10"/>
      <c r="F12" s="5"/>
      <c r="G12" s="5"/>
      <c r="H12" s="5"/>
      <c r="I12" s="5"/>
      <c r="J12" s="5"/>
      <c r="K12" s="62"/>
      <c r="L12" s="11">
        <v>53</v>
      </c>
      <c r="M12" s="5">
        <v>33</v>
      </c>
      <c r="N12" s="5">
        <v>553</v>
      </c>
      <c r="O12" s="5">
        <v>104</v>
      </c>
      <c r="P12" s="62">
        <f>IF(L12=""," ",ROUND(O12/N12*100,1))</f>
        <v>18.8</v>
      </c>
      <c r="Q12" s="11">
        <v>5</v>
      </c>
      <c r="R12" s="5">
        <v>3</v>
      </c>
      <c r="S12" s="5">
        <v>60</v>
      </c>
      <c r="T12" s="5">
        <v>6</v>
      </c>
      <c r="U12" s="62">
        <v>10</v>
      </c>
      <c r="V12" s="10">
        <v>145</v>
      </c>
      <c r="W12" s="5">
        <v>9</v>
      </c>
      <c r="X12" s="76">
        <v>6.206896551724138</v>
      </c>
      <c r="Y12" s="5">
        <v>125</v>
      </c>
      <c r="Z12" s="5">
        <v>3</v>
      </c>
      <c r="AA12" s="72">
        <v>2.4</v>
      </c>
    </row>
    <row r="13" spans="1:27" ht="14.25" customHeight="1">
      <c r="A13" s="13">
        <v>6</v>
      </c>
      <c r="B13" s="9">
        <v>204</v>
      </c>
      <c r="C13" s="10" t="s">
        <v>92</v>
      </c>
      <c r="D13" s="16" t="s">
        <v>105</v>
      </c>
      <c r="E13" s="10"/>
      <c r="F13" s="5"/>
      <c r="G13" s="5"/>
      <c r="H13" s="5"/>
      <c r="I13" s="5"/>
      <c r="J13" s="5"/>
      <c r="K13" s="62"/>
      <c r="L13" s="11">
        <v>27</v>
      </c>
      <c r="M13" s="5">
        <v>25</v>
      </c>
      <c r="N13" s="5">
        <v>638</v>
      </c>
      <c r="O13" s="5">
        <v>158</v>
      </c>
      <c r="P13" s="62">
        <v>24.76489028213166</v>
      </c>
      <c r="Q13" s="11">
        <v>5</v>
      </c>
      <c r="R13" s="5">
        <v>4</v>
      </c>
      <c r="S13" s="5">
        <v>52</v>
      </c>
      <c r="T13" s="5">
        <v>6</v>
      </c>
      <c r="U13" s="62">
        <v>11.538461538461538</v>
      </c>
      <c r="V13" s="10">
        <v>97</v>
      </c>
      <c r="W13" s="5">
        <v>7</v>
      </c>
      <c r="X13" s="76">
        <v>7.216494845360824</v>
      </c>
      <c r="Y13" s="5">
        <v>84</v>
      </c>
      <c r="Z13" s="5">
        <v>3</v>
      </c>
      <c r="AA13" s="72">
        <v>3.571428571428571</v>
      </c>
    </row>
    <row r="14" spans="1:27" ht="14.25" customHeight="1">
      <c r="A14" s="13">
        <v>6</v>
      </c>
      <c r="B14" s="9">
        <v>205</v>
      </c>
      <c r="C14" s="10" t="s">
        <v>92</v>
      </c>
      <c r="D14" s="16" t="s">
        <v>107</v>
      </c>
      <c r="E14" s="10">
        <v>30</v>
      </c>
      <c r="F14" s="5" t="s">
        <v>198</v>
      </c>
      <c r="G14" s="5">
        <v>34</v>
      </c>
      <c r="H14" s="5">
        <v>0</v>
      </c>
      <c r="I14" s="5">
        <v>348</v>
      </c>
      <c r="J14" s="5">
        <v>75</v>
      </c>
      <c r="K14" s="62">
        <v>21.551724137931032</v>
      </c>
      <c r="L14" s="11">
        <v>34</v>
      </c>
      <c r="M14" s="5">
        <v>28</v>
      </c>
      <c r="N14" s="5">
        <v>348</v>
      </c>
      <c r="O14" s="5">
        <v>75</v>
      </c>
      <c r="P14" s="62">
        <v>21.551724137931032</v>
      </c>
      <c r="Q14" s="11">
        <v>5</v>
      </c>
      <c r="R14" s="5">
        <v>3</v>
      </c>
      <c r="S14" s="5">
        <v>37</v>
      </c>
      <c r="T14" s="5">
        <v>4</v>
      </c>
      <c r="U14" s="62">
        <v>10.81081081081081</v>
      </c>
      <c r="V14" s="10">
        <v>29</v>
      </c>
      <c r="W14" s="5">
        <v>2</v>
      </c>
      <c r="X14" s="76">
        <v>6.896551724137931</v>
      </c>
      <c r="Y14" s="5">
        <v>29</v>
      </c>
      <c r="Z14" s="5">
        <v>2</v>
      </c>
      <c r="AA14" s="72">
        <v>6.896551724137931</v>
      </c>
    </row>
    <row r="15" spans="1:27" ht="14.25" customHeight="1">
      <c r="A15" s="13">
        <v>6</v>
      </c>
      <c r="B15" s="9">
        <v>206</v>
      </c>
      <c r="C15" s="10" t="s">
        <v>92</v>
      </c>
      <c r="D15" s="16" t="s">
        <v>112</v>
      </c>
      <c r="E15" s="10"/>
      <c r="F15" s="5"/>
      <c r="G15" s="5"/>
      <c r="H15" s="5"/>
      <c r="I15" s="5"/>
      <c r="J15" s="5"/>
      <c r="K15" s="62" t="s">
        <v>199</v>
      </c>
      <c r="L15" s="11">
        <v>14</v>
      </c>
      <c r="M15" s="5">
        <v>11</v>
      </c>
      <c r="N15" s="5">
        <v>176</v>
      </c>
      <c r="O15" s="5">
        <v>35</v>
      </c>
      <c r="P15" s="62">
        <v>19.886363636363637</v>
      </c>
      <c r="Q15" s="11">
        <v>5</v>
      </c>
      <c r="R15" s="5">
        <v>2</v>
      </c>
      <c r="S15" s="5">
        <v>38</v>
      </c>
      <c r="T15" s="5">
        <v>2</v>
      </c>
      <c r="U15" s="62">
        <v>5.263157894736842</v>
      </c>
      <c r="V15" s="10">
        <v>41</v>
      </c>
      <c r="W15" s="5">
        <v>2</v>
      </c>
      <c r="X15" s="76">
        <v>4.878048780487805</v>
      </c>
      <c r="Y15" s="5">
        <v>37</v>
      </c>
      <c r="Z15" s="5">
        <v>1</v>
      </c>
      <c r="AA15" s="72">
        <v>2.7027027027027026</v>
      </c>
    </row>
    <row r="16" spans="1:27" ht="14.25" customHeight="1">
      <c r="A16" s="13">
        <v>6</v>
      </c>
      <c r="B16" s="9">
        <v>207</v>
      </c>
      <c r="C16" s="10" t="s">
        <v>92</v>
      </c>
      <c r="D16" s="16" t="s">
        <v>114</v>
      </c>
      <c r="E16" s="10">
        <v>33</v>
      </c>
      <c r="F16" s="5" t="s">
        <v>200</v>
      </c>
      <c r="G16" s="5">
        <v>8</v>
      </c>
      <c r="H16" s="5">
        <v>6</v>
      </c>
      <c r="I16" s="5">
        <v>99</v>
      </c>
      <c r="J16" s="5">
        <v>28</v>
      </c>
      <c r="K16" s="62">
        <v>28.28282828282828</v>
      </c>
      <c r="L16" s="11">
        <v>21</v>
      </c>
      <c r="M16" s="5">
        <v>17</v>
      </c>
      <c r="N16" s="5">
        <v>288</v>
      </c>
      <c r="O16" s="5">
        <v>64</v>
      </c>
      <c r="P16" s="62">
        <v>22.22222222222222</v>
      </c>
      <c r="Q16" s="11">
        <v>5</v>
      </c>
      <c r="R16" s="5">
        <v>2</v>
      </c>
      <c r="S16" s="5">
        <v>34</v>
      </c>
      <c r="T16" s="5">
        <v>3</v>
      </c>
      <c r="U16" s="62">
        <v>8.823529411764707</v>
      </c>
      <c r="V16" s="10">
        <v>19</v>
      </c>
      <c r="W16" s="5">
        <v>0</v>
      </c>
      <c r="X16" s="76">
        <v>0</v>
      </c>
      <c r="Y16" s="5">
        <v>19</v>
      </c>
      <c r="Z16" s="5">
        <v>0</v>
      </c>
      <c r="AA16" s="72">
        <v>0</v>
      </c>
    </row>
    <row r="17" spans="1:27" ht="14.25" customHeight="1">
      <c r="A17" s="13">
        <v>6</v>
      </c>
      <c r="B17" s="9">
        <v>208</v>
      </c>
      <c r="C17" s="10" t="s">
        <v>92</v>
      </c>
      <c r="D17" s="16" t="s">
        <v>116</v>
      </c>
      <c r="E17" s="10"/>
      <c r="F17" s="5"/>
      <c r="G17" s="5"/>
      <c r="H17" s="5"/>
      <c r="I17" s="5"/>
      <c r="J17" s="5"/>
      <c r="K17" s="62"/>
      <c r="L17" s="11">
        <v>16</v>
      </c>
      <c r="M17" s="5">
        <v>13</v>
      </c>
      <c r="N17" s="5">
        <v>212</v>
      </c>
      <c r="O17" s="5">
        <v>33</v>
      </c>
      <c r="P17" s="62">
        <v>15.566037735849056</v>
      </c>
      <c r="Q17" s="11">
        <v>5</v>
      </c>
      <c r="R17" s="5">
        <v>2</v>
      </c>
      <c r="S17" s="5">
        <v>35</v>
      </c>
      <c r="T17" s="5">
        <v>3</v>
      </c>
      <c r="U17" s="62">
        <v>8.571428571428571</v>
      </c>
      <c r="V17" s="10">
        <v>30</v>
      </c>
      <c r="W17" s="5">
        <v>1</v>
      </c>
      <c r="X17" s="76">
        <v>3.3333333333333335</v>
      </c>
      <c r="Y17" s="5">
        <v>30</v>
      </c>
      <c r="Z17" s="5">
        <v>1</v>
      </c>
      <c r="AA17" s="72">
        <v>3.3333333333333335</v>
      </c>
    </row>
    <row r="18" spans="1:27" ht="14.25" customHeight="1">
      <c r="A18" s="13">
        <v>6</v>
      </c>
      <c r="B18" s="9">
        <v>209</v>
      </c>
      <c r="C18" s="10" t="s">
        <v>92</v>
      </c>
      <c r="D18" s="16" t="s">
        <v>119</v>
      </c>
      <c r="E18" s="10"/>
      <c r="F18" s="5"/>
      <c r="G18" s="5"/>
      <c r="H18" s="5"/>
      <c r="I18" s="5"/>
      <c r="J18" s="5"/>
      <c r="K18" s="62"/>
      <c r="L18" s="11">
        <v>30</v>
      </c>
      <c r="M18" s="5">
        <v>29</v>
      </c>
      <c r="N18" s="5">
        <v>297</v>
      </c>
      <c r="O18" s="5">
        <v>86</v>
      </c>
      <c r="P18" s="62">
        <v>28.95622895622896</v>
      </c>
      <c r="Q18" s="11">
        <v>5</v>
      </c>
      <c r="R18" s="5">
        <v>2</v>
      </c>
      <c r="S18" s="5">
        <v>31</v>
      </c>
      <c r="T18" s="5">
        <v>3</v>
      </c>
      <c r="U18" s="62">
        <v>9.67741935483871</v>
      </c>
      <c r="V18" s="10">
        <v>36</v>
      </c>
      <c r="W18" s="5">
        <v>2</v>
      </c>
      <c r="X18" s="76">
        <v>5.555555555555555</v>
      </c>
      <c r="Y18" s="5">
        <v>36</v>
      </c>
      <c r="Z18" s="5">
        <v>2</v>
      </c>
      <c r="AA18" s="72">
        <v>5.555555555555555</v>
      </c>
    </row>
    <row r="19" spans="1:27" ht="14.25" customHeight="1">
      <c r="A19" s="13">
        <v>6</v>
      </c>
      <c r="B19" s="9">
        <v>210</v>
      </c>
      <c r="C19" s="10" t="s">
        <v>92</v>
      </c>
      <c r="D19" s="16" t="s">
        <v>124</v>
      </c>
      <c r="E19" s="10">
        <v>40</v>
      </c>
      <c r="F19" s="5" t="s">
        <v>197</v>
      </c>
      <c r="G19" s="5">
        <v>30</v>
      </c>
      <c r="H19" s="5">
        <v>23</v>
      </c>
      <c r="I19" s="5">
        <v>721</v>
      </c>
      <c r="J19" s="5">
        <v>188</v>
      </c>
      <c r="K19" s="62">
        <v>26.0748959778086</v>
      </c>
      <c r="L19" s="11">
        <v>30</v>
      </c>
      <c r="M19" s="5">
        <v>23</v>
      </c>
      <c r="N19" s="5">
        <v>721</v>
      </c>
      <c r="O19" s="5">
        <v>188</v>
      </c>
      <c r="P19" s="62">
        <v>26.0748959778086</v>
      </c>
      <c r="Q19" s="11">
        <v>5</v>
      </c>
      <c r="R19" s="5">
        <v>4</v>
      </c>
      <c r="S19" s="5">
        <v>37</v>
      </c>
      <c r="T19" s="5">
        <v>6</v>
      </c>
      <c r="U19" s="62">
        <v>16.216216216216218</v>
      </c>
      <c r="V19" s="10">
        <v>61</v>
      </c>
      <c r="W19" s="5">
        <v>2</v>
      </c>
      <c r="X19" s="76">
        <v>3.278688524590164</v>
      </c>
      <c r="Y19" s="5">
        <v>43</v>
      </c>
      <c r="Z19" s="5">
        <v>1</v>
      </c>
      <c r="AA19" s="72">
        <v>2.3255813953488373</v>
      </c>
    </row>
    <row r="20" spans="1:27" ht="14.25" customHeight="1">
      <c r="A20" s="13">
        <v>6</v>
      </c>
      <c r="B20" s="9">
        <v>211</v>
      </c>
      <c r="C20" s="10" t="s">
        <v>92</v>
      </c>
      <c r="D20" s="16" t="s">
        <v>129</v>
      </c>
      <c r="E20" s="96">
        <v>40</v>
      </c>
      <c r="F20" s="5" t="s">
        <v>200</v>
      </c>
      <c r="G20" s="5">
        <v>23</v>
      </c>
      <c r="H20" s="5">
        <v>17</v>
      </c>
      <c r="I20" s="5">
        <v>312</v>
      </c>
      <c r="J20" s="5">
        <v>55</v>
      </c>
      <c r="K20" s="62">
        <v>17.628205128205128</v>
      </c>
      <c r="L20" s="11">
        <v>18</v>
      </c>
      <c r="M20" s="5">
        <v>15</v>
      </c>
      <c r="N20" s="5">
        <v>268</v>
      </c>
      <c r="O20" s="5">
        <v>53</v>
      </c>
      <c r="P20" s="62">
        <v>19.776119402985074</v>
      </c>
      <c r="Q20" s="11">
        <v>5</v>
      </c>
      <c r="R20" s="5">
        <v>2</v>
      </c>
      <c r="S20" s="5">
        <v>44</v>
      </c>
      <c r="T20" s="5">
        <v>2</v>
      </c>
      <c r="U20" s="62">
        <v>4.545454545454546</v>
      </c>
      <c r="V20" s="10">
        <v>33</v>
      </c>
      <c r="W20" s="5">
        <v>1</v>
      </c>
      <c r="X20" s="76">
        <v>3.0303030303030303</v>
      </c>
      <c r="Y20" s="5">
        <v>30</v>
      </c>
      <c r="Z20" s="5">
        <v>1</v>
      </c>
      <c r="AA20" s="72">
        <v>3.3333333333333335</v>
      </c>
    </row>
    <row r="21" spans="1:27" ht="14.25" customHeight="1">
      <c r="A21" s="13">
        <v>6</v>
      </c>
      <c r="B21" s="9">
        <v>212</v>
      </c>
      <c r="C21" s="10" t="s">
        <v>92</v>
      </c>
      <c r="D21" s="16" t="s">
        <v>132</v>
      </c>
      <c r="E21" s="10"/>
      <c r="F21" s="5"/>
      <c r="G21" s="5"/>
      <c r="H21" s="5"/>
      <c r="I21" s="5"/>
      <c r="J21" s="5"/>
      <c r="K21" s="62" t="s">
        <v>199</v>
      </c>
      <c r="L21" s="101">
        <v>36</v>
      </c>
      <c r="M21" s="99">
        <v>25</v>
      </c>
      <c r="N21" s="99">
        <v>454</v>
      </c>
      <c r="O21" s="99">
        <v>72</v>
      </c>
      <c r="P21" s="62">
        <v>15.859030837004406</v>
      </c>
      <c r="Q21" s="11">
        <v>5</v>
      </c>
      <c r="R21" s="5">
        <v>0</v>
      </c>
      <c r="S21" s="5">
        <v>33</v>
      </c>
      <c r="T21" s="5">
        <v>0</v>
      </c>
      <c r="U21" s="62">
        <v>0</v>
      </c>
      <c r="V21" s="10">
        <v>17</v>
      </c>
      <c r="W21" s="5">
        <v>0</v>
      </c>
      <c r="X21" s="76">
        <v>0</v>
      </c>
      <c r="Y21" s="5">
        <v>17</v>
      </c>
      <c r="Z21" s="5">
        <v>0</v>
      </c>
      <c r="AA21" s="72">
        <v>0</v>
      </c>
    </row>
    <row r="22" spans="1:27" ht="14.25" customHeight="1">
      <c r="A22" s="13">
        <v>6</v>
      </c>
      <c r="B22" s="9">
        <v>213</v>
      </c>
      <c r="C22" s="10" t="s">
        <v>92</v>
      </c>
      <c r="D22" s="16" t="s">
        <v>138</v>
      </c>
      <c r="E22" s="10">
        <v>30</v>
      </c>
      <c r="F22" s="5" t="s">
        <v>200</v>
      </c>
      <c r="G22" s="5">
        <v>58</v>
      </c>
      <c r="H22" s="5">
        <v>41</v>
      </c>
      <c r="I22" s="5">
        <v>799</v>
      </c>
      <c r="J22" s="5">
        <v>186</v>
      </c>
      <c r="K22" s="62">
        <v>23.3</v>
      </c>
      <c r="L22" s="101">
        <v>27</v>
      </c>
      <c r="M22" s="99">
        <v>21</v>
      </c>
      <c r="N22" s="99">
        <v>387</v>
      </c>
      <c r="O22" s="99">
        <v>77</v>
      </c>
      <c r="P22" s="62">
        <v>19.896640826873384</v>
      </c>
      <c r="Q22" s="11">
        <v>5</v>
      </c>
      <c r="R22" s="5">
        <v>3</v>
      </c>
      <c r="S22" s="5">
        <v>42</v>
      </c>
      <c r="T22" s="5">
        <v>5</v>
      </c>
      <c r="U22" s="62">
        <v>11.904761904761903</v>
      </c>
      <c r="V22" s="10">
        <v>24</v>
      </c>
      <c r="W22" s="5">
        <v>0</v>
      </c>
      <c r="X22" s="76">
        <v>0</v>
      </c>
      <c r="Y22" s="5">
        <v>22</v>
      </c>
      <c r="Z22" s="5">
        <v>0</v>
      </c>
      <c r="AA22" s="72">
        <v>0</v>
      </c>
    </row>
    <row r="23" spans="1:27" ht="14.25" customHeight="1">
      <c r="A23" s="13">
        <v>6</v>
      </c>
      <c r="B23" s="9">
        <v>301</v>
      </c>
      <c r="C23" s="10" t="s">
        <v>92</v>
      </c>
      <c r="D23" s="16" t="s">
        <v>143</v>
      </c>
      <c r="E23" s="10"/>
      <c r="F23" s="5"/>
      <c r="G23" s="5"/>
      <c r="H23" s="5"/>
      <c r="I23" s="5"/>
      <c r="J23" s="5"/>
      <c r="K23" s="62" t="s">
        <v>199</v>
      </c>
      <c r="L23" s="101">
        <v>11</v>
      </c>
      <c r="M23" s="99">
        <v>8</v>
      </c>
      <c r="N23" s="99">
        <v>138</v>
      </c>
      <c r="O23" s="99">
        <v>17</v>
      </c>
      <c r="P23" s="62">
        <v>12.318840579710146</v>
      </c>
      <c r="Q23" s="11">
        <v>5</v>
      </c>
      <c r="R23" s="5">
        <v>1</v>
      </c>
      <c r="S23" s="5">
        <v>28</v>
      </c>
      <c r="T23" s="5">
        <v>1</v>
      </c>
      <c r="U23" s="62">
        <v>3.571428571428571</v>
      </c>
      <c r="V23" s="10">
        <v>10</v>
      </c>
      <c r="W23" s="5">
        <v>0</v>
      </c>
      <c r="X23" s="76">
        <v>0</v>
      </c>
      <c r="Y23" s="5">
        <v>10</v>
      </c>
      <c r="Z23" s="5">
        <v>0</v>
      </c>
      <c r="AA23" s="72">
        <v>0</v>
      </c>
    </row>
    <row r="24" spans="1:27" ht="14.25" customHeight="1">
      <c r="A24" s="13">
        <v>6</v>
      </c>
      <c r="B24" s="9">
        <v>302</v>
      </c>
      <c r="C24" s="10" t="s">
        <v>92</v>
      </c>
      <c r="D24" s="16" t="s">
        <v>145</v>
      </c>
      <c r="E24" s="96"/>
      <c r="F24" s="5"/>
      <c r="G24" s="5"/>
      <c r="H24" s="5"/>
      <c r="I24" s="5"/>
      <c r="J24" s="5"/>
      <c r="K24" s="62" t="s">
        <v>199</v>
      </c>
      <c r="L24" s="101">
        <v>10</v>
      </c>
      <c r="M24" s="99">
        <v>8</v>
      </c>
      <c r="N24" s="99">
        <v>103</v>
      </c>
      <c r="O24" s="99">
        <v>26</v>
      </c>
      <c r="P24" s="62">
        <v>25.24271844660194</v>
      </c>
      <c r="Q24" s="11">
        <v>5</v>
      </c>
      <c r="R24" s="5">
        <v>2</v>
      </c>
      <c r="S24" s="5">
        <v>32</v>
      </c>
      <c r="T24" s="5">
        <v>4</v>
      </c>
      <c r="U24" s="62">
        <v>12.5</v>
      </c>
      <c r="V24" s="10">
        <v>7</v>
      </c>
      <c r="W24" s="5">
        <v>0</v>
      </c>
      <c r="X24" s="76">
        <v>0</v>
      </c>
      <c r="Y24" s="5">
        <v>7</v>
      </c>
      <c r="Z24" s="5">
        <v>0</v>
      </c>
      <c r="AA24" s="72">
        <v>0</v>
      </c>
    </row>
    <row r="25" spans="1:27" ht="14.25" customHeight="1">
      <c r="A25" s="13">
        <v>6</v>
      </c>
      <c r="B25" s="9">
        <v>321</v>
      </c>
      <c r="C25" s="10" t="s">
        <v>92</v>
      </c>
      <c r="D25" s="16" t="s">
        <v>147</v>
      </c>
      <c r="E25" s="10">
        <v>30</v>
      </c>
      <c r="F25" s="5" t="s">
        <v>201</v>
      </c>
      <c r="G25" s="11">
        <v>13</v>
      </c>
      <c r="H25" s="5">
        <v>9</v>
      </c>
      <c r="I25" s="5">
        <v>147</v>
      </c>
      <c r="J25" s="5">
        <v>29</v>
      </c>
      <c r="K25" s="62">
        <v>19.727891156462583</v>
      </c>
      <c r="L25" s="101">
        <v>13</v>
      </c>
      <c r="M25" s="99">
        <v>9</v>
      </c>
      <c r="N25" s="99">
        <v>147</v>
      </c>
      <c r="O25" s="99">
        <v>29</v>
      </c>
      <c r="P25" s="62">
        <v>19.727891156462583</v>
      </c>
      <c r="Q25" s="11">
        <v>5</v>
      </c>
      <c r="R25" s="5">
        <v>2</v>
      </c>
      <c r="S25" s="5">
        <v>30</v>
      </c>
      <c r="T25" s="5">
        <v>3</v>
      </c>
      <c r="U25" s="62">
        <v>10</v>
      </c>
      <c r="V25" s="10">
        <v>13</v>
      </c>
      <c r="W25" s="5">
        <v>1</v>
      </c>
      <c r="X25" s="76">
        <v>7.6923076923076925</v>
      </c>
      <c r="Y25" s="5">
        <v>13</v>
      </c>
      <c r="Z25" s="5">
        <v>1</v>
      </c>
      <c r="AA25" s="72">
        <v>7.6923076923076925</v>
      </c>
    </row>
    <row r="26" spans="1:27" ht="14.25" customHeight="1">
      <c r="A26" s="13">
        <v>6</v>
      </c>
      <c r="B26" s="9">
        <v>322</v>
      </c>
      <c r="C26" s="10" t="s">
        <v>92</v>
      </c>
      <c r="D26" s="16" t="s">
        <v>150</v>
      </c>
      <c r="E26" s="10"/>
      <c r="F26" s="5"/>
      <c r="G26" s="5"/>
      <c r="H26" s="5"/>
      <c r="I26" s="5"/>
      <c r="J26" s="5"/>
      <c r="K26" s="62" t="s">
        <v>199</v>
      </c>
      <c r="L26" s="101">
        <v>11</v>
      </c>
      <c r="M26" s="99">
        <v>8</v>
      </c>
      <c r="N26" s="99">
        <v>103</v>
      </c>
      <c r="O26" s="99">
        <v>16</v>
      </c>
      <c r="P26" s="62">
        <v>15.53398058252427</v>
      </c>
      <c r="Q26" s="11">
        <v>5</v>
      </c>
      <c r="R26" s="5">
        <v>2</v>
      </c>
      <c r="S26" s="5">
        <v>24</v>
      </c>
      <c r="T26" s="5">
        <v>4</v>
      </c>
      <c r="U26" s="62">
        <v>16.666666666666664</v>
      </c>
      <c r="V26" s="10">
        <v>12</v>
      </c>
      <c r="W26" s="5">
        <v>1</v>
      </c>
      <c r="X26" s="76">
        <v>8.333333333333332</v>
      </c>
      <c r="Y26" s="5">
        <v>11</v>
      </c>
      <c r="Z26" s="5">
        <v>0</v>
      </c>
      <c r="AA26" s="72">
        <v>0</v>
      </c>
    </row>
    <row r="27" spans="1:27" ht="14.25" customHeight="1">
      <c r="A27" s="13">
        <v>6</v>
      </c>
      <c r="B27" s="9">
        <v>323</v>
      </c>
      <c r="C27" s="10" t="s">
        <v>92</v>
      </c>
      <c r="D27" s="16" t="s">
        <v>152</v>
      </c>
      <c r="E27" s="10">
        <v>25</v>
      </c>
      <c r="F27" s="5" t="s">
        <v>202</v>
      </c>
      <c r="G27" s="5">
        <v>26</v>
      </c>
      <c r="H27" s="5">
        <v>24</v>
      </c>
      <c r="I27" s="5">
        <v>282</v>
      </c>
      <c r="J27" s="5">
        <v>93</v>
      </c>
      <c r="K27" s="62">
        <v>32.97872340425532</v>
      </c>
      <c r="L27" s="101">
        <v>26</v>
      </c>
      <c r="M27" s="99">
        <v>24</v>
      </c>
      <c r="N27" s="99">
        <v>282</v>
      </c>
      <c r="O27" s="99">
        <v>93</v>
      </c>
      <c r="P27" s="62">
        <v>32.97872340425532</v>
      </c>
      <c r="Q27" s="11">
        <v>5</v>
      </c>
      <c r="R27" s="5">
        <v>2</v>
      </c>
      <c r="S27" s="5">
        <v>28</v>
      </c>
      <c r="T27" s="5">
        <v>2</v>
      </c>
      <c r="U27" s="62">
        <v>7.142857142857142</v>
      </c>
      <c r="V27" s="10">
        <v>15</v>
      </c>
      <c r="W27" s="5">
        <v>2</v>
      </c>
      <c r="X27" s="76">
        <v>13.333333333333334</v>
      </c>
      <c r="Y27" s="5">
        <v>10</v>
      </c>
      <c r="Z27" s="5">
        <v>0</v>
      </c>
      <c r="AA27" s="72">
        <v>0</v>
      </c>
    </row>
    <row r="28" spans="1:27" ht="14.25" customHeight="1">
      <c r="A28" s="13">
        <v>6</v>
      </c>
      <c r="B28" s="9">
        <v>324</v>
      </c>
      <c r="C28" s="10" t="s">
        <v>92</v>
      </c>
      <c r="D28" s="16" t="s">
        <v>154</v>
      </c>
      <c r="E28" s="10"/>
      <c r="F28" s="5"/>
      <c r="G28" s="5"/>
      <c r="H28" s="5"/>
      <c r="I28" s="5"/>
      <c r="J28" s="5"/>
      <c r="K28" s="62" t="s">
        <v>199</v>
      </c>
      <c r="L28" s="101">
        <v>8</v>
      </c>
      <c r="M28" s="99">
        <v>5</v>
      </c>
      <c r="N28" s="99">
        <v>72</v>
      </c>
      <c r="O28" s="99">
        <v>19</v>
      </c>
      <c r="P28" s="62">
        <v>26.38888888888889</v>
      </c>
      <c r="Q28" s="11">
        <v>5</v>
      </c>
      <c r="R28" s="5">
        <v>3</v>
      </c>
      <c r="S28" s="5">
        <v>27</v>
      </c>
      <c r="T28" s="5">
        <v>4</v>
      </c>
      <c r="U28" s="62">
        <v>14.814814814814813</v>
      </c>
      <c r="V28" s="10">
        <v>16</v>
      </c>
      <c r="W28" s="5">
        <v>0</v>
      </c>
      <c r="X28" s="76">
        <v>0</v>
      </c>
      <c r="Y28" s="5">
        <v>16</v>
      </c>
      <c r="Z28" s="5">
        <v>0</v>
      </c>
      <c r="AA28" s="72">
        <v>0</v>
      </c>
    </row>
    <row r="29" spans="1:27" ht="14.25" customHeight="1">
      <c r="A29" s="13">
        <v>6</v>
      </c>
      <c r="B29" s="9">
        <v>341</v>
      </c>
      <c r="C29" s="10" t="s">
        <v>92</v>
      </c>
      <c r="D29" s="16" t="s">
        <v>155</v>
      </c>
      <c r="E29" s="10"/>
      <c r="F29" s="5"/>
      <c r="G29" s="5"/>
      <c r="H29" s="5"/>
      <c r="I29" s="5"/>
      <c r="J29" s="5"/>
      <c r="K29" s="62" t="s">
        <v>199</v>
      </c>
      <c r="L29" s="101">
        <v>18</v>
      </c>
      <c r="M29" s="99">
        <v>10</v>
      </c>
      <c r="N29" s="99">
        <v>160</v>
      </c>
      <c r="O29" s="99">
        <v>23</v>
      </c>
      <c r="P29" s="62">
        <v>14.375</v>
      </c>
      <c r="Q29" s="11">
        <v>5</v>
      </c>
      <c r="R29" s="5">
        <v>1</v>
      </c>
      <c r="S29" s="5">
        <v>31</v>
      </c>
      <c r="T29" s="5">
        <v>1</v>
      </c>
      <c r="U29" s="62">
        <v>3.225806451612903</v>
      </c>
      <c r="V29" s="10">
        <v>8</v>
      </c>
      <c r="W29" s="5">
        <v>0</v>
      </c>
      <c r="X29" s="76">
        <v>0</v>
      </c>
      <c r="Y29" s="5">
        <v>8</v>
      </c>
      <c r="Z29" s="5">
        <v>0</v>
      </c>
      <c r="AA29" s="72">
        <v>0</v>
      </c>
    </row>
    <row r="30" spans="1:27" ht="14.25" customHeight="1">
      <c r="A30" s="13">
        <v>6</v>
      </c>
      <c r="B30" s="9">
        <v>361</v>
      </c>
      <c r="C30" s="10" t="s">
        <v>92</v>
      </c>
      <c r="D30" s="16" t="s">
        <v>157</v>
      </c>
      <c r="E30" s="10">
        <v>30</v>
      </c>
      <c r="F30" s="5" t="s">
        <v>93</v>
      </c>
      <c r="G30" s="5">
        <v>10</v>
      </c>
      <c r="H30" s="5">
        <v>9</v>
      </c>
      <c r="I30" s="5">
        <v>131</v>
      </c>
      <c r="J30" s="5">
        <v>27</v>
      </c>
      <c r="K30" s="62">
        <v>20.610687022900763</v>
      </c>
      <c r="L30" s="101">
        <v>10</v>
      </c>
      <c r="M30" s="99">
        <v>9</v>
      </c>
      <c r="N30" s="99">
        <v>131</v>
      </c>
      <c r="O30" s="99">
        <v>27</v>
      </c>
      <c r="P30" s="62">
        <v>20.610687022900763</v>
      </c>
      <c r="Q30" s="11">
        <v>5</v>
      </c>
      <c r="R30" s="5">
        <v>3</v>
      </c>
      <c r="S30" s="5">
        <v>27</v>
      </c>
      <c r="T30" s="5">
        <v>5</v>
      </c>
      <c r="U30" s="62">
        <v>18.51851851851852</v>
      </c>
      <c r="V30" s="10">
        <v>9</v>
      </c>
      <c r="W30" s="5">
        <v>0</v>
      </c>
      <c r="X30" s="76">
        <v>0</v>
      </c>
      <c r="Y30" s="5">
        <v>9</v>
      </c>
      <c r="Z30" s="5">
        <v>0</v>
      </c>
      <c r="AA30" s="72">
        <v>0</v>
      </c>
    </row>
    <row r="31" spans="1:27" ht="14.25" customHeight="1">
      <c r="A31" s="13">
        <v>6</v>
      </c>
      <c r="B31" s="9">
        <v>362</v>
      </c>
      <c r="C31" s="10" t="s">
        <v>92</v>
      </c>
      <c r="D31" s="16" t="s">
        <v>160</v>
      </c>
      <c r="E31" s="10"/>
      <c r="F31" s="5"/>
      <c r="G31" s="5"/>
      <c r="H31" s="5"/>
      <c r="I31" s="5"/>
      <c r="J31" s="5"/>
      <c r="K31" s="62" t="s">
        <v>199</v>
      </c>
      <c r="L31" s="101">
        <v>15</v>
      </c>
      <c r="M31" s="99">
        <v>11</v>
      </c>
      <c r="N31" s="99">
        <v>162</v>
      </c>
      <c r="O31" s="99">
        <v>25</v>
      </c>
      <c r="P31" s="62">
        <v>15.432098765432098</v>
      </c>
      <c r="Q31" s="11">
        <v>5</v>
      </c>
      <c r="R31" s="5">
        <v>2</v>
      </c>
      <c r="S31" s="5">
        <v>28</v>
      </c>
      <c r="T31" s="5">
        <v>2</v>
      </c>
      <c r="U31" s="62">
        <v>7.142857142857142</v>
      </c>
      <c r="V31" s="10">
        <v>16</v>
      </c>
      <c r="W31" s="5">
        <v>1</v>
      </c>
      <c r="X31" s="76">
        <v>6.25</v>
      </c>
      <c r="Y31" s="5">
        <v>8</v>
      </c>
      <c r="Z31" s="5">
        <v>0</v>
      </c>
      <c r="AA31" s="72">
        <v>0</v>
      </c>
    </row>
    <row r="32" spans="1:27" ht="14.25" customHeight="1">
      <c r="A32" s="13">
        <v>6</v>
      </c>
      <c r="B32" s="9">
        <v>363</v>
      </c>
      <c r="C32" s="10" t="s">
        <v>92</v>
      </c>
      <c r="D32" s="16" t="s">
        <v>162</v>
      </c>
      <c r="E32" s="10"/>
      <c r="F32" s="5"/>
      <c r="G32" s="5"/>
      <c r="H32" s="5"/>
      <c r="I32" s="5"/>
      <c r="J32" s="5"/>
      <c r="K32" s="62" t="s">
        <v>199</v>
      </c>
      <c r="L32" s="101">
        <v>7</v>
      </c>
      <c r="M32" s="99">
        <v>6</v>
      </c>
      <c r="N32" s="99">
        <v>109</v>
      </c>
      <c r="O32" s="99">
        <v>14</v>
      </c>
      <c r="P32" s="62">
        <v>12.844036697247708</v>
      </c>
      <c r="Q32" s="11">
        <v>5</v>
      </c>
      <c r="R32" s="5">
        <v>1</v>
      </c>
      <c r="S32" s="5">
        <v>24</v>
      </c>
      <c r="T32" s="5">
        <v>1</v>
      </c>
      <c r="U32" s="62">
        <v>4.166666666666666</v>
      </c>
      <c r="V32" s="10">
        <v>6</v>
      </c>
      <c r="W32" s="5">
        <v>0</v>
      </c>
      <c r="X32" s="76">
        <v>0</v>
      </c>
      <c r="Y32" s="5">
        <v>6</v>
      </c>
      <c r="Z32" s="5">
        <v>0</v>
      </c>
      <c r="AA32" s="72">
        <v>0</v>
      </c>
    </row>
    <row r="33" spans="1:27" ht="14.25" customHeight="1">
      <c r="A33" s="13">
        <v>6</v>
      </c>
      <c r="B33" s="9">
        <v>364</v>
      </c>
      <c r="C33" s="10" t="s">
        <v>92</v>
      </c>
      <c r="D33" s="16" t="s">
        <v>164</v>
      </c>
      <c r="E33" s="10"/>
      <c r="F33" s="5"/>
      <c r="G33" s="5"/>
      <c r="H33" s="5"/>
      <c r="I33" s="5"/>
      <c r="J33" s="5"/>
      <c r="K33" s="62" t="s">
        <v>199</v>
      </c>
      <c r="L33" s="101">
        <v>19</v>
      </c>
      <c r="M33" s="99">
        <v>14</v>
      </c>
      <c r="N33" s="99">
        <v>321</v>
      </c>
      <c r="O33" s="99">
        <v>48</v>
      </c>
      <c r="P33" s="62">
        <v>14.953271028037381</v>
      </c>
      <c r="Q33" s="11">
        <v>5</v>
      </c>
      <c r="R33" s="5">
        <v>2</v>
      </c>
      <c r="S33" s="5">
        <v>25</v>
      </c>
      <c r="T33" s="5">
        <v>2</v>
      </c>
      <c r="U33" s="62">
        <v>8</v>
      </c>
      <c r="V33" s="10">
        <v>17</v>
      </c>
      <c r="W33" s="5">
        <v>2</v>
      </c>
      <c r="X33" s="76">
        <v>11.76470588235294</v>
      </c>
      <c r="Y33" s="5">
        <v>12</v>
      </c>
      <c r="Z33" s="5">
        <v>1</v>
      </c>
      <c r="AA33" s="72">
        <v>8.333333333333332</v>
      </c>
    </row>
    <row r="34" spans="1:27" ht="14.25" customHeight="1">
      <c r="A34" s="13">
        <v>6</v>
      </c>
      <c r="B34" s="9">
        <v>365</v>
      </c>
      <c r="C34" s="10" t="s">
        <v>92</v>
      </c>
      <c r="D34" s="16" t="s">
        <v>166</v>
      </c>
      <c r="E34" s="96"/>
      <c r="F34" s="5"/>
      <c r="G34" s="5"/>
      <c r="H34" s="5"/>
      <c r="I34" s="5"/>
      <c r="J34" s="5"/>
      <c r="K34" s="62" t="s">
        <v>199</v>
      </c>
      <c r="L34" s="101">
        <v>23</v>
      </c>
      <c r="M34" s="99">
        <v>19</v>
      </c>
      <c r="N34" s="99">
        <v>312</v>
      </c>
      <c r="O34" s="99">
        <v>77</v>
      </c>
      <c r="P34" s="62">
        <v>24.679487179487182</v>
      </c>
      <c r="Q34" s="11">
        <v>5</v>
      </c>
      <c r="R34" s="5">
        <v>1</v>
      </c>
      <c r="S34" s="5">
        <v>23</v>
      </c>
      <c r="T34" s="5">
        <v>1</v>
      </c>
      <c r="U34" s="62">
        <v>4.3478260869565215</v>
      </c>
      <c r="V34" s="10">
        <v>9</v>
      </c>
      <c r="W34" s="5">
        <v>0</v>
      </c>
      <c r="X34" s="76">
        <v>0</v>
      </c>
      <c r="Y34" s="5">
        <v>9</v>
      </c>
      <c r="Z34" s="5">
        <v>0</v>
      </c>
      <c r="AA34" s="72">
        <v>0</v>
      </c>
    </row>
    <row r="35" spans="1:27" ht="14.25" customHeight="1">
      <c r="A35" s="13">
        <v>6</v>
      </c>
      <c r="B35" s="9">
        <v>366</v>
      </c>
      <c r="C35" s="10" t="s">
        <v>92</v>
      </c>
      <c r="D35" s="16" t="s">
        <v>167</v>
      </c>
      <c r="E35" s="10"/>
      <c r="F35" s="5"/>
      <c r="G35" s="5"/>
      <c r="H35" s="5"/>
      <c r="I35" s="5"/>
      <c r="J35" s="5"/>
      <c r="K35" s="62" t="s">
        <v>199</v>
      </c>
      <c r="L35" s="11">
        <v>6</v>
      </c>
      <c r="M35" s="5">
        <v>5</v>
      </c>
      <c r="N35" s="5">
        <v>132</v>
      </c>
      <c r="O35" s="5">
        <v>20</v>
      </c>
      <c r="P35" s="62">
        <v>15.151515151515152</v>
      </c>
      <c r="Q35" s="11">
        <v>5</v>
      </c>
      <c r="R35" s="5">
        <v>2</v>
      </c>
      <c r="S35" s="5">
        <v>24</v>
      </c>
      <c r="T35" s="5">
        <v>2</v>
      </c>
      <c r="U35" s="62">
        <v>8.333333333333332</v>
      </c>
      <c r="V35" s="10">
        <v>14</v>
      </c>
      <c r="W35" s="5">
        <v>0</v>
      </c>
      <c r="X35" s="76">
        <v>0</v>
      </c>
      <c r="Y35" s="5">
        <v>14</v>
      </c>
      <c r="Z35" s="5">
        <v>0</v>
      </c>
      <c r="AA35" s="72">
        <v>0</v>
      </c>
    </row>
    <row r="36" spans="1:27" ht="14.25" customHeight="1">
      <c r="A36" s="13">
        <v>6</v>
      </c>
      <c r="B36" s="9">
        <v>367</v>
      </c>
      <c r="C36" s="10" t="s">
        <v>92</v>
      </c>
      <c r="D36" s="16" t="s">
        <v>169</v>
      </c>
      <c r="E36" s="10"/>
      <c r="F36" s="5"/>
      <c r="G36" s="5"/>
      <c r="H36" s="5"/>
      <c r="I36" s="5"/>
      <c r="J36" s="5"/>
      <c r="K36" s="62" t="s">
        <v>199</v>
      </c>
      <c r="L36" s="11">
        <v>8</v>
      </c>
      <c r="M36" s="5">
        <v>6</v>
      </c>
      <c r="N36" s="5">
        <v>124</v>
      </c>
      <c r="O36" s="5">
        <v>11</v>
      </c>
      <c r="P36" s="62">
        <v>8.870967741935484</v>
      </c>
      <c r="Q36" s="11">
        <v>5</v>
      </c>
      <c r="R36" s="5">
        <v>1</v>
      </c>
      <c r="S36" s="5">
        <v>26</v>
      </c>
      <c r="T36" s="5">
        <v>1</v>
      </c>
      <c r="U36" s="62">
        <v>3.8461538461538463</v>
      </c>
      <c r="V36" s="10">
        <v>9</v>
      </c>
      <c r="W36" s="5">
        <v>1</v>
      </c>
      <c r="X36" s="76">
        <v>11.11111111111111</v>
      </c>
      <c r="Y36" s="5">
        <v>9</v>
      </c>
      <c r="Z36" s="5">
        <v>1</v>
      </c>
      <c r="AA36" s="72">
        <v>11.11111111111111</v>
      </c>
    </row>
    <row r="37" spans="1:27" ht="14.25" customHeight="1">
      <c r="A37" s="13">
        <v>6</v>
      </c>
      <c r="B37" s="9">
        <v>381</v>
      </c>
      <c r="C37" s="10" t="s">
        <v>92</v>
      </c>
      <c r="D37" s="16" t="s">
        <v>171</v>
      </c>
      <c r="E37" s="10">
        <v>40</v>
      </c>
      <c r="F37" s="5" t="s">
        <v>201</v>
      </c>
      <c r="G37" s="5">
        <v>20</v>
      </c>
      <c r="H37" s="5">
        <v>17</v>
      </c>
      <c r="I37" s="5">
        <v>227</v>
      </c>
      <c r="J37" s="5">
        <v>57</v>
      </c>
      <c r="K37" s="62">
        <v>25.11013215859031</v>
      </c>
      <c r="L37" s="11">
        <v>20</v>
      </c>
      <c r="M37" s="5">
        <v>17</v>
      </c>
      <c r="N37" s="5">
        <v>227</v>
      </c>
      <c r="O37" s="5">
        <v>57</v>
      </c>
      <c r="P37" s="62">
        <v>25.11013215859031</v>
      </c>
      <c r="Q37" s="11">
        <v>5</v>
      </c>
      <c r="R37" s="5">
        <v>4</v>
      </c>
      <c r="S37" s="5">
        <v>39</v>
      </c>
      <c r="T37" s="5">
        <v>6</v>
      </c>
      <c r="U37" s="62">
        <v>15.384615384615385</v>
      </c>
      <c r="V37" s="10">
        <v>22</v>
      </c>
      <c r="W37" s="5">
        <v>1</v>
      </c>
      <c r="X37" s="76">
        <v>4.545454545454546</v>
      </c>
      <c r="Y37" s="5">
        <v>21</v>
      </c>
      <c r="Z37" s="5">
        <v>0</v>
      </c>
      <c r="AA37" s="72">
        <v>0</v>
      </c>
    </row>
    <row r="38" spans="1:27" ht="14.25" customHeight="1">
      <c r="A38" s="13">
        <v>6</v>
      </c>
      <c r="B38" s="9">
        <v>382</v>
      </c>
      <c r="C38" s="10" t="s">
        <v>92</v>
      </c>
      <c r="D38" s="16" t="s">
        <v>176</v>
      </c>
      <c r="E38" s="10">
        <v>30</v>
      </c>
      <c r="F38" s="5" t="s">
        <v>197</v>
      </c>
      <c r="G38" s="5">
        <v>17</v>
      </c>
      <c r="H38" s="5">
        <v>12</v>
      </c>
      <c r="I38" s="5">
        <v>235</v>
      </c>
      <c r="J38" s="5">
        <v>43</v>
      </c>
      <c r="K38" s="62">
        <v>18.29787234042553</v>
      </c>
      <c r="L38" s="11">
        <v>17</v>
      </c>
      <c r="M38" s="5">
        <v>12</v>
      </c>
      <c r="N38" s="5">
        <v>235</v>
      </c>
      <c r="O38" s="5">
        <v>43</v>
      </c>
      <c r="P38" s="62">
        <v>18.29787234042553</v>
      </c>
      <c r="Q38" s="11">
        <v>5</v>
      </c>
      <c r="R38" s="5">
        <v>3</v>
      </c>
      <c r="S38" s="5">
        <v>36</v>
      </c>
      <c r="T38" s="5">
        <v>5</v>
      </c>
      <c r="U38" s="62">
        <v>13.88888888888889</v>
      </c>
      <c r="V38" s="10">
        <v>13</v>
      </c>
      <c r="W38" s="5">
        <v>0</v>
      </c>
      <c r="X38" s="76">
        <v>0</v>
      </c>
      <c r="Y38" s="5">
        <v>13</v>
      </c>
      <c r="Z38" s="5">
        <v>0</v>
      </c>
      <c r="AA38" s="72">
        <v>0</v>
      </c>
    </row>
    <row r="39" spans="1:27" ht="14.25" customHeight="1">
      <c r="A39" s="13">
        <v>6</v>
      </c>
      <c r="B39" s="9">
        <v>401</v>
      </c>
      <c r="C39" s="10" t="s">
        <v>92</v>
      </c>
      <c r="D39" s="16" t="s">
        <v>180</v>
      </c>
      <c r="E39" s="10"/>
      <c r="F39" s="5"/>
      <c r="G39" s="5"/>
      <c r="H39" s="5"/>
      <c r="I39" s="5"/>
      <c r="J39" s="5"/>
      <c r="K39" s="62" t="s">
        <v>199</v>
      </c>
      <c r="L39" s="11">
        <v>22</v>
      </c>
      <c r="M39" s="5">
        <v>9</v>
      </c>
      <c r="N39" s="5">
        <v>146</v>
      </c>
      <c r="O39" s="5">
        <v>22</v>
      </c>
      <c r="P39" s="62">
        <v>15.068493150684931</v>
      </c>
      <c r="Q39" s="11">
        <v>5</v>
      </c>
      <c r="R39" s="5">
        <v>4</v>
      </c>
      <c r="S39" s="5">
        <v>33</v>
      </c>
      <c r="T39" s="5">
        <v>5</v>
      </c>
      <c r="U39" s="62">
        <v>15.151515151515152</v>
      </c>
      <c r="V39" s="10">
        <v>12</v>
      </c>
      <c r="W39" s="5">
        <v>1</v>
      </c>
      <c r="X39" s="76">
        <v>8.333333333333332</v>
      </c>
      <c r="Y39" s="5">
        <v>10</v>
      </c>
      <c r="Z39" s="5">
        <v>0</v>
      </c>
      <c r="AA39" s="72">
        <v>0</v>
      </c>
    </row>
    <row r="40" spans="1:27" ht="14.25" customHeight="1">
      <c r="A40" s="13">
        <v>6</v>
      </c>
      <c r="B40" s="9">
        <v>402</v>
      </c>
      <c r="C40" s="10" t="s">
        <v>92</v>
      </c>
      <c r="D40" s="16" t="s">
        <v>182</v>
      </c>
      <c r="E40" s="10">
        <v>40</v>
      </c>
      <c r="F40" s="5" t="s">
        <v>197</v>
      </c>
      <c r="G40" s="5">
        <v>25</v>
      </c>
      <c r="H40" s="5">
        <v>20</v>
      </c>
      <c r="I40" s="5">
        <v>344</v>
      </c>
      <c r="J40" s="5">
        <v>99</v>
      </c>
      <c r="K40" s="62">
        <v>28.77906976744186</v>
      </c>
      <c r="L40" s="11">
        <v>20</v>
      </c>
      <c r="M40" s="5">
        <v>16</v>
      </c>
      <c r="N40" s="5">
        <v>313</v>
      </c>
      <c r="O40" s="5">
        <v>93</v>
      </c>
      <c r="P40" s="62">
        <v>29.712460063897762</v>
      </c>
      <c r="Q40" s="11">
        <v>5</v>
      </c>
      <c r="R40" s="5">
        <v>4</v>
      </c>
      <c r="S40" s="5">
        <v>31</v>
      </c>
      <c r="T40" s="5">
        <v>6</v>
      </c>
      <c r="U40" s="62">
        <v>19.35483870967742</v>
      </c>
      <c r="V40" s="10">
        <v>10</v>
      </c>
      <c r="W40" s="5">
        <v>1</v>
      </c>
      <c r="X40" s="76">
        <v>10</v>
      </c>
      <c r="Y40" s="5">
        <v>9</v>
      </c>
      <c r="Z40" s="5">
        <v>0</v>
      </c>
      <c r="AA40" s="72">
        <v>0</v>
      </c>
    </row>
    <row r="41" spans="1:27" ht="14.25" customHeight="1">
      <c r="A41" s="13">
        <v>6</v>
      </c>
      <c r="B41" s="9">
        <v>403</v>
      </c>
      <c r="C41" s="10" t="s">
        <v>92</v>
      </c>
      <c r="D41" s="16" t="s">
        <v>188</v>
      </c>
      <c r="E41" s="10"/>
      <c r="F41" s="5"/>
      <c r="G41" s="5"/>
      <c r="H41" s="5"/>
      <c r="I41" s="5"/>
      <c r="J41" s="5"/>
      <c r="K41" s="62" t="s">
        <v>199</v>
      </c>
      <c r="L41" s="11">
        <v>14</v>
      </c>
      <c r="M41" s="5">
        <v>11</v>
      </c>
      <c r="N41" s="5">
        <v>150</v>
      </c>
      <c r="O41" s="5">
        <v>36</v>
      </c>
      <c r="P41" s="62">
        <v>24</v>
      </c>
      <c r="Q41" s="11">
        <v>5</v>
      </c>
      <c r="R41" s="5">
        <v>3</v>
      </c>
      <c r="S41" s="5">
        <v>31</v>
      </c>
      <c r="T41" s="5">
        <v>3</v>
      </c>
      <c r="U41" s="62">
        <v>9.67741935483871</v>
      </c>
      <c r="V41" s="10">
        <v>10</v>
      </c>
      <c r="W41" s="5">
        <v>0</v>
      </c>
      <c r="X41" s="76">
        <v>0</v>
      </c>
      <c r="Y41" s="5">
        <v>9</v>
      </c>
      <c r="Z41" s="5">
        <v>0</v>
      </c>
      <c r="AA41" s="72">
        <v>0</v>
      </c>
    </row>
    <row r="42" spans="1:27" ht="14.25" customHeight="1">
      <c r="A42" s="13">
        <v>6</v>
      </c>
      <c r="B42" s="9">
        <v>426</v>
      </c>
      <c r="C42" s="10" t="s">
        <v>92</v>
      </c>
      <c r="D42" s="16" t="s">
        <v>190</v>
      </c>
      <c r="E42" s="10"/>
      <c r="F42" s="5"/>
      <c r="G42" s="5"/>
      <c r="H42" s="5"/>
      <c r="I42" s="5"/>
      <c r="J42" s="5"/>
      <c r="K42" s="62" t="s">
        <v>199</v>
      </c>
      <c r="L42" s="11">
        <v>17</v>
      </c>
      <c r="M42" s="5">
        <v>15</v>
      </c>
      <c r="N42" s="5">
        <v>200</v>
      </c>
      <c r="O42" s="5">
        <v>45</v>
      </c>
      <c r="P42" s="62">
        <v>22.5</v>
      </c>
      <c r="Q42" s="11">
        <v>5</v>
      </c>
      <c r="R42" s="5">
        <v>2</v>
      </c>
      <c r="S42" s="5">
        <v>26</v>
      </c>
      <c r="T42" s="5">
        <v>3</v>
      </c>
      <c r="U42" s="62">
        <v>11.538461538461538</v>
      </c>
      <c r="V42" s="10">
        <v>9</v>
      </c>
      <c r="W42" s="5">
        <v>0</v>
      </c>
      <c r="X42" s="76">
        <v>0</v>
      </c>
      <c r="Y42" s="5">
        <v>9</v>
      </c>
      <c r="Z42" s="5">
        <v>0</v>
      </c>
      <c r="AA42" s="72">
        <v>0</v>
      </c>
    </row>
    <row r="43" spans="1:27" ht="14.25" customHeight="1">
      <c r="A43" s="13">
        <v>6</v>
      </c>
      <c r="B43" s="9">
        <v>428</v>
      </c>
      <c r="C43" s="10" t="s">
        <v>92</v>
      </c>
      <c r="D43" s="16" t="s">
        <v>192</v>
      </c>
      <c r="E43" s="10"/>
      <c r="F43" s="5"/>
      <c r="G43" s="5"/>
      <c r="H43" s="5"/>
      <c r="I43" s="5"/>
      <c r="J43" s="5"/>
      <c r="K43" s="62" t="s">
        <v>199</v>
      </c>
      <c r="L43" s="11">
        <v>48</v>
      </c>
      <c r="M43" s="5">
        <v>27</v>
      </c>
      <c r="N43" s="5">
        <v>296</v>
      </c>
      <c r="O43" s="5">
        <v>41</v>
      </c>
      <c r="P43" s="62">
        <v>13.85135135135135</v>
      </c>
      <c r="Q43" s="11">
        <v>5</v>
      </c>
      <c r="R43" s="5">
        <v>2</v>
      </c>
      <c r="S43" s="5">
        <v>40</v>
      </c>
      <c r="T43" s="5">
        <v>6</v>
      </c>
      <c r="U43" s="62">
        <v>15</v>
      </c>
      <c r="V43" s="10">
        <v>19</v>
      </c>
      <c r="W43" s="5">
        <v>1</v>
      </c>
      <c r="X43" s="76">
        <v>5.263157894736842</v>
      </c>
      <c r="Y43" s="5">
        <v>19</v>
      </c>
      <c r="Z43" s="5">
        <v>1</v>
      </c>
      <c r="AA43" s="72">
        <v>5.263157894736842</v>
      </c>
    </row>
    <row r="44" spans="1:27" ht="14.25" customHeight="1" thickBot="1">
      <c r="A44" s="13">
        <v>6</v>
      </c>
      <c r="B44" s="9">
        <v>461</v>
      </c>
      <c r="C44" s="10" t="s">
        <v>92</v>
      </c>
      <c r="D44" s="16" t="s">
        <v>194</v>
      </c>
      <c r="E44" s="10"/>
      <c r="F44" s="5"/>
      <c r="G44" s="11"/>
      <c r="H44" s="5"/>
      <c r="I44" s="5"/>
      <c r="J44" s="5"/>
      <c r="K44" s="62"/>
      <c r="L44" s="11">
        <v>44</v>
      </c>
      <c r="M44" s="5">
        <v>36</v>
      </c>
      <c r="N44" s="5">
        <v>801</v>
      </c>
      <c r="O44" s="5">
        <v>251</v>
      </c>
      <c r="P44" s="62">
        <v>31.335830212234704</v>
      </c>
      <c r="Q44" s="11">
        <v>5</v>
      </c>
      <c r="R44" s="5">
        <v>2</v>
      </c>
      <c r="S44" s="5">
        <v>29</v>
      </c>
      <c r="T44" s="5">
        <v>3</v>
      </c>
      <c r="U44" s="62">
        <v>10.344827586206897</v>
      </c>
      <c r="V44" s="10">
        <v>10</v>
      </c>
      <c r="W44" s="5">
        <v>0</v>
      </c>
      <c r="X44" s="76">
        <v>0</v>
      </c>
      <c r="Y44" s="5">
        <v>10</v>
      </c>
      <c r="Z44" s="5">
        <v>0</v>
      </c>
      <c r="AA44" s="72">
        <v>0</v>
      </c>
    </row>
    <row r="45" spans="1:27" ht="14.25" customHeight="1" thickBot="1">
      <c r="A45" s="17"/>
      <c r="B45" s="29">
        <v>900</v>
      </c>
      <c r="C45" s="30"/>
      <c r="D45" s="31" t="s">
        <v>37</v>
      </c>
      <c r="E45" s="14"/>
      <c r="F45" s="15"/>
      <c r="G45" s="15"/>
      <c r="H45" s="15"/>
      <c r="I45" s="15"/>
      <c r="J45" s="15"/>
      <c r="K45" s="63"/>
      <c r="L45" s="32">
        <f>SUM(L10:L44)</f>
        <v>760</v>
      </c>
      <c r="M45" s="32">
        <f>SUM(M10:M44)</f>
        <v>580</v>
      </c>
      <c r="N45" s="32">
        <f>SUM(N10:N44)</f>
        <v>10179</v>
      </c>
      <c r="O45" s="32">
        <f>SUM(O10:O44)</f>
        <v>2318</v>
      </c>
      <c r="P45" s="66">
        <f>IF(L45=" "," ",ROUND(O45/N45*100,1))</f>
        <v>22.8</v>
      </c>
      <c r="Q45" s="32">
        <f>SUM(Q10:Q44)</f>
        <v>176</v>
      </c>
      <c r="R45" s="32">
        <f>SUM(R10:R44)</f>
        <v>84</v>
      </c>
      <c r="S45" s="32">
        <f>SUM(S10:S44)</f>
        <v>1185</v>
      </c>
      <c r="T45" s="32">
        <f>SUM(T10:T44)</f>
        <v>121</v>
      </c>
      <c r="U45" s="66">
        <f>IF(Q45=""," ",ROUND(T45/S45*100,1))</f>
        <v>10.2</v>
      </c>
      <c r="V45" s="14"/>
      <c r="W45" s="15"/>
      <c r="X45" s="77"/>
      <c r="Y45" s="15"/>
      <c r="Z45" s="15"/>
      <c r="AA45" s="73"/>
    </row>
    <row r="46" spans="1:27" ht="14.25" customHeight="1">
      <c r="A46" s="33">
        <v>6</v>
      </c>
      <c r="B46" s="34">
        <v>901</v>
      </c>
      <c r="C46" s="35" t="s">
        <v>92</v>
      </c>
      <c r="D46" s="36" t="s">
        <v>94</v>
      </c>
      <c r="E46" s="37"/>
      <c r="F46" s="38"/>
      <c r="G46" s="38"/>
      <c r="H46" s="38"/>
      <c r="I46" s="38"/>
      <c r="J46" s="38"/>
      <c r="K46" s="64"/>
      <c r="L46" s="12">
        <v>1</v>
      </c>
      <c r="M46" s="5">
        <v>1</v>
      </c>
      <c r="N46" s="6">
        <v>9</v>
      </c>
      <c r="O46" s="5">
        <v>1</v>
      </c>
      <c r="P46" s="97">
        <f>IF(L46=""," ",ROUND(O46/N46*100,1))</f>
        <v>11.1</v>
      </c>
      <c r="Q46" s="12"/>
      <c r="R46" s="5"/>
      <c r="S46" s="6"/>
      <c r="T46" s="5"/>
      <c r="U46" s="97" t="str">
        <f>IF(Q46=""," ",ROUND(T46/S46*100,1))</f>
        <v> </v>
      </c>
      <c r="V46" s="37"/>
      <c r="W46" s="38"/>
      <c r="X46" s="78"/>
      <c r="Y46" s="38"/>
      <c r="Z46" s="38"/>
      <c r="AA46" s="74"/>
    </row>
    <row r="47" spans="1:27" ht="14.25" customHeight="1">
      <c r="A47" s="33">
        <v>6</v>
      </c>
      <c r="B47" s="34">
        <v>902</v>
      </c>
      <c r="C47" s="35" t="s">
        <v>92</v>
      </c>
      <c r="D47" s="36" t="s">
        <v>94</v>
      </c>
      <c r="E47" s="37"/>
      <c r="F47" s="38"/>
      <c r="G47" s="38"/>
      <c r="H47" s="38"/>
      <c r="I47" s="38"/>
      <c r="J47" s="38"/>
      <c r="K47" s="64"/>
      <c r="L47" s="12">
        <v>1</v>
      </c>
      <c r="M47" s="5">
        <v>1</v>
      </c>
      <c r="N47" s="6">
        <v>63</v>
      </c>
      <c r="O47" s="5">
        <v>14</v>
      </c>
      <c r="P47" s="62">
        <f>IF(L47=""," ",ROUND(O47/N47*100,1))</f>
        <v>22.2</v>
      </c>
      <c r="Q47" s="12"/>
      <c r="R47" s="5"/>
      <c r="S47" s="6"/>
      <c r="T47" s="5"/>
      <c r="U47" s="123"/>
      <c r="V47" s="37"/>
      <c r="W47" s="38"/>
      <c r="X47" s="78"/>
      <c r="Y47" s="38"/>
      <c r="Z47" s="38"/>
      <c r="AA47" s="74"/>
    </row>
    <row r="48" spans="1:27" ht="14.25" customHeight="1">
      <c r="A48" s="33">
        <v>6</v>
      </c>
      <c r="B48" s="34">
        <v>903</v>
      </c>
      <c r="C48" s="35" t="s">
        <v>92</v>
      </c>
      <c r="D48" s="36" t="s">
        <v>94</v>
      </c>
      <c r="E48" s="37"/>
      <c r="F48" s="38"/>
      <c r="G48" s="38"/>
      <c r="H48" s="38"/>
      <c r="I48" s="38"/>
      <c r="J48" s="38"/>
      <c r="K48" s="64"/>
      <c r="L48" s="12">
        <v>1</v>
      </c>
      <c r="M48" s="5">
        <v>1</v>
      </c>
      <c r="N48" s="6">
        <v>9</v>
      </c>
      <c r="O48" s="5">
        <v>1</v>
      </c>
      <c r="P48" s="62">
        <f>IF(L48=""," ",ROUND(O48/N48*100,1))</f>
        <v>11.1</v>
      </c>
      <c r="Q48" s="12"/>
      <c r="R48" s="5"/>
      <c r="S48" s="6"/>
      <c r="T48" s="5"/>
      <c r="U48" s="123"/>
      <c r="V48" s="37"/>
      <c r="W48" s="38"/>
      <c r="X48" s="78"/>
      <c r="Y48" s="38"/>
      <c r="Z48" s="38"/>
      <c r="AA48" s="74"/>
    </row>
    <row r="49" spans="1:27" ht="14.25" customHeight="1">
      <c r="A49" s="33">
        <v>6</v>
      </c>
      <c r="B49" s="34">
        <v>904</v>
      </c>
      <c r="C49" s="35" t="s">
        <v>92</v>
      </c>
      <c r="D49" s="36" t="s">
        <v>94</v>
      </c>
      <c r="E49" s="37"/>
      <c r="F49" s="38"/>
      <c r="G49" s="38"/>
      <c r="H49" s="38"/>
      <c r="I49" s="38"/>
      <c r="J49" s="38"/>
      <c r="K49" s="64"/>
      <c r="L49" s="12">
        <v>1</v>
      </c>
      <c r="M49" s="5">
        <v>1</v>
      </c>
      <c r="N49" s="6">
        <v>12</v>
      </c>
      <c r="O49" s="5">
        <v>3</v>
      </c>
      <c r="P49" s="62">
        <f>IF(L49=""," ",ROUND(O49/N49*100,1))</f>
        <v>25</v>
      </c>
      <c r="Q49" s="12"/>
      <c r="R49" s="5"/>
      <c r="S49" s="6"/>
      <c r="T49" s="5"/>
      <c r="U49" s="123"/>
      <c r="V49" s="37"/>
      <c r="W49" s="38"/>
      <c r="X49" s="78"/>
      <c r="Y49" s="38"/>
      <c r="Z49" s="38"/>
      <c r="AA49" s="74"/>
    </row>
    <row r="50" spans="1:27" ht="14.25" customHeight="1" thickBot="1">
      <c r="A50" s="13">
        <v>6</v>
      </c>
      <c r="B50" s="9">
        <v>905</v>
      </c>
      <c r="C50" s="10" t="s">
        <v>92</v>
      </c>
      <c r="D50" s="16" t="s">
        <v>94</v>
      </c>
      <c r="E50" s="39"/>
      <c r="F50" s="40"/>
      <c r="G50" s="40"/>
      <c r="H50" s="40"/>
      <c r="I50" s="40"/>
      <c r="J50" s="40"/>
      <c r="K50" s="65"/>
      <c r="L50" s="12">
        <v>1</v>
      </c>
      <c r="M50" s="5">
        <v>1</v>
      </c>
      <c r="N50" s="6">
        <v>83</v>
      </c>
      <c r="O50" s="5">
        <v>38</v>
      </c>
      <c r="P50" s="62">
        <f>IF(L50=""," ",ROUND(O50/N50*100,1))</f>
        <v>45.8</v>
      </c>
      <c r="Q50" s="12"/>
      <c r="R50" s="5"/>
      <c r="S50" s="6"/>
      <c r="T50" s="5"/>
      <c r="U50" s="62" t="str">
        <f>IF(Q50=""," ",ROUND(T50/S50*100,1))</f>
        <v> </v>
      </c>
      <c r="V50" s="39"/>
      <c r="W50" s="40"/>
      <c r="X50" s="79"/>
      <c r="Y50" s="40"/>
      <c r="Z50" s="40"/>
      <c r="AA50" s="75"/>
    </row>
    <row r="51" spans="1:27" ht="14.25" customHeight="1" thickBot="1">
      <c r="A51" s="17"/>
      <c r="B51" s="29">
        <v>999</v>
      </c>
      <c r="C51" s="30"/>
      <c r="D51" s="31" t="s">
        <v>36</v>
      </c>
      <c r="E51" s="14"/>
      <c r="F51" s="15"/>
      <c r="G51" s="15"/>
      <c r="H51" s="15"/>
      <c r="I51" s="15"/>
      <c r="J51" s="15"/>
      <c r="K51" s="63"/>
      <c r="L51" s="32">
        <f>SUM(L46:L50)</f>
        <v>5</v>
      </c>
      <c r="M51" s="32">
        <f>SUM(M46:M50)</f>
        <v>5</v>
      </c>
      <c r="N51" s="32">
        <f>SUM(N46:N50)</f>
        <v>176</v>
      </c>
      <c r="O51" s="32">
        <f>SUM(O46:O50)</f>
        <v>57</v>
      </c>
      <c r="P51" s="66">
        <f>IF(L51=0,"",ROUND(O51/N51*100,1))</f>
        <v>32.4</v>
      </c>
      <c r="Q51" s="32">
        <f>SUM(Q46:Q50)</f>
        <v>0</v>
      </c>
      <c r="R51" s="32">
        <f>SUM(R46:R50)</f>
        <v>0</v>
      </c>
      <c r="S51" s="32">
        <f>SUM(S46:S50)</f>
        <v>0</v>
      </c>
      <c r="T51" s="32">
        <f>SUM(T46:T50)</f>
        <v>0</v>
      </c>
      <c r="U51" s="66" t="str">
        <f>IF(Q51=0," ",ROUND(T51/S51*100,1))</f>
        <v> </v>
      </c>
      <c r="V51" s="14"/>
      <c r="W51" s="15"/>
      <c r="X51" s="77"/>
      <c r="Y51" s="15"/>
      <c r="Z51" s="15"/>
      <c r="AA51" s="73"/>
    </row>
    <row r="52" spans="1:27" ht="14.25" customHeight="1" thickBot="1">
      <c r="A52" s="17"/>
      <c r="B52" s="28">
        <v>1000</v>
      </c>
      <c r="C52" s="183" t="s">
        <v>23</v>
      </c>
      <c r="D52" s="184"/>
      <c r="E52" s="14"/>
      <c r="F52" s="15"/>
      <c r="G52" s="67">
        <f>SUM(G10:G44)</f>
        <v>305</v>
      </c>
      <c r="H52" s="67">
        <f>SUM(H10:H44)</f>
        <v>212</v>
      </c>
      <c r="I52" s="67">
        <f>SUM(I10:I44)</f>
        <v>4412</v>
      </c>
      <c r="J52" s="67">
        <f>SUM(J10:J44)</f>
        <v>1123</v>
      </c>
      <c r="K52" s="66">
        <f>IF(G52=" "," ",ROUND(J52/I52*100,1))</f>
        <v>25.5</v>
      </c>
      <c r="L52" s="68">
        <f>L45+L51</f>
        <v>765</v>
      </c>
      <c r="M52" s="67">
        <f>M45+M51</f>
        <v>585</v>
      </c>
      <c r="N52" s="67">
        <f>N45+N51</f>
        <v>10355</v>
      </c>
      <c r="O52" s="67">
        <f>O45+O51</f>
        <v>2375</v>
      </c>
      <c r="P52" s="66">
        <f>IF(L52=""," ",ROUND(O52/N52*100,1))</f>
        <v>22.9</v>
      </c>
      <c r="Q52" s="68">
        <f>Q45+Q51</f>
        <v>176</v>
      </c>
      <c r="R52" s="67">
        <f>R45+R51</f>
        <v>84</v>
      </c>
      <c r="S52" s="67">
        <f>S45+S51</f>
        <v>1185</v>
      </c>
      <c r="T52" s="67">
        <f>T45+T51</f>
        <v>121</v>
      </c>
      <c r="U52" s="66">
        <f>IF(Q52=""," ",ROUND(T52/S52*100,1))</f>
        <v>10.2</v>
      </c>
      <c r="V52" s="69">
        <f>SUM(V10:V44)</f>
        <v>1045</v>
      </c>
      <c r="W52" s="67">
        <f>SUM(W10:W44)</f>
        <v>60</v>
      </c>
      <c r="X52" s="71">
        <f>IF(V52=0," ",ROUND(W52/V52*100,1))</f>
        <v>5.7</v>
      </c>
      <c r="Y52" s="67">
        <f>SUM(Y10:Y44)</f>
        <v>932</v>
      </c>
      <c r="Z52" s="67">
        <f>SUM(Z10:Z44)</f>
        <v>26</v>
      </c>
      <c r="AA52" s="70">
        <f>IF(Y52=0," ",ROUND(Z52/Y52*100,1))</f>
        <v>2.8</v>
      </c>
    </row>
    <row r="54" spans="1:14" ht="13.5">
      <c r="A54" s="49" t="s">
        <v>77</v>
      </c>
      <c r="B54" s="50"/>
      <c r="C54" s="51"/>
      <c r="D54" s="52"/>
      <c r="E54" s="53"/>
      <c r="F54" s="53"/>
      <c r="G54" s="53"/>
      <c r="H54" s="53"/>
      <c r="I54" s="53"/>
      <c r="J54" s="53"/>
      <c r="N54" s="81"/>
    </row>
    <row r="55" spans="1:8" ht="13.5">
      <c r="A55" s="47" t="s">
        <v>86</v>
      </c>
      <c r="E55" s="55"/>
      <c r="F55" s="55" t="s">
        <v>85</v>
      </c>
      <c r="H55" s="55"/>
    </row>
  </sheetData>
  <sheetProtection/>
  <mergeCells count="26">
    <mergeCell ref="C52:D52"/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O46:O50 M46:M50 T46:T50 R46:R50 J10:J44 H10:H44 M34:M44 Z10:Z44 T10:T44 R10:R44 W10:W44 O23:O32 O34:O44 O10:O21 M10:M21 M23:M3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5" r:id="rId1" display="http://www.stat.go.jp/index/seido/9-5.htm"/>
  </hyperlinks>
  <printOptions/>
  <pageMargins left="0.5905511811023623" right="0.2755905511811024" top="0.26" bottom="0.2" header="0.25" footer="0.2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2007-01-19T04:32:56Z</cp:lastPrinted>
  <dcterms:created xsi:type="dcterms:W3CDTF">2002-01-07T10:53:07Z</dcterms:created>
  <dcterms:modified xsi:type="dcterms:W3CDTF">2007-01-19T05:14:27Z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