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ADA"/>
  <workbookPr codeName="ThisWorkbook"/>
  <bookViews>
    <workbookView xWindow="480" yWindow="285" windowWidth="14670" windowHeight="8310" activeTab="0"/>
  </bookViews>
  <sheets>
    <sheet name="4-1" sheetId="1" r:id="rId1"/>
    <sheet name="4-2" sheetId="2" r:id="rId2"/>
  </sheets>
  <definedNames>
    <definedName name="_xlnm.Print_Area" localSheetId="0">'4-1'!$A$1:$X$93</definedName>
    <definedName name="_xlnm.Print_Area" localSheetId="1">'4-2'!$A$1:$AA$121</definedName>
    <definedName name="_xlnm.Print_Titles" localSheetId="0">'4-1'!$4:$6</definedName>
    <definedName name="_xlnm.Print_Titles" localSheetId="1">'4-2'!$5:$7</definedName>
  </definedNames>
  <calcPr fullCalcOnLoad="1"/>
</workbook>
</file>

<file path=xl/sharedStrings.xml><?xml version="1.0" encoding="utf-8"?>
<sst xmlns="http://schemas.openxmlformats.org/spreadsheetml/2006/main" count="744" uniqueCount="378">
  <si>
    <t>都道府県名</t>
  </si>
  <si>
    <t>審議会等数</t>
  </si>
  <si>
    <t>総委員数</t>
  </si>
  <si>
    <t>審議会等数</t>
  </si>
  <si>
    <t>地方自治法(第180条の５）に基づく委員会等における登用状況</t>
  </si>
  <si>
    <t>委員会等数</t>
  </si>
  <si>
    <t>都道府県ｺｰﾄﾞ</t>
  </si>
  <si>
    <t>庁内連絡会議の有無</t>
  </si>
  <si>
    <t>目標値（％）</t>
  </si>
  <si>
    <t>女性比率（％）</t>
  </si>
  <si>
    <t>諮問機関の有無</t>
  </si>
  <si>
    <t>担当課（室）名</t>
  </si>
  <si>
    <t>管理職の在職状況</t>
  </si>
  <si>
    <t>目標年度</t>
  </si>
  <si>
    <t>地方自治法（第202条の３）に基づく審議会等における登用状況</t>
  </si>
  <si>
    <t>うち女性委員等数</t>
  </si>
  <si>
    <t>可決日</t>
  </si>
  <si>
    <t>公布日</t>
  </si>
  <si>
    <t>施行日</t>
  </si>
  <si>
    <t>条例名称</t>
  </si>
  <si>
    <t>男女共同参画に関する計画</t>
  </si>
  <si>
    <t>計画期間</t>
  </si>
  <si>
    <t>男女共同参画に関する宣言</t>
  </si>
  <si>
    <t>合　　　　計</t>
  </si>
  <si>
    <t>合　　　計</t>
  </si>
  <si>
    <t>策定年月</t>
  </si>
  <si>
    <t>宣言年月日</t>
  </si>
  <si>
    <t>宣言名称</t>
  </si>
  <si>
    <t>宣言の形態</t>
  </si>
  <si>
    <t>国との共催</t>
  </si>
  <si>
    <t>有</t>
  </si>
  <si>
    <t>無</t>
  </si>
  <si>
    <t>有</t>
  </si>
  <si>
    <t>管理職総数</t>
  </si>
  <si>
    <t>うち女性管理職数</t>
  </si>
  <si>
    <t>うち一般行政職</t>
  </si>
  <si>
    <t>広域小計</t>
  </si>
  <si>
    <t>小計</t>
  </si>
  <si>
    <t>所属</t>
  </si>
  <si>
    <t>事務所掌</t>
  </si>
  <si>
    <t>現在の状況</t>
  </si>
  <si>
    <t>策定予定</t>
  </si>
  <si>
    <t>計画名</t>
  </si>
  <si>
    <t>うち女性委員を含む数</t>
  </si>
  <si>
    <t>調査票４－１</t>
  </si>
  <si>
    <t>調査票４－２</t>
  </si>
  <si>
    <t>＜選択肢回答＞</t>
  </si>
  <si>
    <t>所属　</t>
  </si>
  <si>
    <t>庁内連絡会議</t>
  </si>
  <si>
    <t>諮問機関</t>
  </si>
  <si>
    <t>　１　首長部局</t>
  </si>
  <si>
    <t>　１　男女共同参画・女性等を名称に冠した専管課</t>
  </si>
  <si>
    <t>　１　有</t>
  </si>
  <si>
    <t>　２　教育委員会</t>
  </si>
  <si>
    <t>　０　無</t>
  </si>
  <si>
    <t>　１　策定に向け検討中</t>
  </si>
  <si>
    <t>市（区）町村別集計項目（女性の登用）　</t>
  </si>
  <si>
    <t>市（区）町村コード</t>
  </si>
  <si>
    <t>市（区）町村名</t>
  </si>
  <si>
    <t>審議会等委員の目標（目標を設定している市（区）町村のみ記入）</t>
  </si>
  <si>
    <t>市（区）町村別集計項目（推進体制等）　</t>
  </si>
  <si>
    <t>　０　策定予定がない,検討していない</t>
  </si>
  <si>
    <t xml:space="preserve">    男女共同参画に関する条例</t>
  </si>
  <si>
    <t xml:space="preserve">    現在の状況</t>
  </si>
  <si>
    <t xml:space="preserve">     　６　その他（特に目標なし等）</t>
  </si>
  <si>
    <t xml:space="preserve">     　０　検討していない</t>
  </si>
  <si>
    <t>　　　　　　男女共同参画に関する宣言</t>
  </si>
  <si>
    <t>　　　　　　宣言の形態</t>
  </si>
  <si>
    <t>　　　　　　　　１　首長声明</t>
  </si>
  <si>
    <t>　　　　　　　　２　議会の議決</t>
  </si>
  <si>
    <t>　　　　　　　　３　庁内連絡会議の決定</t>
  </si>
  <si>
    <t>　　　　　　　　４　その他</t>
  </si>
  <si>
    <t>　　　　　　国との共催</t>
  </si>
  <si>
    <t>　　　　　　　　１　実施した</t>
  </si>
  <si>
    <t>　　　　　　　　０　実施していない</t>
  </si>
  <si>
    <t>１　有　</t>
  </si>
  <si>
    <t>０　無</t>
  </si>
  <si>
    <t>＜都道府県ｺｰﾄﾞ及び市(区)町村ｺｰﾄﾞ＞</t>
  </si>
  <si>
    <t>男女共同参画関係施策についての苦情の処理を行う体制の有無</t>
  </si>
  <si>
    <t>　　　　男女共同参画関係施策についての</t>
  </si>
  <si>
    <t>　　　　苦情の処理を行う体制</t>
  </si>
  <si>
    <t>調査時点コード</t>
  </si>
  <si>
    <r>
      <t>男女共同参画に関する条例</t>
    </r>
    <r>
      <rPr>
        <sz val="10"/>
        <color indexed="10"/>
        <rFont val="ＭＳ Ｐゴシック"/>
        <family val="3"/>
      </rPr>
      <t>（可決済のもの）</t>
    </r>
  </si>
  <si>
    <t>その他：平成　年　月　日</t>
  </si>
  <si>
    <t>調査時点コード　：以下のデータの調査時点を選び、各欄にご記入ください。
　　　　　　　　　　　 「その他」を選択された場合にはこの欄の３に調査時点をご記入ください。</t>
  </si>
  <si>
    <t>男女共同参画課</t>
  </si>
  <si>
    <t>　２　１ではない</t>
  </si>
  <si>
    <t>総務課</t>
  </si>
  <si>
    <t>http://www.stat.go.jp/index/seido/9-5.htm</t>
  </si>
  <si>
    <t>統計に用いる標準地域コード（リンク先）</t>
  </si>
  <si>
    <t xml:space="preserve">     　４　平成18年3月末までの制定を目途に検討中</t>
  </si>
  <si>
    <t>　     ５　平成18年度以降の制定を目途に検討中</t>
  </si>
  <si>
    <t>男女共同参画に関する計画
（平成17年4月1日現在で有効なもの）</t>
  </si>
  <si>
    <t>男女共同参画・女性のための総合的な施設名称
(平成17年4月1日現在で開設済の施設)</t>
  </si>
  <si>
    <t xml:space="preserve">     　１　平成17年6月末までの制定を目途に検討中</t>
  </si>
  <si>
    <t>　     ２　平成17年9月末までの制定を目途に検討中</t>
  </si>
  <si>
    <t>　     ３　平成17年12月末までの制定を目途に検討中</t>
  </si>
  <si>
    <t>大牟田市</t>
  </si>
  <si>
    <t>久留米市</t>
  </si>
  <si>
    <t>直方市</t>
  </si>
  <si>
    <t>飯塚市</t>
  </si>
  <si>
    <t>田川市</t>
  </si>
  <si>
    <t>柳川市</t>
  </si>
  <si>
    <t>山田市</t>
  </si>
  <si>
    <t>甘木市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</si>
  <si>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</si>
  <si>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</si>
  <si>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</si>
  <si>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</si>
  <si>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</si>
  <si>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</si>
  <si>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</si>
  <si>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</si>
  <si>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</si>
  <si>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</si>
  <si>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</si>
  <si>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</si>
  <si>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</si>
  <si>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</si>
  <si>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</si>
  <si>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</si>
  <si>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那珂川町</t>
  </si>
  <si>
    <t>宇美町</t>
  </si>
  <si>
    <t>篠栗町</t>
  </si>
  <si>
    <t>志免町</t>
  </si>
  <si>
    <t>須恵町</t>
  </si>
  <si>
    <t>新宮町</t>
  </si>
  <si>
    <t>久山町</t>
  </si>
  <si>
    <t>粕屋町</t>
  </si>
  <si>
    <t>芦屋町</t>
  </si>
  <si>
    <t>水巻町</t>
  </si>
  <si>
    <t>岡垣町</t>
  </si>
  <si>
    <t>遠賀町</t>
  </si>
  <si>
    <t>小竹町</t>
  </si>
  <si>
    <t>鞍手町</t>
  </si>
  <si>
    <t>宮田町</t>
  </si>
  <si>
    <t>若宮町</t>
  </si>
  <si>
    <t>桂川町</t>
  </si>
  <si>
    <t>稲築町</t>
  </si>
  <si>
    <t>碓井町</t>
  </si>
  <si>
    <t>嘉穂町</t>
  </si>
  <si>
    <t>筑穂町</t>
  </si>
  <si>
    <t>穂波町</t>
  </si>
  <si>
    <t>庄内町</t>
  </si>
  <si>
    <t>頴田町</t>
  </si>
  <si>
    <t>杷木町</t>
  </si>
  <si>
    <t>朝倉町</t>
  </si>
  <si>
    <t>筑前町</t>
  </si>
  <si>
    <t>東峰村</t>
  </si>
  <si>
    <t>二丈町</t>
  </si>
  <si>
    <t>志摩町</t>
  </si>
  <si>
    <t>大刀洗町</t>
  </si>
  <si>
    <t>大木町</t>
  </si>
  <si>
    <t>黒木町</t>
  </si>
  <si>
    <t>上陽町</t>
  </si>
  <si>
    <t>立花町</t>
  </si>
  <si>
    <t>広川町</t>
  </si>
  <si>
    <t>矢部村</t>
  </si>
  <si>
    <t>星野村</t>
  </si>
  <si>
    <t>瀬高町</t>
  </si>
  <si>
    <t>山川町</t>
  </si>
  <si>
    <t>高田町</t>
  </si>
  <si>
    <t>香春町</t>
  </si>
  <si>
    <t>添田町</t>
  </si>
  <si>
    <t>金田町</t>
  </si>
  <si>
    <t>糸田町</t>
  </si>
  <si>
    <t>川崎町</t>
  </si>
  <si>
    <t>赤池町</t>
  </si>
  <si>
    <t>方城町</t>
  </si>
  <si>
    <t>大任町</t>
  </si>
  <si>
    <t>赤村</t>
  </si>
  <si>
    <t>苅田町</t>
  </si>
  <si>
    <t>犀川町</t>
  </si>
  <si>
    <t>勝山町</t>
  </si>
  <si>
    <t>豊津町</t>
  </si>
  <si>
    <t>椎田町</t>
  </si>
  <si>
    <t>吉富町</t>
  </si>
  <si>
    <t>築城町</t>
  </si>
  <si>
    <t>新吉富村</t>
  </si>
  <si>
    <t>大平村</t>
  </si>
  <si>
    <t>福岡県</t>
  </si>
  <si>
    <t>企画課</t>
  </si>
  <si>
    <t>男女共同参画社会推進計画</t>
  </si>
  <si>
    <t>H16.4～期間は設けていない</t>
  </si>
  <si>
    <t>人権環境課</t>
  </si>
  <si>
    <t>介護認定審査会（稲築町　嘉穂山田支部）</t>
  </si>
  <si>
    <t>人権・同和政策課</t>
  </si>
  <si>
    <t>介護認定審査会（鞍手郡４町）</t>
  </si>
  <si>
    <t>合併後のため審議会設置中</t>
  </si>
  <si>
    <t>企画財政課</t>
  </si>
  <si>
    <t>やまだ男女共同参画プラン</t>
  </si>
  <si>
    <t>H15.3</t>
  </si>
  <si>
    <t>H15.9～H25.3</t>
  </si>
  <si>
    <t>H15.9</t>
  </si>
  <si>
    <t>地域審議会（山田、稲築、碓井、嘉穂）</t>
  </si>
  <si>
    <t>地域審議会（甘木市・朝倉・杷木）</t>
  </si>
  <si>
    <t>女性政策課</t>
  </si>
  <si>
    <t>H14.3</t>
  </si>
  <si>
    <t>H14.4～H19.3</t>
  </si>
  <si>
    <t>人権女性政策課</t>
  </si>
  <si>
    <t>春日市男女共同参画プラン</t>
  </si>
  <si>
    <t>H17.3</t>
  </si>
  <si>
    <t>H17.4～H22.3</t>
  </si>
  <si>
    <t>春日市男女共同参画都市宣言</t>
  </si>
  <si>
    <t>大野城市男女平等推進プラン</t>
  </si>
  <si>
    <t>H15.4～H25.3</t>
  </si>
  <si>
    <t>（財）大野城市都市施設管理公社　男女平等推進センター</t>
  </si>
  <si>
    <t>男女共同参画都市宣言</t>
  </si>
  <si>
    <t>介護認定審査会（宗像市、福津市）</t>
  </si>
  <si>
    <t>介護認定審査会（太宰府市、春日市、筑紫野市、大野城市、那珂川町）</t>
  </si>
  <si>
    <t>田川市男女共同参画推進条例</t>
  </si>
  <si>
    <t>男女共同参画社会の実現を目指して
田川市行動計画</t>
  </si>
  <si>
    <t>H13.12</t>
  </si>
  <si>
    <t>田川市男女共同参画センター”ゆめっせ”</t>
  </si>
  <si>
    <t>設定なし</t>
  </si>
  <si>
    <t>人権男女共同参画課</t>
  </si>
  <si>
    <t>行橋市男女共同参画を推進する条例</t>
  </si>
  <si>
    <t>H17.3</t>
  </si>
  <si>
    <t>H17.4～H22.3</t>
  </si>
  <si>
    <t>介護認定審査会（行橋市、豊津町、苅田町）</t>
  </si>
  <si>
    <t>糸島地区廃棄物審査会（前原市、志摩町、二丈町）</t>
  </si>
  <si>
    <t>那珂川町男女共同参画推進条例</t>
  </si>
  <si>
    <t>那珂川町男女共同参画プラン</t>
  </si>
  <si>
    <t>H15.3</t>
  </si>
  <si>
    <t>介護認定審査会（久山町、宇美町、志免町、須恵町、篠栗町、新宮町）</t>
  </si>
  <si>
    <t>企画課</t>
  </si>
  <si>
    <t>H16.3</t>
  </si>
  <si>
    <t>企画政策室</t>
  </si>
  <si>
    <t>岡垣町男女共同参画～ともに支えあい、ともに輝く～まちづくり条例</t>
  </si>
  <si>
    <t>岡垣町男女共同参画基本計画</t>
  </si>
  <si>
    <t>H16.3</t>
  </si>
  <si>
    <t>H16.4～H21.3</t>
  </si>
  <si>
    <t>人権推進課</t>
  </si>
  <si>
    <t>健康づくり課</t>
  </si>
  <si>
    <t>福祉課</t>
  </si>
  <si>
    <t>民生同和対策課</t>
  </si>
  <si>
    <t>公平委員会（嘉穂郡）</t>
  </si>
  <si>
    <t>社会教育課</t>
  </si>
  <si>
    <t>介護認定審査会（朝倉郡）</t>
  </si>
  <si>
    <t>人権・同和対策室</t>
  </si>
  <si>
    <t>朝倉町男女共同参画推進計画</t>
  </si>
  <si>
    <t>H15.9</t>
  </si>
  <si>
    <t>H15.4～H20.3</t>
  </si>
  <si>
    <t>男女共同参画のまち宣言</t>
  </si>
  <si>
    <t>人権同和・男女共同参画課</t>
  </si>
  <si>
    <t>企画調整課</t>
  </si>
  <si>
    <t>二丈町男女共同参画推進条例</t>
  </si>
  <si>
    <t>二丈町男女共同参画プラン</t>
  </si>
  <si>
    <t>H14.3</t>
  </si>
  <si>
    <t>二丈町男女共同参画のまち宣言</t>
  </si>
  <si>
    <t>介護認定審査会（大木、三潴、城島）</t>
  </si>
  <si>
    <t>介護認定審査会（瀬高町、柳川市、山門郡、三池郡）</t>
  </si>
  <si>
    <t>企画産業課</t>
  </si>
  <si>
    <t>地域振興課</t>
  </si>
  <si>
    <t>苅田町男女共同参画行動計画
～自分自身で決めて生きられる社会をめざして～</t>
  </si>
  <si>
    <t>H15.3</t>
  </si>
  <si>
    <t>H15.4～H25.3</t>
  </si>
  <si>
    <t>公平委員会（苅田町、京都郡）</t>
  </si>
  <si>
    <t>人権政策課</t>
  </si>
  <si>
    <t>人権対策室</t>
  </si>
  <si>
    <t>男女共同参画の豊津町を実現するための「行動計画」</t>
  </si>
  <si>
    <t>H16.4～</t>
  </si>
  <si>
    <t>人権室</t>
  </si>
  <si>
    <t>「男女共同参画の町」</t>
  </si>
  <si>
    <t>合併協議会（新吉富村、大平村）</t>
  </si>
  <si>
    <t>直方市男女共同参画推進条例</t>
  </si>
  <si>
    <t>のおがた男女共同参画プラン</t>
  </si>
  <si>
    <t>H10.3</t>
  </si>
  <si>
    <t>H10.4～H20.3</t>
  </si>
  <si>
    <t>人権課</t>
  </si>
  <si>
    <t>豊前市男女共同参画行動計画</t>
  </si>
  <si>
    <t>H16.4～H26.3</t>
  </si>
  <si>
    <t>男女共同参画推進課</t>
  </si>
  <si>
    <t>宗像市男女共同参画推進条例</t>
  </si>
  <si>
    <t>宗像市男女共同参画プラン</t>
  </si>
  <si>
    <t>H13.5</t>
  </si>
  <si>
    <t>宗像市男女共同参画推進センター</t>
  </si>
  <si>
    <t>まちづくり課</t>
  </si>
  <si>
    <t>経済課</t>
  </si>
  <si>
    <t>広域１</t>
  </si>
  <si>
    <t>広域２</t>
  </si>
  <si>
    <t>広域３</t>
  </si>
  <si>
    <t>広域４</t>
  </si>
  <si>
    <t>広域５</t>
  </si>
  <si>
    <t>広域６</t>
  </si>
  <si>
    <t>広域７</t>
  </si>
  <si>
    <t>広域８</t>
  </si>
  <si>
    <t>広域９</t>
  </si>
  <si>
    <t>広域１０</t>
  </si>
  <si>
    <t>広域１１</t>
  </si>
  <si>
    <t>広域１２</t>
  </si>
  <si>
    <t>広域１３</t>
  </si>
  <si>
    <t>広域１４</t>
  </si>
  <si>
    <t>広域１５</t>
  </si>
  <si>
    <t>おおむた男女共同参画プラン</t>
  </si>
  <si>
    <t>H15.4～H25.3</t>
  </si>
  <si>
    <t>大牟田市女性センター</t>
  </si>
  <si>
    <t>久留米市男女平等を進める条例</t>
  </si>
  <si>
    <t>第２次行動計画
「久留米市男女共同参画行動計画」</t>
  </si>
  <si>
    <t>H13.3</t>
  </si>
  <si>
    <t>H13.4～H23.3</t>
  </si>
  <si>
    <t>久留米市男女平等推進センター</t>
  </si>
  <si>
    <t>久留米女性憲章</t>
  </si>
  <si>
    <t>男女共同参画推進課</t>
  </si>
  <si>
    <t>飯塚市男女共同参画推進条例</t>
  </si>
  <si>
    <t>いいづか男女共同参画プラン</t>
  </si>
  <si>
    <t>H17.4～H19.3</t>
  </si>
  <si>
    <t>H15.4～H23.3</t>
  </si>
  <si>
    <t>福祉事務所</t>
  </si>
  <si>
    <t>八女市男女共同参画のまちづくり条例</t>
  </si>
  <si>
    <t>八女市男女共同参画行動計画～男女が共に参画するまちづくり～</t>
  </si>
  <si>
    <t>H14.4～H18.3</t>
  </si>
  <si>
    <t>大川市男女共同参画計画</t>
  </si>
  <si>
    <t>H15.10</t>
  </si>
  <si>
    <t>政策室</t>
  </si>
  <si>
    <t>小郡市男女共同参画計画</t>
  </si>
  <si>
    <t>ちくしの男女共同参画プラン</t>
  </si>
  <si>
    <t>H10.3</t>
  </si>
  <si>
    <t>H10.4～H20.3</t>
  </si>
  <si>
    <t>筑紫野市女性センター</t>
  </si>
  <si>
    <t>筑紫野市男女共同参画都市宣言</t>
  </si>
  <si>
    <t>太宰府市男女共同参画プラン</t>
  </si>
  <si>
    <t>広域１６</t>
  </si>
  <si>
    <t>公平委員会（太宰府市、春日市、筑紫野市、大野城市、那珂川町）</t>
  </si>
  <si>
    <t>前原市男女共同参画社会行動計画　第２次計画</t>
  </si>
  <si>
    <t>H16～H21</t>
  </si>
  <si>
    <t>古賀市男女平等をめざす基本条例</t>
  </si>
  <si>
    <t>古賀市男女共同参画計画</t>
  </si>
  <si>
    <t>H14.4～H24.3</t>
  </si>
  <si>
    <t>広域１７</t>
  </si>
  <si>
    <t>人事委員会（古賀市、糟屋郡）</t>
  </si>
  <si>
    <t>男女共同参画推進室</t>
  </si>
  <si>
    <t>福津市男女がともに歩むまちづくり基本条例</t>
  </si>
  <si>
    <t>福津市男女共同参画都市宣言</t>
  </si>
  <si>
    <t>人権・同和対策課</t>
  </si>
  <si>
    <t>志免町男女共同参画行動計画</t>
  </si>
  <si>
    <t>企画観光課</t>
  </si>
  <si>
    <t>住民福祉課</t>
  </si>
  <si>
    <t>志摩町男女共に輝くまちづくり推進条例</t>
  </si>
  <si>
    <t>志摩町男女共同参画プラン</t>
  </si>
  <si>
    <t>H14.4～H24.3</t>
  </si>
  <si>
    <t>志摩町男女共同参画のまち宣言</t>
  </si>
  <si>
    <t>企画振興課</t>
  </si>
  <si>
    <t>住民課</t>
  </si>
  <si>
    <t>人権・同和政策課男女共同参画推進室</t>
  </si>
  <si>
    <t>今、ここから・・・
甘木市男女共同参画計画</t>
  </si>
  <si>
    <t>筑後市男女共同参画計画　ひろがり（第２次行動計画）</t>
  </si>
  <si>
    <t>ＭＩＺＵＭＡＫＩ★自分らしく生きる２１ みずまき男女共同参画プラン</t>
  </si>
  <si>
    <t>H16.3</t>
  </si>
  <si>
    <t>朝倉町男女共同参画まちづくり推進条例</t>
  </si>
  <si>
    <t>第２次行橋市男女共同参画プラン　～ゆくはしアクションプラン２１～</t>
  </si>
  <si>
    <t>女性少年課</t>
  </si>
  <si>
    <t>男女平等政策室</t>
  </si>
  <si>
    <t>太宰府市</t>
  </si>
  <si>
    <t>中間市男女共同参画プラン
～“ひとり一人が活きるまちなかま“をめざして～</t>
  </si>
  <si>
    <t>H15.10～H23.3</t>
  </si>
  <si>
    <t>H13.4～H23.3</t>
  </si>
  <si>
    <t>飯塚市男女共同参画推進センター　サンクス</t>
  </si>
  <si>
    <t>北九州市</t>
  </si>
  <si>
    <t>男女共同参画推進部</t>
  </si>
  <si>
    <t>北九州市男女共同参画の形成の推進に関する条例</t>
  </si>
  <si>
    <t>北九州市男女共同参画基本計画</t>
  </si>
  <si>
    <t>Ｈ16.4</t>
  </si>
  <si>
    <t>Ｈ16.4～Ｈ21.3</t>
  </si>
  <si>
    <t>北九州市立男女共同参画センター　”ムーブ”</t>
  </si>
  <si>
    <t>福岡市</t>
  </si>
  <si>
    <t>福岡市男女共同参画を推進する条例</t>
  </si>
  <si>
    <t>ふくおか男女共同参画プラン</t>
  </si>
  <si>
    <t>H7.4～Ｈ23.3</t>
  </si>
  <si>
    <t>福岡市男女共同参画推進センター　アミカス</t>
  </si>
  <si>
    <t>H7.3</t>
  </si>
  <si>
    <t>福岡市</t>
  </si>
  <si>
    <t>17
22</t>
  </si>
  <si>
    <t>30
35</t>
  </si>
  <si>
    <t>(注１）福岡市：審議会等委員の目標、地方自治法に基づく審議会等及び委員会等における登用状況は平成16年6月1日現在の状況を掲載。</t>
  </si>
  <si>
    <t>(注３）柳川市、うきは市：合併に伴い調査時点で審議会委員の任命を行っていない。</t>
  </si>
  <si>
    <t>(注２）北九州市：審議会等委員の目標及び地方自治法に基づく審議会等については、平成16年6月1日現在の状況を掲載。</t>
  </si>
  <si>
    <t>(注４）久留米市：地方自治法180条の5に基づく委員会等について平成17年8月1日現在の状況を掲載。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</si>
</sst>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_);[Red]\(0.0\)"/>
    <numFmt numFmtId="180" formatCode="0.0_ "/>
    <numFmt numFmtId="181" formatCode="&quot;Yes&quot;;&quot;Yes&quot;;&quot;No&quot;"/>
    <numFmt numFmtId="182" formatCode="&quot;True&quot;;&quot;True&quot;;&quot;False&quot;"/>
    <numFmt numFmtId="183" formatCode="&quot;On&quot;;&quot;On&quot;;&quot;Off&quot;"/>
    <numFmt numFmtId="184" formatCode="[$-411]ggge&quot;年&quot;m&quot;月&quot;d&quot;日&quot;;@"/>
    <numFmt numFmtId="185" formatCode="[$-411]ge\.m\.d;@"/>
    <numFmt numFmtId="186" formatCode="0_ "/>
    <numFmt numFmtId="187" formatCode="0.0%"/>
  </numFmts>
  <fonts count="15">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7"/>
      <name val="ＭＳ Ｐゴシック"/>
      <family val="3"/>
    </font>
    <font>
      <b/>
      <sz val="9.5"/>
      <name val="ＭＳ Ｐゴシック"/>
      <family val="3"/>
    </font>
    <font>
      <sz val="11"/>
      <color indexed="10"/>
      <name val="ＭＳ Ｐゴシック"/>
      <family val="3"/>
    </font>
    <font>
      <sz val="10"/>
      <color indexed="10"/>
      <name val="ＭＳ Ｐゴシック"/>
      <family val="3"/>
    </font>
    <font>
      <sz val="8"/>
      <color indexed="10"/>
      <name val="ＭＳ Ｐゴシック"/>
      <family val="3"/>
    </font>
    <font>
      <b/>
      <i/>
      <sz val="14"/>
      <name val="ＭＳ Ｐゴシック"/>
      <family val="3"/>
    </font>
  </fonts>
  <fills count="5">
    <fill>
      <patternFill/>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s>
  <borders count="7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style="thin"/>
      <bottom style="thin"/>
    </border>
    <border>
      <left style="medium"/>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medium"/>
      <top style="thin"/>
      <bottom style="thin"/>
    </border>
    <border diagonalUp="1">
      <left style="medium"/>
      <right style="thin"/>
      <top style="medium"/>
      <bottom style="medium"/>
      <diagonal style="thin"/>
    </border>
    <border diagonalUp="1">
      <left style="thin"/>
      <right style="thin"/>
      <top style="medium"/>
      <bottom style="medium"/>
      <diagonal style="thin"/>
    </border>
    <border>
      <left style="thin"/>
      <right style="medium"/>
      <top style="thin"/>
      <bottom>
        <color indexed="63"/>
      </bottom>
    </border>
    <border>
      <left style="medium"/>
      <right style="thin"/>
      <top style="medium"/>
      <bottom style="medium"/>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diagonalUp="1">
      <left style="medium"/>
      <right style="thin"/>
      <top style="thin"/>
      <bottom style="thin"/>
      <diagonal style="thin"/>
    </border>
    <border diagonalUp="1">
      <left style="thin"/>
      <right style="thin"/>
      <top style="thin"/>
      <bottom style="thin"/>
      <diagonal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diagonalUp="1">
      <left style="thin"/>
      <right style="medium"/>
      <top style="medium"/>
      <bottom style="medium"/>
      <diagonal style="thin"/>
    </border>
    <border diagonalUp="1">
      <left style="thin"/>
      <right style="medium"/>
      <top style="thin"/>
      <bottom style="thin"/>
      <diagonal style="thin"/>
    </border>
    <border>
      <left style="thin"/>
      <right style="thin"/>
      <top style="medium"/>
      <bottom style="medium"/>
    </border>
    <border diagonalUp="1">
      <left style="thin"/>
      <right>
        <color indexed="63"/>
      </right>
      <top style="medium"/>
      <bottom style="medium"/>
      <diagonal style="thin"/>
    </border>
    <border diagonalUp="1">
      <left style="thin"/>
      <right>
        <color indexed="63"/>
      </right>
      <top style="thin"/>
      <bottom style="thin"/>
      <diagonal style="thin"/>
    </border>
    <border>
      <left style="medium"/>
      <right>
        <color indexed="63"/>
      </right>
      <top style="medium"/>
      <bottom style="medium"/>
    </border>
    <border>
      <left>
        <color indexed="63"/>
      </left>
      <right>
        <color indexed="63"/>
      </right>
      <top style="medium"/>
      <bottom style="medium"/>
    </border>
    <border>
      <left style="medium">
        <color indexed="10"/>
      </left>
      <right style="thin">
        <color indexed="10"/>
      </right>
      <top style="medium">
        <color indexed="10"/>
      </top>
      <bottom style="medium">
        <color indexed="10"/>
      </bottom>
    </border>
    <border>
      <left style="thin">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right style="medium"/>
      <top style="medium"/>
      <bottom style="thin"/>
    </border>
    <border diagonalUp="1">
      <left style="medium"/>
      <right style="thin"/>
      <top style="thin"/>
      <bottom style="medium"/>
      <diagonal style="thin"/>
    </border>
    <border diagonalUp="1">
      <left style="thin"/>
      <right style="thin"/>
      <top style="thin"/>
      <bottom style="medium"/>
      <diagonal style="thin"/>
    </border>
    <border diagonalUp="1">
      <left style="thin"/>
      <right>
        <color indexed="63"/>
      </right>
      <top style="thin"/>
      <bottom style="medium"/>
      <diagonal style="thin"/>
    </border>
    <border diagonalUp="1">
      <left style="thin"/>
      <right style="medium"/>
      <top style="thin"/>
      <bottom style="medium"/>
      <diagonal style="thin"/>
    </border>
    <border diagonalUp="1">
      <left style="medium"/>
      <right style="thin"/>
      <top style="thin"/>
      <bottom>
        <color indexed="63"/>
      </bottom>
      <diagonal style="thin"/>
    </border>
    <border diagonalUp="1">
      <left style="thin"/>
      <right style="thin"/>
      <top style="thin"/>
      <bottom>
        <color indexed="63"/>
      </bottom>
      <diagonal style="thin"/>
    </border>
    <border diagonalUp="1">
      <left style="thin"/>
      <right>
        <color indexed="63"/>
      </right>
      <top style="thin"/>
      <bottom>
        <color indexed="63"/>
      </bottom>
      <diagonal style="thin"/>
    </border>
    <border diagonalUp="1">
      <left style="thin"/>
      <right style="medium"/>
      <top style="thin"/>
      <bottom>
        <color indexed="63"/>
      </bottom>
      <diagonal style="thin"/>
    </border>
    <border>
      <left style="medium"/>
      <right>
        <color indexed="63"/>
      </right>
      <top style="thin"/>
      <bottom style="thin"/>
    </border>
    <border>
      <left style="medium"/>
      <right style="medium"/>
      <top style="thin"/>
      <bottom style="thin"/>
    </border>
    <border>
      <left>
        <color indexed="63"/>
      </left>
      <right>
        <color indexed="63"/>
      </right>
      <top>
        <color indexed="63"/>
      </top>
      <bottom style="thin"/>
    </border>
    <border>
      <left style="medium"/>
      <right style="medium"/>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color indexed="63"/>
      </right>
      <top style="medium"/>
      <bottom style="thin"/>
    </border>
    <border diagonalUp="1">
      <left style="medium"/>
      <right style="thin"/>
      <top style="medium"/>
      <bottom style="thin"/>
      <diagonal style="thin"/>
    </border>
    <border diagonalUp="1">
      <left style="thin"/>
      <right style="thin"/>
      <top style="medium"/>
      <bottom style="thin"/>
      <diagonal style="thin"/>
    </border>
    <border diagonalUp="1">
      <left style="thin"/>
      <right style="medium"/>
      <top style="medium"/>
      <bottom style="thin"/>
      <diagonal style="thin"/>
    </border>
    <border>
      <left>
        <color indexed="63"/>
      </left>
      <right style="thin"/>
      <top style="medium"/>
      <bottom style="thin"/>
    </border>
    <border>
      <left style="thin"/>
      <right style="thin"/>
      <top style="medium"/>
      <bottom style="thin"/>
    </border>
    <border diagonalUp="1">
      <left style="thin"/>
      <right>
        <color indexed="63"/>
      </right>
      <top style="medium"/>
      <bottom style="thin"/>
      <diagonal style="thin"/>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style="thin"/>
    </border>
    <border>
      <left style="medium"/>
      <right style="thin"/>
      <top style="medium"/>
      <bottom>
        <color indexed="63"/>
      </bottom>
    </border>
    <border>
      <left>
        <color indexed="63"/>
      </left>
      <right style="medium"/>
      <top style="thin"/>
      <bottom style="thin"/>
    </border>
    <border>
      <left style="medium"/>
      <right>
        <color indexed="63"/>
      </right>
      <top style="thin"/>
      <bottom>
        <color indexed="63"/>
      </bottom>
    </border>
    <border>
      <left style="medium">
        <color indexed="10"/>
      </left>
      <right>
        <color indexed="63"/>
      </right>
      <top style="medium">
        <color indexed="10"/>
      </top>
      <bottom style="medium">
        <color indexed="10"/>
      </botto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48">
    <xf numFmtId="0" fontId="0" fillId="0" borderId="0" xfId="0" applyAlignment="1">
      <alignment/>
    </xf>
    <xf numFmtId="0" fontId="2" fillId="0" borderId="0" xfId="0" applyFont="1" applyAlignment="1">
      <alignment wrapText="1"/>
    </xf>
    <xf numFmtId="0" fontId="2" fillId="0" borderId="0" xfId="0" applyFont="1" applyAlignment="1">
      <alignment/>
    </xf>
    <xf numFmtId="0" fontId="3" fillId="0" borderId="0" xfId="0" applyFont="1" applyAlignment="1">
      <alignment/>
    </xf>
    <xf numFmtId="0" fontId="2" fillId="2" borderId="1" xfId="0" applyFont="1" applyFill="1" applyBorder="1" applyAlignment="1">
      <alignment wrapText="1"/>
    </xf>
    <xf numFmtId="0" fontId="2" fillId="2" borderId="1" xfId="0" applyFont="1" applyFill="1" applyBorder="1" applyAlignment="1">
      <alignment/>
    </xf>
    <xf numFmtId="0" fontId="2" fillId="2" borderId="2" xfId="0" applyFont="1" applyFill="1" applyBorder="1" applyAlignment="1">
      <alignment/>
    </xf>
    <xf numFmtId="0" fontId="2" fillId="2" borderId="0" xfId="0" applyFont="1" applyFill="1" applyAlignment="1">
      <alignment/>
    </xf>
    <xf numFmtId="0" fontId="2" fillId="2" borderId="3" xfId="0" applyFont="1" applyFill="1" applyBorder="1" applyAlignment="1">
      <alignment horizontal="center" wrapText="1"/>
    </xf>
    <xf numFmtId="0" fontId="2" fillId="0" borderId="4"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2" fillId="2" borderId="8" xfId="0" applyFont="1" applyFill="1" applyBorder="1" applyAlignment="1">
      <alignment/>
    </xf>
    <xf numFmtId="0" fontId="2" fillId="2" borderId="9" xfId="0" applyFont="1" applyFill="1" applyBorder="1" applyAlignment="1">
      <alignment/>
    </xf>
    <xf numFmtId="0" fontId="2" fillId="0" borderId="6" xfId="0" applyFont="1" applyBorder="1" applyAlignment="1">
      <alignment/>
    </xf>
    <xf numFmtId="0" fontId="2" fillId="0" borderId="10" xfId="0" applyFont="1" applyBorder="1" applyAlignment="1">
      <alignment/>
    </xf>
    <xf numFmtId="0" fontId="2" fillId="0" borderId="7" xfId="0" applyFont="1" applyBorder="1" applyAlignment="1">
      <alignment/>
    </xf>
    <xf numFmtId="0" fontId="2" fillId="2" borderId="11" xfId="0" applyFont="1" applyFill="1" applyBorder="1" applyAlignment="1">
      <alignment/>
    </xf>
    <xf numFmtId="0" fontId="2" fillId="2" borderId="12" xfId="0" applyFont="1" applyFill="1" applyBorder="1" applyAlignment="1">
      <alignment/>
    </xf>
    <xf numFmtId="0" fontId="2" fillId="2" borderId="10" xfId="0" applyFont="1" applyFill="1" applyBorder="1" applyAlignment="1">
      <alignment/>
    </xf>
    <xf numFmtId="0" fontId="2" fillId="2" borderId="13" xfId="0" applyFont="1" applyFill="1" applyBorder="1" applyAlignment="1">
      <alignment/>
    </xf>
    <xf numFmtId="0" fontId="2" fillId="0" borderId="14" xfId="0" applyFont="1" applyBorder="1" applyAlignment="1">
      <alignment/>
    </xf>
    <xf numFmtId="0" fontId="2" fillId="0" borderId="15" xfId="0" applyFont="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2" fillId="2" borderId="10" xfId="0" applyFont="1" applyFill="1" applyBorder="1" applyAlignment="1">
      <alignment horizontal="center" wrapText="1"/>
    </xf>
    <xf numFmtId="0" fontId="2" fillId="2" borderId="2" xfId="0" applyFont="1" applyFill="1" applyBorder="1" applyAlignment="1">
      <alignment wrapText="1"/>
    </xf>
    <xf numFmtId="0" fontId="2" fillId="2" borderId="8" xfId="0" applyFont="1" applyFill="1" applyBorder="1" applyAlignment="1">
      <alignment wrapText="1"/>
    </xf>
    <xf numFmtId="0" fontId="2" fillId="2" borderId="19" xfId="0" applyFont="1" applyFill="1" applyBorder="1" applyAlignment="1">
      <alignment horizontal="right"/>
    </xf>
    <xf numFmtId="0" fontId="2" fillId="0" borderId="20" xfId="0" applyFont="1" applyBorder="1" applyAlignment="1">
      <alignment/>
    </xf>
    <xf numFmtId="0" fontId="2" fillId="2" borderId="14" xfId="0" applyFont="1" applyFill="1" applyBorder="1" applyAlignment="1">
      <alignment/>
    </xf>
    <xf numFmtId="0" fontId="2" fillId="2" borderId="19" xfId="0" applyFont="1" applyFill="1" applyBorder="1" applyAlignment="1">
      <alignment/>
    </xf>
    <xf numFmtId="0" fontId="2" fillId="2" borderId="21" xfId="0" applyFont="1" applyFill="1" applyBorder="1" applyAlignment="1">
      <alignment/>
    </xf>
    <xf numFmtId="0" fontId="2" fillId="2" borderId="16" xfId="0" applyFont="1" applyFill="1" applyBorder="1" applyAlignment="1">
      <alignment/>
    </xf>
    <xf numFmtId="0" fontId="2" fillId="2" borderId="22" xfId="0" applyFont="1" applyFill="1" applyBorder="1" applyAlignment="1">
      <alignment/>
    </xf>
    <xf numFmtId="0" fontId="2" fillId="2" borderId="23" xfId="0" applyFont="1" applyFill="1" applyBorder="1" applyAlignment="1">
      <alignment/>
    </xf>
    <xf numFmtId="0" fontId="2" fillId="2" borderId="24" xfId="0" applyFont="1" applyFill="1" applyBorder="1" applyAlignment="1">
      <alignment/>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4" fillId="2" borderId="1" xfId="0" applyFont="1" applyFill="1" applyBorder="1" applyAlignment="1">
      <alignment wrapText="1"/>
    </xf>
    <xf numFmtId="0" fontId="4" fillId="2" borderId="2" xfId="0" applyFont="1" applyFill="1" applyBorder="1" applyAlignment="1">
      <alignment wrapText="1"/>
    </xf>
    <xf numFmtId="0" fontId="4" fillId="0" borderId="0" xfId="0" applyFont="1" applyAlignment="1">
      <alignment/>
    </xf>
    <xf numFmtId="0" fontId="5" fillId="0" borderId="0" xfId="0" applyFont="1" applyAlignment="1">
      <alignment/>
    </xf>
    <xf numFmtId="0" fontId="6" fillId="0" borderId="0" xfId="0" applyFont="1" applyBorder="1" applyAlignment="1">
      <alignment horizontal="left"/>
    </xf>
    <xf numFmtId="0" fontId="2" fillId="0" borderId="0" xfId="0" applyFont="1" applyBorder="1" applyAlignment="1">
      <alignment horizontal="right"/>
    </xf>
    <xf numFmtId="0" fontId="2" fillId="0" borderId="0" xfId="0" applyFont="1" applyBorder="1" applyAlignment="1">
      <alignment horizontal="center"/>
    </xf>
    <xf numFmtId="0" fontId="0" fillId="0" borderId="0" xfId="0" applyBorder="1" applyAlignment="1">
      <alignment horizontal="center"/>
    </xf>
    <xf numFmtId="0" fontId="2" fillId="2" borderId="0" xfId="0" applyFont="1" applyFill="1" applyBorder="1" applyAlignment="1">
      <alignment/>
    </xf>
    <xf numFmtId="0" fontId="6" fillId="0" borderId="0" xfId="0" applyFont="1" applyAlignment="1">
      <alignment/>
    </xf>
    <xf numFmtId="0" fontId="7" fillId="0" borderId="0" xfId="16" applyAlignment="1">
      <alignment/>
    </xf>
    <xf numFmtId="179" fontId="2" fillId="3" borderId="10" xfId="0" applyNumberFormat="1" applyFont="1" applyFill="1" applyBorder="1" applyAlignment="1">
      <alignment/>
    </xf>
    <xf numFmtId="179" fontId="2" fillId="3" borderId="28" xfId="0" applyNumberFormat="1" applyFont="1" applyFill="1" applyBorder="1" applyAlignment="1">
      <alignment/>
    </xf>
    <xf numFmtId="179" fontId="2" fillId="3" borderId="29" xfId="0" applyNumberFormat="1" applyFont="1" applyFill="1" applyBorder="1" applyAlignment="1">
      <alignment/>
    </xf>
    <xf numFmtId="179" fontId="2" fillId="3" borderId="19" xfId="0" applyNumberFormat="1" applyFont="1" applyFill="1" applyBorder="1" applyAlignment="1">
      <alignment/>
    </xf>
    <xf numFmtId="0" fontId="2" fillId="3" borderId="30" xfId="0" applyFont="1" applyFill="1" applyBorder="1" applyAlignment="1">
      <alignment/>
    </xf>
    <xf numFmtId="0" fontId="2" fillId="3" borderId="21" xfId="0" applyFont="1" applyFill="1" applyBorder="1" applyAlignment="1">
      <alignment/>
    </xf>
    <xf numFmtId="0" fontId="2" fillId="3" borderId="14" xfId="0" applyFont="1" applyFill="1" applyBorder="1" applyAlignment="1">
      <alignment/>
    </xf>
    <xf numFmtId="180" fontId="2" fillId="3" borderId="19" xfId="0" applyNumberFormat="1" applyFont="1" applyFill="1" applyBorder="1" applyAlignment="1">
      <alignment/>
    </xf>
    <xf numFmtId="180" fontId="2" fillId="3" borderId="20" xfId="0" applyNumberFormat="1" applyFont="1" applyFill="1" applyBorder="1" applyAlignment="1">
      <alignment/>
    </xf>
    <xf numFmtId="180" fontId="2" fillId="3" borderId="10" xfId="0" applyNumberFormat="1" applyFont="1" applyFill="1" applyBorder="1" applyAlignment="1">
      <alignment/>
    </xf>
    <xf numFmtId="180" fontId="2" fillId="3" borderId="28" xfId="0" applyNumberFormat="1" applyFont="1" applyFill="1" applyBorder="1" applyAlignment="1">
      <alignment/>
    </xf>
    <xf numFmtId="180" fontId="2" fillId="3" borderId="29" xfId="0" applyNumberFormat="1" applyFont="1" applyFill="1" applyBorder="1" applyAlignment="1">
      <alignment/>
    </xf>
    <xf numFmtId="180" fontId="2" fillId="3" borderId="4" xfId="0" applyNumberFormat="1" applyFont="1" applyFill="1" applyBorder="1" applyAlignment="1">
      <alignment/>
    </xf>
    <xf numFmtId="180" fontId="2" fillId="3" borderId="31" xfId="0" applyNumberFormat="1" applyFont="1" applyFill="1" applyBorder="1" applyAlignment="1">
      <alignment/>
    </xf>
    <xf numFmtId="180" fontId="2" fillId="3" borderId="32" xfId="0" applyNumberFormat="1" applyFont="1" applyFill="1" applyBorder="1" applyAlignment="1">
      <alignment/>
    </xf>
    <xf numFmtId="0" fontId="2" fillId="0" borderId="10" xfId="0" applyFont="1" applyFill="1" applyBorder="1" applyAlignment="1">
      <alignment wrapText="1"/>
    </xf>
    <xf numFmtId="0" fontId="2" fillId="0" borderId="0" xfId="0" applyFont="1" applyFill="1" applyAlignment="1">
      <alignment/>
    </xf>
    <xf numFmtId="0" fontId="10" fillId="0" borderId="0" xfId="0" applyFont="1" applyAlignment="1">
      <alignment/>
    </xf>
    <xf numFmtId="0" fontId="11" fillId="0" borderId="0" xfId="0" applyFont="1" applyBorder="1" applyAlignment="1">
      <alignment/>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12" fillId="0" borderId="0"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0" fillId="4" borderId="19" xfId="0" applyFill="1" applyBorder="1" applyAlignment="1">
      <alignment/>
    </xf>
    <xf numFmtId="0" fontId="0" fillId="0" borderId="0" xfId="0" applyFill="1" applyBorder="1" applyAlignment="1">
      <alignment/>
    </xf>
    <xf numFmtId="0" fontId="11" fillId="0" borderId="35" xfId="0" applyFont="1" applyBorder="1" applyAlignment="1">
      <alignment/>
    </xf>
    <xf numFmtId="58" fontId="11" fillId="0" borderId="36" xfId="0" applyNumberFormat="1" applyFont="1" applyBorder="1" applyAlignment="1">
      <alignment vertical="center"/>
    </xf>
    <xf numFmtId="58" fontId="11" fillId="0" borderId="37" xfId="0" applyNumberFormat="1" applyFont="1" applyBorder="1" applyAlignment="1">
      <alignment vertical="center"/>
    </xf>
    <xf numFmtId="58" fontId="11" fillId="0" borderId="38" xfId="0" applyNumberFormat="1" applyFont="1" applyBorder="1" applyAlignment="1">
      <alignment vertical="center"/>
    </xf>
    <xf numFmtId="0" fontId="14" fillId="0" borderId="0" xfId="0" applyFont="1" applyAlignment="1">
      <alignment/>
    </xf>
    <xf numFmtId="186" fontId="2" fillId="2" borderId="6" xfId="0" applyNumberFormat="1" applyFont="1" applyFill="1" applyBorder="1" applyAlignment="1">
      <alignment/>
    </xf>
    <xf numFmtId="179" fontId="2" fillId="3" borderId="39" xfId="0" applyNumberFormat="1" applyFont="1" applyFill="1" applyBorder="1" applyAlignment="1">
      <alignment/>
    </xf>
    <xf numFmtId="0" fontId="2" fillId="0" borderId="1" xfId="0" applyFont="1" applyFill="1" applyBorder="1" applyAlignment="1">
      <alignment/>
    </xf>
    <xf numFmtId="0" fontId="2" fillId="2" borderId="40" xfId="0" applyFont="1" applyFill="1" applyBorder="1" applyAlignment="1">
      <alignment/>
    </xf>
    <xf numFmtId="0" fontId="2" fillId="2" borderId="41" xfId="0" applyFont="1" applyFill="1" applyBorder="1" applyAlignment="1">
      <alignment/>
    </xf>
    <xf numFmtId="180" fontId="2" fillId="3" borderId="42" xfId="0" applyNumberFormat="1" applyFont="1" applyFill="1" applyBorder="1" applyAlignment="1">
      <alignment/>
    </xf>
    <xf numFmtId="180" fontId="2" fillId="3" borderId="43" xfId="0" applyNumberFormat="1" applyFont="1" applyFill="1" applyBorder="1" applyAlignment="1">
      <alignment/>
    </xf>
    <xf numFmtId="0" fontId="2" fillId="2" borderId="44" xfId="0" applyFont="1" applyFill="1" applyBorder="1" applyAlignment="1">
      <alignment/>
    </xf>
    <xf numFmtId="0" fontId="2" fillId="2" borderId="45" xfId="0" applyFont="1" applyFill="1" applyBorder="1" applyAlignment="1">
      <alignment/>
    </xf>
    <xf numFmtId="180" fontId="2" fillId="3" borderId="46" xfId="0" applyNumberFormat="1" applyFont="1" applyFill="1" applyBorder="1" applyAlignment="1">
      <alignment/>
    </xf>
    <xf numFmtId="180" fontId="2" fillId="3" borderId="47" xfId="0" applyNumberFormat="1" applyFont="1" applyFill="1" applyBorder="1" applyAlignment="1">
      <alignment/>
    </xf>
    <xf numFmtId="179" fontId="2" fillId="3" borderId="43" xfId="0" applyNumberFormat="1" applyFont="1" applyFill="1" applyBorder="1" applyAlignment="1">
      <alignment/>
    </xf>
    <xf numFmtId="0" fontId="2" fillId="0" borderId="6" xfId="0" applyFont="1" applyBorder="1" applyAlignment="1">
      <alignment vertical="center"/>
    </xf>
    <xf numFmtId="0" fontId="2" fillId="0" borderId="10" xfId="0" applyFont="1" applyBorder="1" applyAlignment="1">
      <alignment vertical="center"/>
    </xf>
    <xf numFmtId="0" fontId="2" fillId="2" borderId="6" xfId="0" applyFont="1" applyFill="1" applyBorder="1" applyAlignment="1">
      <alignment vertical="center"/>
    </xf>
    <xf numFmtId="0" fontId="2" fillId="0" borderId="1" xfId="0" applyFont="1" applyFill="1" applyBorder="1" applyAlignment="1">
      <alignment vertical="center"/>
    </xf>
    <xf numFmtId="0" fontId="2" fillId="2" borderId="6" xfId="0" applyFont="1" applyFill="1" applyBorder="1" applyAlignment="1">
      <alignment vertical="center" wrapText="1"/>
    </xf>
    <xf numFmtId="0" fontId="2" fillId="2" borderId="4" xfId="0" applyFont="1" applyFill="1" applyBorder="1" applyAlignment="1">
      <alignment vertical="center"/>
    </xf>
    <xf numFmtId="0" fontId="2" fillId="2" borderId="10" xfId="0" applyFont="1" applyFill="1" applyBorder="1" applyAlignment="1">
      <alignment vertical="center"/>
    </xf>
    <xf numFmtId="185" fontId="2" fillId="2" borderId="1" xfId="0" applyNumberFormat="1" applyFont="1" applyFill="1" applyBorder="1" applyAlignment="1">
      <alignment vertical="center"/>
    </xf>
    <xf numFmtId="57" fontId="2" fillId="2" borderId="1" xfId="0" applyNumberFormat="1" applyFont="1" applyFill="1" applyBorder="1" applyAlignment="1">
      <alignment vertical="center"/>
    </xf>
    <xf numFmtId="0" fontId="2" fillId="2" borderId="10" xfId="0" applyNumberFormat="1" applyFont="1" applyFill="1" applyBorder="1" applyAlignment="1">
      <alignment vertical="center"/>
    </xf>
    <xf numFmtId="0" fontId="2" fillId="2" borderId="48" xfId="0" applyFont="1" applyFill="1" applyBorder="1" applyAlignment="1">
      <alignment vertical="center" wrapText="1"/>
    </xf>
    <xf numFmtId="58" fontId="2" fillId="2" borderId="1" xfId="0" applyNumberFormat="1" applyFont="1" applyFill="1" applyBorder="1" applyAlignment="1">
      <alignment vertical="center"/>
    </xf>
    <xf numFmtId="0" fontId="2" fillId="2" borderId="8" xfId="0" applyNumberFormat="1" applyFont="1" applyFill="1" applyBorder="1" applyAlignment="1">
      <alignment vertical="center"/>
    </xf>
    <xf numFmtId="0" fontId="2" fillId="2" borderId="49" xfId="0" applyFont="1" applyFill="1" applyBorder="1" applyAlignment="1">
      <alignment vertical="center"/>
    </xf>
    <xf numFmtId="0" fontId="2" fillId="2" borderId="50" xfId="0" applyFont="1" applyFill="1" applyBorder="1" applyAlignment="1">
      <alignment vertical="center"/>
    </xf>
    <xf numFmtId="57" fontId="2" fillId="2" borderId="6" xfId="0" applyNumberFormat="1" applyFont="1" applyFill="1" applyBorder="1" applyAlignment="1">
      <alignment vertical="center"/>
    </xf>
    <xf numFmtId="0" fontId="2" fillId="2" borderId="1" xfId="0" applyFont="1" applyFill="1" applyBorder="1" applyAlignment="1">
      <alignment vertical="center"/>
    </xf>
    <xf numFmtId="0" fontId="2" fillId="0" borderId="1" xfId="0" applyNumberFormat="1" applyFont="1" applyBorder="1" applyAlignment="1">
      <alignment vertical="center"/>
    </xf>
    <xf numFmtId="0" fontId="2" fillId="0" borderId="10" xfId="0" applyNumberFormat="1" applyFont="1" applyBorder="1" applyAlignment="1">
      <alignment vertical="center"/>
    </xf>
    <xf numFmtId="0" fontId="2" fillId="2" borderId="49" xfId="0" applyFont="1" applyFill="1" applyBorder="1" applyAlignment="1">
      <alignment vertical="center" wrapText="1"/>
    </xf>
    <xf numFmtId="0" fontId="2" fillId="0" borderId="10" xfId="0" applyNumberFormat="1" applyFont="1" applyFill="1" applyBorder="1" applyAlignment="1">
      <alignment vertical="center"/>
    </xf>
    <xf numFmtId="0" fontId="2" fillId="0" borderId="7" xfId="0" applyFont="1" applyBorder="1" applyAlignment="1">
      <alignment vertical="center"/>
    </xf>
    <xf numFmtId="0" fontId="2" fillId="0" borderId="13" xfId="0" applyFont="1" applyBorder="1" applyAlignment="1">
      <alignment vertical="center"/>
    </xf>
    <xf numFmtId="0" fontId="2" fillId="2" borderId="9" xfId="0" applyFont="1" applyFill="1" applyBorder="1" applyAlignment="1">
      <alignment vertical="center"/>
    </xf>
    <xf numFmtId="0" fontId="2" fillId="2" borderId="5" xfId="0" applyFont="1" applyFill="1" applyBorder="1" applyAlignment="1">
      <alignment vertical="center"/>
    </xf>
    <xf numFmtId="0" fontId="2" fillId="2" borderId="7" xfId="0" applyFont="1" applyFill="1" applyBorder="1" applyAlignment="1">
      <alignment vertical="center"/>
    </xf>
    <xf numFmtId="0" fontId="2" fillId="2" borderId="13" xfId="0" applyFont="1" applyFill="1" applyBorder="1" applyAlignment="1">
      <alignment vertical="center"/>
    </xf>
    <xf numFmtId="0" fontId="2" fillId="2" borderId="2" xfId="0" applyFont="1" applyFill="1" applyBorder="1" applyAlignment="1">
      <alignment vertical="center"/>
    </xf>
    <xf numFmtId="0" fontId="2" fillId="2" borderId="7" xfId="0" applyFont="1" applyFill="1" applyBorder="1" applyAlignment="1">
      <alignment vertical="center" wrapText="1"/>
    </xf>
    <xf numFmtId="0" fontId="2" fillId="2" borderId="51" xfId="0" applyFont="1" applyFill="1" applyBorder="1" applyAlignment="1">
      <alignment vertical="center"/>
    </xf>
    <xf numFmtId="0" fontId="2" fillId="2" borderId="52" xfId="0" applyFont="1" applyFill="1" applyBorder="1" applyAlignment="1">
      <alignment vertical="center"/>
    </xf>
    <xf numFmtId="0" fontId="2" fillId="0" borderId="2" xfId="0" applyFont="1" applyBorder="1" applyAlignment="1">
      <alignment vertical="center"/>
    </xf>
    <xf numFmtId="0" fontId="2" fillId="0" borderId="14" xfId="0" applyFont="1" applyBorder="1" applyAlignment="1">
      <alignment horizontal="right" vertical="center"/>
    </xf>
    <xf numFmtId="0" fontId="2" fillId="0" borderId="19" xfId="0" applyFont="1" applyBorder="1" applyAlignment="1">
      <alignment horizontal="right" vertical="center"/>
    </xf>
    <xf numFmtId="0" fontId="2" fillId="2" borderId="11" xfId="0" applyFont="1" applyFill="1" applyBorder="1" applyAlignment="1">
      <alignment vertical="center"/>
    </xf>
    <xf numFmtId="0" fontId="2" fillId="2" borderId="31" xfId="0" applyFont="1" applyFill="1" applyBorder="1" applyAlignment="1">
      <alignment vertical="center"/>
    </xf>
    <xf numFmtId="0" fontId="2" fillId="2" borderId="28" xfId="0" applyFont="1" applyFill="1" applyBorder="1" applyAlignment="1">
      <alignment vertical="center"/>
    </xf>
    <xf numFmtId="0" fontId="0" fillId="3" borderId="14" xfId="0" applyFont="1" applyFill="1" applyBorder="1" applyAlignment="1">
      <alignment vertical="center"/>
    </xf>
    <xf numFmtId="0" fontId="0" fillId="3" borderId="19" xfId="0" applyFont="1" applyFill="1" applyBorder="1" applyAlignment="1">
      <alignment vertical="center"/>
    </xf>
    <xf numFmtId="0" fontId="0" fillId="2" borderId="12" xfId="0" applyFont="1" applyFill="1" applyBorder="1" applyAlignment="1">
      <alignment vertical="center"/>
    </xf>
    <xf numFmtId="0" fontId="0" fillId="2" borderId="28" xfId="0" applyFont="1" applyFill="1" applyBorder="1" applyAlignment="1">
      <alignment vertical="center"/>
    </xf>
    <xf numFmtId="0" fontId="0" fillId="3" borderId="14" xfId="0" applyFont="1" applyFill="1" applyBorder="1" applyAlignment="1">
      <alignment vertical="center" wrapText="1"/>
    </xf>
    <xf numFmtId="0" fontId="0" fillId="3" borderId="53" xfId="0" applyFont="1" applyFill="1" applyBorder="1" applyAlignment="1">
      <alignment vertical="center"/>
    </xf>
    <xf numFmtId="0" fontId="0" fillId="3" borderId="34" xfId="0" applyFont="1" applyFill="1" applyBorder="1" applyAlignment="1">
      <alignment vertical="center"/>
    </xf>
    <xf numFmtId="0" fontId="0" fillId="2" borderId="11" xfId="0" applyFont="1" applyFill="1" applyBorder="1" applyAlignment="1">
      <alignment vertical="center"/>
    </xf>
    <xf numFmtId="0" fontId="0" fillId="3" borderId="30" xfId="0" applyFont="1" applyFill="1" applyBorder="1" applyAlignment="1">
      <alignment vertical="center"/>
    </xf>
    <xf numFmtId="0" fontId="0" fillId="0" borderId="30" xfId="0" applyFont="1" applyBorder="1" applyAlignment="1">
      <alignment vertical="center"/>
    </xf>
    <xf numFmtId="0" fontId="2" fillId="3" borderId="30" xfId="0" applyFont="1" applyFill="1" applyBorder="1" applyAlignment="1">
      <alignment shrinkToFit="1"/>
    </xf>
    <xf numFmtId="0" fontId="2" fillId="2" borderId="6" xfId="0" applyFont="1" applyFill="1" applyBorder="1" applyAlignment="1">
      <alignment wrapText="1"/>
    </xf>
    <xf numFmtId="0" fontId="2" fillId="2" borderId="4" xfId="0" applyFont="1" applyFill="1" applyBorder="1" applyAlignment="1">
      <alignment wrapText="1"/>
    </xf>
    <xf numFmtId="0" fontId="2" fillId="2" borderId="3" xfId="0" applyFont="1" applyFill="1" applyBorder="1" applyAlignment="1">
      <alignment wrapText="1"/>
    </xf>
    <xf numFmtId="0" fontId="2" fillId="2" borderId="54" xfId="0" applyFont="1" applyFill="1" applyBorder="1" applyAlignment="1">
      <alignment wrapText="1"/>
    </xf>
    <xf numFmtId="0" fontId="2" fillId="0" borderId="10" xfId="0" applyFont="1" applyFill="1" applyBorder="1" applyAlignment="1">
      <alignment vertical="center"/>
    </xf>
    <xf numFmtId="0" fontId="2" fillId="0" borderId="6" xfId="0" applyFont="1" applyFill="1" applyBorder="1" applyAlignment="1">
      <alignment vertical="center" wrapText="1"/>
    </xf>
    <xf numFmtId="57" fontId="2" fillId="0" borderId="6" xfId="0" applyNumberFormat="1" applyFont="1" applyFill="1" applyBorder="1" applyAlignment="1">
      <alignment vertical="center"/>
    </xf>
    <xf numFmtId="0" fontId="2" fillId="0" borderId="0" xfId="0" applyFont="1" applyAlignment="1">
      <alignment vertical="center" wrapText="1"/>
    </xf>
    <xf numFmtId="0" fontId="2" fillId="2" borderId="54" xfId="0" applyFont="1" applyFill="1" applyBorder="1" applyAlignment="1">
      <alignment vertical="center"/>
    </xf>
    <xf numFmtId="0" fontId="2" fillId="0" borderId="17" xfId="0" applyFont="1" applyBorder="1" applyAlignment="1">
      <alignment/>
    </xf>
    <xf numFmtId="186" fontId="2" fillId="2" borderId="6" xfId="0" applyNumberFormat="1" applyFont="1" applyFill="1" applyBorder="1" applyAlignment="1">
      <alignment horizontal="right" vertical="center" wrapText="1"/>
    </xf>
    <xf numFmtId="0" fontId="2" fillId="2" borderId="3" xfId="0" applyFont="1" applyFill="1" applyBorder="1" applyAlignment="1">
      <alignment horizontal="right" vertical="center" wrapText="1"/>
    </xf>
    <xf numFmtId="0" fontId="2" fillId="2" borderId="4" xfId="0" applyFont="1" applyFill="1" applyBorder="1" applyAlignment="1">
      <alignment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179" fontId="2" fillId="3" borderId="10" xfId="0" applyNumberFormat="1" applyFont="1" applyFill="1" applyBorder="1" applyAlignment="1">
      <alignment vertical="center"/>
    </xf>
    <xf numFmtId="0" fontId="2" fillId="2" borderId="54" xfId="0" applyFont="1" applyFill="1" applyBorder="1" applyAlignment="1">
      <alignment vertical="center" wrapText="1"/>
    </xf>
    <xf numFmtId="0" fontId="2" fillId="2" borderId="1" xfId="0" applyFont="1" applyFill="1" applyBorder="1" applyAlignment="1">
      <alignment vertical="center" wrapText="1"/>
    </xf>
    <xf numFmtId="0" fontId="2" fillId="0" borderId="17" xfId="0" applyFont="1" applyBorder="1" applyAlignment="1">
      <alignment vertical="center"/>
    </xf>
    <xf numFmtId="0" fontId="2" fillId="2" borderId="2" xfId="0" applyFont="1" applyFill="1" applyBorder="1" applyAlignment="1">
      <alignment vertical="center" wrapText="1"/>
    </xf>
    <xf numFmtId="180" fontId="2" fillId="3" borderId="4" xfId="0" applyNumberFormat="1" applyFont="1" applyFill="1" applyBorder="1" applyAlignment="1">
      <alignment vertical="center"/>
    </xf>
    <xf numFmtId="180" fontId="2" fillId="3" borderId="10" xfId="0" applyNumberFormat="1" applyFont="1" applyFill="1" applyBorder="1" applyAlignment="1">
      <alignment vertical="center"/>
    </xf>
    <xf numFmtId="0" fontId="2" fillId="0" borderId="0" xfId="0" applyFont="1" applyAlignment="1">
      <alignment vertical="center"/>
    </xf>
    <xf numFmtId="0" fontId="2" fillId="0" borderId="55" xfId="0" applyFont="1" applyBorder="1" applyAlignment="1">
      <alignment/>
    </xf>
    <xf numFmtId="0" fontId="2" fillId="0" borderId="56" xfId="0" applyFont="1" applyBorder="1" applyAlignment="1">
      <alignment/>
    </xf>
    <xf numFmtId="0" fontId="2" fillId="2" borderId="1" xfId="0" applyFont="1" applyFill="1" applyBorder="1" applyAlignment="1">
      <alignment vertical="center" shrinkToFit="1"/>
    </xf>
    <xf numFmtId="0" fontId="2" fillId="2" borderId="6" xfId="0" applyFont="1" applyFill="1" applyBorder="1" applyAlignment="1">
      <alignment vertical="center" shrinkToFit="1"/>
    </xf>
    <xf numFmtId="0" fontId="2" fillId="2" borderId="49" xfId="0" applyFont="1" applyFill="1" applyBorder="1" applyAlignment="1">
      <alignment vertical="center" shrinkToFit="1"/>
    </xf>
    <xf numFmtId="0" fontId="2" fillId="0" borderId="57" xfId="0" applyFont="1" applyBorder="1" applyAlignment="1">
      <alignment/>
    </xf>
    <xf numFmtId="0" fontId="2" fillId="0" borderId="58" xfId="0" applyFont="1" applyBorder="1" applyAlignment="1">
      <alignment/>
    </xf>
    <xf numFmtId="0" fontId="2" fillId="2" borderId="57" xfId="0" applyFont="1" applyFill="1" applyBorder="1" applyAlignment="1">
      <alignment/>
    </xf>
    <xf numFmtId="0" fontId="2" fillId="2" borderId="39" xfId="0" applyFont="1" applyFill="1" applyBorder="1" applyAlignment="1">
      <alignment/>
    </xf>
    <xf numFmtId="0" fontId="2" fillId="2" borderId="59" xfId="0" applyFont="1" applyFill="1" applyBorder="1" applyAlignment="1">
      <alignment/>
    </xf>
    <xf numFmtId="0" fontId="2" fillId="2" borderId="60" xfId="0" applyFont="1" applyFill="1" applyBorder="1" applyAlignment="1">
      <alignment/>
    </xf>
    <xf numFmtId="179" fontId="2" fillId="3" borderId="61" xfId="0" applyNumberFormat="1" applyFont="1" applyFill="1" applyBorder="1" applyAlignment="1">
      <alignment/>
    </xf>
    <xf numFmtId="0" fontId="2" fillId="2" borderId="62" xfId="0" applyFont="1" applyFill="1" applyBorder="1" applyAlignment="1">
      <alignment/>
    </xf>
    <xf numFmtId="0" fontId="2" fillId="2" borderId="63" xfId="0" applyFont="1" applyFill="1" applyBorder="1" applyAlignment="1">
      <alignment/>
    </xf>
    <xf numFmtId="180" fontId="2" fillId="3" borderId="64" xfId="0" applyNumberFormat="1" applyFont="1" applyFill="1" applyBorder="1" applyAlignment="1">
      <alignment/>
    </xf>
    <xf numFmtId="180" fontId="2" fillId="3" borderId="61" xfId="0" applyNumberFormat="1" applyFont="1" applyFill="1" applyBorder="1" applyAlignment="1">
      <alignment/>
    </xf>
    <xf numFmtId="0" fontId="2" fillId="0" borderId="22" xfId="0" applyFont="1" applyBorder="1" applyAlignment="1">
      <alignment horizontal="center" wrapText="1"/>
    </xf>
    <xf numFmtId="0" fontId="2" fillId="0" borderId="57" xfId="0" applyFont="1" applyBorder="1" applyAlignment="1">
      <alignment horizontal="center" wrapText="1"/>
    </xf>
    <xf numFmtId="0" fontId="2" fillId="2" borderId="62" xfId="0" applyFont="1" applyFill="1" applyBorder="1" applyAlignment="1">
      <alignment horizontal="center" wrapText="1"/>
    </xf>
    <xf numFmtId="0" fontId="2" fillId="2" borderId="58" xfId="0" applyFont="1" applyFill="1" applyBorder="1" applyAlignment="1">
      <alignment horizontal="center" wrapText="1"/>
    </xf>
    <xf numFmtId="0" fontId="2" fillId="2" borderId="4" xfId="0" applyFont="1" applyFill="1" applyBorder="1" applyAlignment="1">
      <alignment horizontal="center" wrapText="1"/>
    </xf>
    <xf numFmtId="0" fontId="2" fillId="0" borderId="65" xfId="0" applyFont="1" applyBorder="1" applyAlignment="1">
      <alignment horizontal="center" wrapText="1"/>
    </xf>
    <xf numFmtId="0" fontId="2" fillId="2" borderId="65" xfId="0" applyFont="1" applyFill="1" applyBorder="1" applyAlignment="1">
      <alignment horizontal="center" wrapText="1"/>
    </xf>
    <xf numFmtId="0" fontId="0" fillId="0" borderId="22" xfId="0" applyBorder="1" applyAlignment="1">
      <alignment horizontal="center" wrapText="1"/>
    </xf>
    <xf numFmtId="0" fontId="0" fillId="0" borderId="18" xfId="0" applyBorder="1" applyAlignment="1">
      <alignment horizontal="center" wrapText="1"/>
    </xf>
    <xf numFmtId="0" fontId="2" fillId="0" borderId="10" xfId="0" applyFont="1" applyBorder="1" applyAlignment="1">
      <alignment horizontal="center" wrapText="1"/>
    </xf>
    <xf numFmtId="0" fontId="2" fillId="2" borderId="6" xfId="0" applyFont="1" applyFill="1" applyBorder="1" applyAlignment="1">
      <alignment horizontal="center" wrapText="1"/>
    </xf>
    <xf numFmtId="0" fontId="2" fillId="0" borderId="6" xfId="0" applyFont="1" applyBorder="1" applyAlignment="1">
      <alignment horizontal="center" wrapText="1"/>
    </xf>
    <xf numFmtId="0" fontId="2" fillId="0" borderId="1" xfId="0" applyFont="1" applyBorder="1" applyAlignment="1">
      <alignment horizontal="center" wrapText="1"/>
    </xf>
    <xf numFmtId="0" fontId="2" fillId="2" borderId="57" xfId="0" applyFont="1" applyFill="1" applyBorder="1" applyAlignment="1">
      <alignment horizontal="center" wrapText="1"/>
    </xf>
    <xf numFmtId="0" fontId="2" fillId="2" borderId="48" xfId="0" applyFont="1" applyFill="1" applyBorder="1" applyAlignment="1">
      <alignment horizontal="center" wrapText="1"/>
    </xf>
    <xf numFmtId="0" fontId="2" fillId="2" borderId="54" xfId="0" applyFont="1" applyFill="1" applyBorder="1" applyAlignment="1">
      <alignment horizontal="center" wrapText="1"/>
    </xf>
    <xf numFmtId="0" fontId="2" fillId="2" borderId="8" xfId="0" applyFont="1" applyFill="1" applyBorder="1" applyAlignment="1">
      <alignment horizontal="center" wrapText="1"/>
    </xf>
    <xf numFmtId="0" fontId="2" fillId="2" borderId="66" xfId="0" applyFont="1" applyFill="1" applyBorder="1" applyAlignment="1">
      <alignment horizontal="center" wrapText="1"/>
    </xf>
    <xf numFmtId="0" fontId="2" fillId="0" borderId="67" xfId="0" applyFont="1" applyBorder="1" applyAlignment="1">
      <alignment horizontal="center" wrapText="1"/>
    </xf>
    <xf numFmtId="0" fontId="9" fillId="2" borderId="68" xfId="0" applyFont="1" applyFill="1" applyBorder="1" applyAlignment="1">
      <alignment horizontal="center" wrapText="1"/>
    </xf>
    <xf numFmtId="0" fontId="9" fillId="0" borderId="69" xfId="0" applyFont="1" applyBorder="1" applyAlignment="1">
      <alignment horizontal="center" wrapText="1"/>
    </xf>
    <xf numFmtId="0" fontId="9" fillId="0" borderId="70" xfId="0" applyFont="1" applyBorder="1" applyAlignment="1">
      <alignment horizontal="center" wrapText="1"/>
    </xf>
    <xf numFmtId="0" fontId="2" fillId="0" borderId="34" xfId="0" applyFont="1" applyBorder="1" applyAlignment="1">
      <alignment horizontal="center" vertical="center"/>
    </xf>
    <xf numFmtId="0" fontId="0" fillId="0" borderId="34" xfId="0" applyBorder="1" applyAlignment="1">
      <alignment horizontal="center" vertical="center"/>
    </xf>
    <xf numFmtId="0" fontId="2" fillId="2" borderId="71" xfId="0" applyFont="1" applyFill="1" applyBorder="1" applyAlignment="1">
      <alignment horizontal="center" wrapText="1"/>
    </xf>
    <xf numFmtId="0" fontId="2" fillId="2" borderId="49" xfId="0" applyFont="1" applyFill="1" applyBorder="1" applyAlignment="1">
      <alignment horizontal="center" wrapText="1"/>
    </xf>
    <xf numFmtId="0" fontId="2" fillId="0" borderId="18" xfId="0" applyFont="1" applyBorder="1" applyAlignment="1">
      <alignment horizontal="center" wrapText="1"/>
    </xf>
    <xf numFmtId="0" fontId="2" fillId="2" borderId="39" xfId="0" applyFont="1" applyFill="1" applyBorder="1" applyAlignment="1">
      <alignment horizontal="center" wrapText="1"/>
    </xf>
    <xf numFmtId="0" fontId="2" fillId="2" borderId="10" xfId="0" applyFont="1" applyFill="1" applyBorder="1" applyAlignment="1">
      <alignment horizontal="center" wrapText="1"/>
    </xf>
    <xf numFmtId="0" fontId="2" fillId="2" borderId="67" xfId="0" applyFont="1" applyFill="1" applyBorder="1" applyAlignment="1">
      <alignment horizontal="center" wrapText="1"/>
    </xf>
    <xf numFmtId="0" fontId="2" fillId="2" borderId="15" xfId="0" applyFont="1" applyFill="1" applyBorder="1" applyAlignment="1">
      <alignment horizontal="center" wrapText="1"/>
    </xf>
    <xf numFmtId="0" fontId="2" fillId="2" borderId="72"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57" xfId="0" applyFont="1" applyFill="1" applyBorder="1" applyAlignment="1">
      <alignment wrapText="1"/>
    </xf>
    <xf numFmtId="0" fontId="2" fillId="2" borderId="63" xfId="0" applyFont="1" applyFill="1" applyBorder="1" applyAlignment="1">
      <alignment wrapText="1"/>
    </xf>
    <xf numFmtId="0" fontId="2" fillId="2" borderId="39" xfId="0" applyFont="1" applyFill="1" applyBorder="1" applyAlignment="1">
      <alignment wrapText="1"/>
    </xf>
    <xf numFmtId="0" fontId="2" fillId="2" borderId="66" xfId="0" applyFont="1" applyFill="1" applyBorder="1" applyAlignment="1">
      <alignment wrapText="1"/>
    </xf>
    <xf numFmtId="0" fontId="2" fillId="2" borderId="67" xfId="0" applyFont="1" applyFill="1" applyBorder="1" applyAlignment="1">
      <alignment wrapText="1"/>
    </xf>
    <xf numFmtId="0" fontId="0" fillId="0" borderId="67" xfId="0" applyBorder="1" applyAlignment="1">
      <alignment wrapText="1"/>
    </xf>
    <xf numFmtId="0" fontId="0" fillId="0" borderId="15" xfId="0" applyBorder="1" applyAlignment="1">
      <alignment wrapText="1"/>
    </xf>
    <xf numFmtId="0" fontId="2" fillId="2" borderId="4" xfId="0" applyFont="1" applyFill="1" applyBorder="1" applyAlignment="1">
      <alignment/>
    </xf>
    <xf numFmtId="0" fontId="0" fillId="0" borderId="54" xfId="0" applyBorder="1" applyAlignment="1">
      <alignment/>
    </xf>
    <xf numFmtId="0" fontId="0" fillId="0" borderId="73" xfId="0" applyBorder="1" applyAlignment="1">
      <alignment/>
    </xf>
    <xf numFmtId="0" fontId="2" fillId="2" borderId="10" xfId="0" applyFont="1" applyFill="1" applyBorder="1" applyAlignment="1">
      <alignment wrapText="1"/>
    </xf>
    <xf numFmtId="0" fontId="2" fillId="2" borderId="5" xfId="0" applyFont="1" applyFill="1" applyBorder="1" applyAlignment="1">
      <alignment wrapText="1"/>
    </xf>
    <xf numFmtId="0" fontId="0" fillId="0" borderId="27" xfId="0" applyBorder="1" applyAlignment="1">
      <alignment/>
    </xf>
    <xf numFmtId="0" fontId="2" fillId="2" borderId="74" xfId="0" applyFont="1" applyFill="1" applyBorder="1" applyAlignment="1">
      <alignment wrapText="1"/>
    </xf>
    <xf numFmtId="0" fontId="0" fillId="0" borderId="17" xfId="0" applyBorder="1" applyAlignment="1">
      <alignment/>
    </xf>
    <xf numFmtId="0" fontId="2" fillId="2" borderId="48" xfId="0" applyFont="1" applyFill="1" applyBorder="1" applyAlignment="1">
      <alignment wrapText="1"/>
    </xf>
    <xf numFmtId="0" fontId="2" fillId="2" borderId="6" xfId="0" applyFont="1" applyFill="1" applyBorder="1" applyAlignment="1">
      <alignment wrapText="1"/>
    </xf>
    <xf numFmtId="0" fontId="2" fillId="2" borderId="4" xfId="0" applyFont="1" applyFill="1" applyBorder="1" applyAlignment="1">
      <alignment wrapText="1"/>
    </xf>
    <xf numFmtId="0" fontId="2" fillId="2" borderId="1" xfId="0" applyFont="1" applyFill="1" applyBorder="1" applyAlignment="1">
      <alignment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7" xfId="0" applyFont="1" applyBorder="1" applyAlignment="1">
      <alignment horizontal="center" wrapText="1"/>
    </xf>
    <xf numFmtId="58" fontId="11" fillId="0" borderId="36" xfId="0" applyNumberFormat="1" applyFont="1" applyBorder="1" applyAlignment="1">
      <alignment horizontal="center" vertical="center"/>
    </xf>
    <xf numFmtId="58" fontId="11" fillId="0" borderId="37" xfId="0" applyNumberFormat="1" applyFont="1" applyBorder="1" applyAlignment="1">
      <alignment horizontal="center" vertical="center"/>
    </xf>
    <xf numFmtId="0" fontId="13" fillId="0" borderId="75" xfId="0" applyFont="1" applyBorder="1" applyAlignment="1">
      <alignment vertical="center" wrapText="1"/>
    </xf>
    <xf numFmtId="0" fontId="13" fillId="0" borderId="37" xfId="0" applyFont="1" applyBorder="1" applyAlignment="1">
      <alignment vertical="center" wrapText="1"/>
    </xf>
    <xf numFmtId="0" fontId="13" fillId="0" borderId="38" xfId="0" applyFont="1" applyBorder="1" applyAlignment="1">
      <alignment vertical="center" wrapText="1"/>
    </xf>
    <xf numFmtId="0" fontId="2" fillId="2" borderId="33" xfId="0" applyFont="1" applyFill="1" applyBorder="1" applyAlignment="1">
      <alignment horizontal="center"/>
    </xf>
    <xf numFmtId="0" fontId="2" fillId="0" borderId="76" xfId="0" applyFont="1" applyBorder="1" applyAlignment="1">
      <alignment horizontal="center"/>
    </xf>
    <xf numFmtId="0" fontId="2" fillId="2" borderId="2" xfId="0" applyFont="1" applyFill="1" applyBorder="1" applyAlignment="1">
      <alignment wrapText="1"/>
    </xf>
    <xf numFmtId="0" fontId="2" fillId="2" borderId="3" xfId="0" applyFont="1" applyFill="1" applyBorder="1" applyAlignment="1">
      <alignmen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2">
    <dxf>
      <fill>
        <patternFill>
          <bgColor rgb="FFFFFFFF"/>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go.jp/index/seido/9-5.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go.jp/index/seido/9-5.ht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08"/>
  <sheetViews>
    <sheetView tabSelected="1" view="pageBreakPreview" zoomScaleSheetLayoutView="100" workbookViewId="0" topLeftCell="A4">
      <pane xSplit="4" ySplit="3" topLeftCell="E7" activePane="bottomRight" state="frozen"/>
      <selection pane="topLeft" activeCell="B6" sqref="B6"/>
      <selection pane="topRight" activeCell="B6" sqref="B6"/>
      <selection pane="bottomLeft" activeCell="B6" sqref="B6"/>
      <selection pane="bottomRight" activeCell="A1" sqref="A1"/>
    </sheetView>
  </sheetViews>
  <sheetFormatPr defaultColWidth="9.00390625" defaultRowHeight="13.5"/>
  <cols>
    <col min="1" max="1" width="3.75390625" style="2" customWidth="1"/>
    <col min="2" max="2" width="5.375" style="2" customWidth="1"/>
    <col min="3" max="3" width="7.50390625" style="2" customWidth="1"/>
    <col min="4" max="4" width="7.875" style="2" customWidth="1"/>
    <col min="5" max="5" width="13.625" style="2" customWidth="1"/>
    <col min="6" max="6" width="3.625" style="2" customWidth="1"/>
    <col min="7" max="7" width="3.50390625" style="2" customWidth="1"/>
    <col min="8" max="9" width="4.375" style="2" customWidth="1"/>
    <col min="10" max="10" width="31.25390625" style="2" customWidth="1"/>
    <col min="11" max="13" width="9.625" style="2" customWidth="1"/>
    <col min="14" max="14" width="4.375" style="2" customWidth="1"/>
    <col min="15" max="15" width="28.75390625" style="1" customWidth="1"/>
    <col min="16" max="16" width="11.375" style="2" customWidth="1"/>
    <col min="17" max="17" width="20.375" style="2" customWidth="1"/>
    <col min="18" max="18" width="4.375" style="2" customWidth="1"/>
    <col min="19" max="19" width="17.625" style="2" customWidth="1"/>
    <col min="20" max="20" width="7.75390625" style="2" customWidth="1"/>
    <col min="21" max="21" width="8.50390625" style="2" customWidth="1"/>
    <col min="22" max="22" width="26.00390625" style="2" customWidth="1"/>
    <col min="23" max="24" width="4.375" style="2" customWidth="1"/>
    <col min="25" max="16384" width="9.00390625" style="2" customWidth="1"/>
  </cols>
  <sheetData>
    <row r="1" ht="12">
      <c r="A1" s="2" t="s">
        <v>44</v>
      </c>
    </row>
    <row r="2" spans="1:21" ht="22.5" customHeight="1">
      <c r="A2" s="45" t="s">
        <v>60</v>
      </c>
      <c r="U2" s="83"/>
    </row>
    <row r="3" ht="12.75" thickBot="1"/>
    <row r="4" spans="1:24" s="1" customFormat="1" ht="31.5" customHeight="1">
      <c r="A4" s="184" t="s">
        <v>6</v>
      </c>
      <c r="B4" s="188" t="s">
        <v>57</v>
      </c>
      <c r="C4" s="185" t="s">
        <v>0</v>
      </c>
      <c r="D4" s="186" t="s">
        <v>58</v>
      </c>
      <c r="E4" s="214" t="s">
        <v>11</v>
      </c>
      <c r="F4" s="39"/>
      <c r="G4" s="189" t="s">
        <v>39</v>
      </c>
      <c r="H4" s="196" t="s">
        <v>7</v>
      </c>
      <c r="I4" s="210" t="s">
        <v>10</v>
      </c>
      <c r="J4" s="200" t="s">
        <v>82</v>
      </c>
      <c r="K4" s="212"/>
      <c r="L4" s="212"/>
      <c r="M4" s="212"/>
      <c r="N4" s="213"/>
      <c r="O4" s="200" t="s">
        <v>92</v>
      </c>
      <c r="P4" s="212"/>
      <c r="Q4" s="212"/>
      <c r="R4" s="213"/>
      <c r="S4" s="207" t="s">
        <v>93</v>
      </c>
      <c r="T4" s="202" t="s">
        <v>78</v>
      </c>
      <c r="U4" s="200" t="s">
        <v>22</v>
      </c>
      <c r="V4" s="201"/>
      <c r="W4" s="201"/>
      <c r="X4" s="23"/>
    </row>
    <row r="5" spans="1:24" s="1" customFormat="1" ht="15" customHeight="1">
      <c r="A5" s="194"/>
      <c r="B5" s="183"/>
      <c r="C5" s="199"/>
      <c r="D5" s="187"/>
      <c r="E5" s="215"/>
      <c r="F5" s="40"/>
      <c r="G5" s="190"/>
      <c r="H5" s="193"/>
      <c r="I5" s="211"/>
      <c r="J5" s="197" t="s">
        <v>30</v>
      </c>
      <c r="K5" s="198"/>
      <c r="L5" s="198"/>
      <c r="M5" s="199"/>
      <c r="N5" s="27" t="s">
        <v>31</v>
      </c>
      <c r="O5" s="197" t="s">
        <v>32</v>
      </c>
      <c r="P5" s="198"/>
      <c r="Q5" s="199"/>
      <c r="R5" s="27" t="s">
        <v>31</v>
      </c>
      <c r="S5" s="208"/>
      <c r="T5" s="203"/>
      <c r="U5" s="193" t="s">
        <v>26</v>
      </c>
      <c r="V5" s="195" t="s">
        <v>27</v>
      </c>
      <c r="W5" s="195" t="s">
        <v>28</v>
      </c>
      <c r="X5" s="192" t="s">
        <v>29</v>
      </c>
    </row>
    <row r="6" spans="1:24" s="1" customFormat="1" ht="38.25" customHeight="1">
      <c r="A6" s="194"/>
      <c r="B6" s="209"/>
      <c r="C6" s="199"/>
      <c r="D6" s="187"/>
      <c r="E6" s="216"/>
      <c r="F6" s="41" t="s">
        <v>38</v>
      </c>
      <c r="G6" s="191"/>
      <c r="H6" s="193"/>
      <c r="I6" s="211"/>
      <c r="J6" s="24" t="s">
        <v>19</v>
      </c>
      <c r="K6" s="8" t="s">
        <v>16</v>
      </c>
      <c r="L6" s="8" t="s">
        <v>17</v>
      </c>
      <c r="M6" s="8" t="s">
        <v>18</v>
      </c>
      <c r="N6" s="26" t="s">
        <v>40</v>
      </c>
      <c r="O6" s="25" t="s">
        <v>42</v>
      </c>
      <c r="P6" s="8" t="s">
        <v>25</v>
      </c>
      <c r="Q6" s="8" t="s">
        <v>21</v>
      </c>
      <c r="R6" s="26" t="s">
        <v>41</v>
      </c>
      <c r="S6" s="208"/>
      <c r="T6" s="204"/>
      <c r="U6" s="194"/>
      <c r="V6" s="195"/>
      <c r="W6" s="195"/>
      <c r="X6" s="192"/>
    </row>
    <row r="7" spans="1:24" s="151" customFormat="1" ht="45" customHeight="1">
      <c r="A7" s="96">
        <v>40</v>
      </c>
      <c r="B7" s="97">
        <v>100</v>
      </c>
      <c r="C7" s="98" t="s">
        <v>180</v>
      </c>
      <c r="D7" s="148" t="s">
        <v>358</v>
      </c>
      <c r="E7" s="100" t="s">
        <v>359</v>
      </c>
      <c r="F7" s="101">
        <v>1</v>
      </c>
      <c r="G7" s="102">
        <v>1</v>
      </c>
      <c r="H7" s="98">
        <v>1</v>
      </c>
      <c r="I7" s="102">
        <v>1</v>
      </c>
      <c r="J7" s="149" t="s">
        <v>360</v>
      </c>
      <c r="K7" s="104">
        <v>37341</v>
      </c>
      <c r="L7" s="104">
        <v>37343</v>
      </c>
      <c r="M7" s="104">
        <v>37347</v>
      </c>
      <c r="N7" s="148"/>
      <c r="O7" s="100" t="s">
        <v>361</v>
      </c>
      <c r="P7" s="112" t="s">
        <v>362</v>
      </c>
      <c r="Q7" s="112" t="s">
        <v>363</v>
      </c>
      <c r="R7" s="102"/>
      <c r="S7" s="115" t="s">
        <v>364</v>
      </c>
      <c r="T7" s="110">
        <v>1</v>
      </c>
      <c r="U7" s="150"/>
      <c r="V7" s="99"/>
      <c r="W7" s="99"/>
      <c r="X7" s="148"/>
    </row>
    <row r="8" spans="1:24" s="151" customFormat="1" ht="45" customHeight="1">
      <c r="A8" s="96">
        <v>40</v>
      </c>
      <c r="B8" s="97">
        <v>130</v>
      </c>
      <c r="C8" s="98" t="s">
        <v>180</v>
      </c>
      <c r="D8" s="148" t="s">
        <v>365</v>
      </c>
      <c r="E8" s="170" t="s">
        <v>85</v>
      </c>
      <c r="F8" s="101">
        <v>1</v>
      </c>
      <c r="G8" s="102">
        <v>1</v>
      </c>
      <c r="H8" s="98">
        <v>1</v>
      </c>
      <c r="I8" s="102">
        <v>1</v>
      </c>
      <c r="J8" s="149" t="s">
        <v>366</v>
      </c>
      <c r="K8" s="104">
        <v>38072</v>
      </c>
      <c r="L8" s="104">
        <v>38075</v>
      </c>
      <c r="M8" s="104">
        <v>38078</v>
      </c>
      <c r="N8" s="148"/>
      <c r="O8" s="100" t="s">
        <v>367</v>
      </c>
      <c r="P8" s="112" t="s">
        <v>370</v>
      </c>
      <c r="Q8" s="112" t="s">
        <v>368</v>
      </c>
      <c r="R8" s="102"/>
      <c r="S8" s="115" t="s">
        <v>369</v>
      </c>
      <c r="T8" s="152">
        <v>1</v>
      </c>
      <c r="U8" s="150"/>
      <c r="V8" s="99"/>
      <c r="W8" s="99"/>
      <c r="X8" s="148"/>
    </row>
    <row r="9" spans="1:24" ht="16.5" customHeight="1">
      <c r="A9" s="96">
        <v>40</v>
      </c>
      <c r="B9" s="97">
        <v>202</v>
      </c>
      <c r="C9" s="98" t="s">
        <v>180</v>
      </c>
      <c r="D9" s="99" t="s">
        <v>97</v>
      </c>
      <c r="E9" s="100" t="s">
        <v>351</v>
      </c>
      <c r="F9" s="101">
        <v>1</v>
      </c>
      <c r="G9" s="102">
        <v>1</v>
      </c>
      <c r="H9" s="98">
        <v>1</v>
      </c>
      <c r="I9" s="102">
        <v>1</v>
      </c>
      <c r="J9" s="98"/>
      <c r="K9" s="103"/>
      <c r="L9" s="104"/>
      <c r="M9" s="104"/>
      <c r="N9" s="105">
        <v>2</v>
      </c>
      <c r="O9" s="106" t="s">
        <v>294</v>
      </c>
      <c r="P9" s="107" t="s">
        <v>255</v>
      </c>
      <c r="Q9" s="108" t="s">
        <v>295</v>
      </c>
      <c r="R9" s="102"/>
      <c r="S9" s="109" t="s">
        <v>296</v>
      </c>
      <c r="T9" s="110">
        <v>0</v>
      </c>
      <c r="U9" s="111"/>
      <c r="V9" s="112"/>
      <c r="W9" s="113"/>
      <c r="X9" s="114"/>
    </row>
    <row r="10" spans="1:24" ht="30" customHeight="1">
      <c r="A10" s="96">
        <v>40</v>
      </c>
      <c r="B10" s="97">
        <v>203</v>
      </c>
      <c r="C10" s="98" t="s">
        <v>180</v>
      </c>
      <c r="D10" s="99" t="s">
        <v>98</v>
      </c>
      <c r="E10" s="170" t="s">
        <v>352</v>
      </c>
      <c r="F10" s="101">
        <v>1</v>
      </c>
      <c r="G10" s="102">
        <v>1</v>
      </c>
      <c r="H10" s="98">
        <v>1</v>
      </c>
      <c r="I10" s="102">
        <v>1</v>
      </c>
      <c r="J10" s="98" t="s">
        <v>297</v>
      </c>
      <c r="K10" s="103">
        <v>37525</v>
      </c>
      <c r="L10" s="103">
        <v>37529</v>
      </c>
      <c r="M10" s="104">
        <v>37712</v>
      </c>
      <c r="N10" s="105"/>
      <c r="O10" s="106" t="s">
        <v>298</v>
      </c>
      <c r="P10" s="107" t="s">
        <v>299</v>
      </c>
      <c r="Q10" s="108" t="s">
        <v>300</v>
      </c>
      <c r="R10" s="102"/>
      <c r="S10" s="115" t="s">
        <v>301</v>
      </c>
      <c r="T10" s="110">
        <v>1</v>
      </c>
      <c r="U10" s="111">
        <v>32417</v>
      </c>
      <c r="V10" s="112" t="s">
        <v>302</v>
      </c>
      <c r="W10" s="113">
        <v>1</v>
      </c>
      <c r="X10" s="114">
        <v>0</v>
      </c>
    </row>
    <row r="11" spans="1:24" ht="16.5" customHeight="1">
      <c r="A11" s="96">
        <v>40</v>
      </c>
      <c r="B11" s="97">
        <v>204</v>
      </c>
      <c r="C11" s="98" t="s">
        <v>180</v>
      </c>
      <c r="D11" s="99" t="s">
        <v>99</v>
      </c>
      <c r="E11" s="100" t="s">
        <v>245</v>
      </c>
      <c r="F11" s="101">
        <v>1</v>
      </c>
      <c r="G11" s="102">
        <v>2</v>
      </c>
      <c r="H11" s="98">
        <v>1</v>
      </c>
      <c r="I11" s="102">
        <v>1</v>
      </c>
      <c r="J11" s="98" t="s">
        <v>265</v>
      </c>
      <c r="K11" s="103">
        <v>37813</v>
      </c>
      <c r="L11" s="103">
        <v>37813</v>
      </c>
      <c r="M11" s="103">
        <v>37813</v>
      </c>
      <c r="N11" s="105"/>
      <c r="O11" s="106" t="s">
        <v>266</v>
      </c>
      <c r="P11" s="107" t="s">
        <v>267</v>
      </c>
      <c r="Q11" s="108" t="s">
        <v>268</v>
      </c>
      <c r="R11" s="102"/>
      <c r="S11" s="109"/>
      <c r="T11" s="110">
        <v>0</v>
      </c>
      <c r="U11" s="111"/>
      <c r="V11" s="112"/>
      <c r="W11" s="113"/>
      <c r="X11" s="114"/>
    </row>
    <row r="12" spans="1:24" ht="45" customHeight="1">
      <c r="A12" s="96">
        <v>40</v>
      </c>
      <c r="B12" s="97">
        <v>205</v>
      </c>
      <c r="C12" s="98" t="s">
        <v>180</v>
      </c>
      <c r="D12" s="99" t="s">
        <v>100</v>
      </c>
      <c r="E12" s="100" t="s">
        <v>303</v>
      </c>
      <c r="F12" s="101">
        <v>1</v>
      </c>
      <c r="G12" s="102">
        <v>1</v>
      </c>
      <c r="H12" s="98">
        <v>1</v>
      </c>
      <c r="I12" s="102">
        <v>1</v>
      </c>
      <c r="J12" s="98" t="s">
        <v>304</v>
      </c>
      <c r="K12" s="103">
        <v>38429</v>
      </c>
      <c r="L12" s="104">
        <v>38443</v>
      </c>
      <c r="M12" s="104">
        <v>38534</v>
      </c>
      <c r="N12" s="105"/>
      <c r="O12" s="106" t="s">
        <v>305</v>
      </c>
      <c r="P12" s="107" t="s">
        <v>217</v>
      </c>
      <c r="Q12" s="108" t="s">
        <v>306</v>
      </c>
      <c r="R12" s="102"/>
      <c r="S12" s="115" t="s">
        <v>357</v>
      </c>
      <c r="T12" s="110">
        <v>0</v>
      </c>
      <c r="U12" s="111"/>
      <c r="V12" s="112"/>
      <c r="W12" s="113"/>
      <c r="X12" s="114"/>
    </row>
    <row r="13" spans="1:24" ht="45" customHeight="1">
      <c r="A13" s="96">
        <v>40</v>
      </c>
      <c r="B13" s="97">
        <v>206</v>
      </c>
      <c r="C13" s="98" t="s">
        <v>180</v>
      </c>
      <c r="D13" s="99" t="s">
        <v>101</v>
      </c>
      <c r="E13" s="100" t="s">
        <v>344</v>
      </c>
      <c r="F13" s="101">
        <v>1</v>
      </c>
      <c r="G13" s="102">
        <v>1</v>
      </c>
      <c r="H13" s="98">
        <v>1</v>
      </c>
      <c r="I13" s="102">
        <v>1</v>
      </c>
      <c r="J13" s="98" t="s">
        <v>210</v>
      </c>
      <c r="K13" s="103">
        <v>38170</v>
      </c>
      <c r="L13" s="104">
        <v>38173</v>
      </c>
      <c r="M13" s="104">
        <v>38200</v>
      </c>
      <c r="N13" s="105"/>
      <c r="O13" s="106" t="s">
        <v>211</v>
      </c>
      <c r="P13" s="107" t="s">
        <v>212</v>
      </c>
      <c r="Q13" s="108" t="s">
        <v>328</v>
      </c>
      <c r="R13" s="102"/>
      <c r="S13" s="115" t="s">
        <v>213</v>
      </c>
      <c r="T13" s="110">
        <v>1</v>
      </c>
      <c r="U13" s="111"/>
      <c r="V13" s="112"/>
      <c r="W13" s="113"/>
      <c r="X13" s="114"/>
    </row>
    <row r="14" spans="1:24" ht="16.5" customHeight="1">
      <c r="A14" s="96">
        <v>40</v>
      </c>
      <c r="B14" s="97">
        <v>207</v>
      </c>
      <c r="C14" s="98" t="s">
        <v>180</v>
      </c>
      <c r="D14" s="99" t="s">
        <v>102</v>
      </c>
      <c r="E14" s="100" t="s">
        <v>181</v>
      </c>
      <c r="F14" s="101">
        <v>1</v>
      </c>
      <c r="G14" s="102">
        <v>2</v>
      </c>
      <c r="H14" s="98">
        <v>0</v>
      </c>
      <c r="I14" s="102">
        <v>0</v>
      </c>
      <c r="J14" s="98"/>
      <c r="K14" s="103"/>
      <c r="L14" s="104"/>
      <c r="M14" s="104"/>
      <c r="N14" s="105">
        <v>6</v>
      </c>
      <c r="O14" s="106"/>
      <c r="P14" s="107"/>
      <c r="Q14" s="108"/>
      <c r="R14" s="102">
        <v>1</v>
      </c>
      <c r="S14" s="109"/>
      <c r="T14" s="110">
        <v>0</v>
      </c>
      <c r="U14" s="111"/>
      <c r="V14" s="112"/>
      <c r="W14" s="113"/>
      <c r="X14" s="114"/>
    </row>
    <row r="15" spans="1:24" ht="16.5" customHeight="1">
      <c r="A15" s="96">
        <v>40</v>
      </c>
      <c r="B15" s="97">
        <v>208</v>
      </c>
      <c r="C15" s="98" t="s">
        <v>180</v>
      </c>
      <c r="D15" s="99" t="s">
        <v>103</v>
      </c>
      <c r="E15" s="100" t="s">
        <v>189</v>
      </c>
      <c r="F15" s="101">
        <v>1</v>
      </c>
      <c r="G15" s="102">
        <v>2</v>
      </c>
      <c r="H15" s="98">
        <v>1</v>
      </c>
      <c r="I15" s="102">
        <v>1</v>
      </c>
      <c r="J15" s="98"/>
      <c r="K15" s="103"/>
      <c r="L15" s="104"/>
      <c r="M15" s="104"/>
      <c r="N15" s="105">
        <v>0</v>
      </c>
      <c r="O15" s="106" t="s">
        <v>190</v>
      </c>
      <c r="P15" s="107" t="s">
        <v>193</v>
      </c>
      <c r="Q15" s="108" t="s">
        <v>192</v>
      </c>
      <c r="R15" s="102"/>
      <c r="S15" s="109"/>
      <c r="T15" s="110">
        <v>1</v>
      </c>
      <c r="U15" s="111"/>
      <c r="V15" s="112"/>
      <c r="W15" s="113"/>
      <c r="X15" s="114"/>
    </row>
    <row r="16" spans="1:24" ht="30" customHeight="1">
      <c r="A16" s="96">
        <v>40</v>
      </c>
      <c r="B16" s="97">
        <v>209</v>
      </c>
      <c r="C16" s="98" t="s">
        <v>180</v>
      </c>
      <c r="D16" s="99" t="s">
        <v>104</v>
      </c>
      <c r="E16" s="100" t="s">
        <v>181</v>
      </c>
      <c r="F16" s="101">
        <v>1</v>
      </c>
      <c r="G16" s="102">
        <v>2</v>
      </c>
      <c r="H16" s="98">
        <v>1</v>
      </c>
      <c r="I16" s="102">
        <v>1</v>
      </c>
      <c r="J16" s="98"/>
      <c r="K16" s="103"/>
      <c r="L16" s="104"/>
      <c r="M16" s="104"/>
      <c r="N16" s="105">
        <v>5</v>
      </c>
      <c r="O16" s="106" t="s">
        <v>345</v>
      </c>
      <c r="P16" s="107" t="s">
        <v>255</v>
      </c>
      <c r="Q16" s="108" t="s">
        <v>307</v>
      </c>
      <c r="R16" s="102"/>
      <c r="S16" s="109"/>
      <c r="T16" s="110">
        <v>0</v>
      </c>
      <c r="U16" s="111"/>
      <c r="V16" s="112"/>
      <c r="W16" s="113"/>
      <c r="X16" s="114"/>
    </row>
    <row r="17" spans="1:24" ht="36" customHeight="1">
      <c r="A17" s="96">
        <v>40</v>
      </c>
      <c r="B17" s="97">
        <v>210</v>
      </c>
      <c r="C17" s="98" t="s">
        <v>180</v>
      </c>
      <c r="D17" s="99" t="s">
        <v>105</v>
      </c>
      <c r="E17" s="100" t="s">
        <v>308</v>
      </c>
      <c r="F17" s="101">
        <v>1</v>
      </c>
      <c r="G17" s="102">
        <v>2</v>
      </c>
      <c r="H17" s="98">
        <v>1</v>
      </c>
      <c r="I17" s="102">
        <v>1</v>
      </c>
      <c r="J17" s="98" t="s">
        <v>309</v>
      </c>
      <c r="K17" s="103">
        <v>38068</v>
      </c>
      <c r="L17" s="104">
        <v>38069</v>
      </c>
      <c r="M17" s="104">
        <v>38078</v>
      </c>
      <c r="N17" s="105"/>
      <c r="O17" s="106" t="s">
        <v>310</v>
      </c>
      <c r="P17" s="107" t="s">
        <v>248</v>
      </c>
      <c r="Q17" s="108" t="s">
        <v>311</v>
      </c>
      <c r="R17" s="102"/>
      <c r="S17" s="109"/>
      <c r="T17" s="110">
        <v>1</v>
      </c>
      <c r="U17" s="111"/>
      <c r="V17" s="112"/>
      <c r="W17" s="113"/>
      <c r="X17" s="114"/>
    </row>
    <row r="18" spans="1:24" ht="30" customHeight="1">
      <c r="A18" s="96">
        <v>40</v>
      </c>
      <c r="B18" s="97">
        <v>211</v>
      </c>
      <c r="C18" s="98" t="s">
        <v>180</v>
      </c>
      <c r="D18" s="99" t="s">
        <v>106</v>
      </c>
      <c r="E18" s="100" t="s">
        <v>196</v>
      </c>
      <c r="F18" s="101">
        <v>1</v>
      </c>
      <c r="G18" s="102">
        <v>1</v>
      </c>
      <c r="H18" s="98">
        <v>1</v>
      </c>
      <c r="I18" s="102">
        <v>1</v>
      </c>
      <c r="J18" s="98"/>
      <c r="K18" s="103"/>
      <c r="L18" s="104"/>
      <c r="M18" s="104"/>
      <c r="N18" s="105">
        <v>0</v>
      </c>
      <c r="O18" s="106" t="s">
        <v>346</v>
      </c>
      <c r="P18" s="107" t="s">
        <v>197</v>
      </c>
      <c r="Q18" s="108" t="s">
        <v>198</v>
      </c>
      <c r="R18" s="102"/>
      <c r="S18" s="109"/>
      <c r="T18" s="110">
        <v>1</v>
      </c>
      <c r="U18" s="111"/>
      <c r="V18" s="112"/>
      <c r="W18" s="113"/>
      <c r="X18" s="114"/>
    </row>
    <row r="19" spans="1:24" ht="16.5" customHeight="1">
      <c r="A19" s="96">
        <v>40</v>
      </c>
      <c r="B19" s="97">
        <v>212</v>
      </c>
      <c r="C19" s="98" t="s">
        <v>180</v>
      </c>
      <c r="D19" s="99" t="s">
        <v>107</v>
      </c>
      <c r="E19" s="100" t="s">
        <v>181</v>
      </c>
      <c r="F19" s="101">
        <v>1</v>
      </c>
      <c r="G19" s="102">
        <v>2</v>
      </c>
      <c r="H19" s="98">
        <v>1</v>
      </c>
      <c r="I19" s="102">
        <v>1</v>
      </c>
      <c r="J19" s="98"/>
      <c r="K19" s="103"/>
      <c r="L19" s="104"/>
      <c r="M19" s="104"/>
      <c r="N19" s="105">
        <v>5</v>
      </c>
      <c r="O19" s="106" t="s">
        <v>312</v>
      </c>
      <c r="P19" s="107" t="s">
        <v>313</v>
      </c>
      <c r="Q19" s="108" t="s">
        <v>355</v>
      </c>
      <c r="R19" s="102"/>
      <c r="S19" s="109"/>
      <c r="T19" s="110">
        <v>0</v>
      </c>
      <c r="U19" s="111"/>
      <c r="V19" s="112"/>
      <c r="W19" s="113"/>
      <c r="X19" s="114"/>
    </row>
    <row r="20" spans="1:24" ht="36" customHeight="1">
      <c r="A20" s="96">
        <v>40</v>
      </c>
      <c r="B20" s="97">
        <v>213</v>
      </c>
      <c r="C20" s="98" t="s">
        <v>180</v>
      </c>
      <c r="D20" s="99" t="s">
        <v>108</v>
      </c>
      <c r="E20" s="100" t="s">
        <v>215</v>
      </c>
      <c r="F20" s="101">
        <v>1</v>
      </c>
      <c r="G20" s="102">
        <v>1</v>
      </c>
      <c r="H20" s="98">
        <v>1</v>
      </c>
      <c r="I20" s="102">
        <v>1</v>
      </c>
      <c r="J20" s="98" t="s">
        <v>216</v>
      </c>
      <c r="K20" s="103">
        <v>37974</v>
      </c>
      <c r="L20" s="104">
        <v>37979</v>
      </c>
      <c r="M20" s="104">
        <v>38078</v>
      </c>
      <c r="N20" s="105"/>
      <c r="O20" s="106" t="s">
        <v>350</v>
      </c>
      <c r="P20" s="107" t="s">
        <v>217</v>
      </c>
      <c r="Q20" s="108" t="s">
        <v>218</v>
      </c>
      <c r="R20" s="102"/>
      <c r="S20" s="109"/>
      <c r="T20" s="110">
        <v>1</v>
      </c>
      <c r="U20" s="111"/>
      <c r="V20" s="112"/>
      <c r="W20" s="113"/>
      <c r="X20" s="114"/>
    </row>
    <row r="21" spans="1:24" ht="16.5" customHeight="1">
      <c r="A21" s="96">
        <v>40</v>
      </c>
      <c r="B21" s="97">
        <v>214</v>
      </c>
      <c r="C21" s="98" t="s">
        <v>180</v>
      </c>
      <c r="D21" s="99" t="s">
        <v>109</v>
      </c>
      <c r="E21" s="100" t="s">
        <v>269</v>
      </c>
      <c r="F21" s="101">
        <v>1</v>
      </c>
      <c r="G21" s="102">
        <v>2</v>
      </c>
      <c r="H21" s="98">
        <v>1</v>
      </c>
      <c r="I21" s="102">
        <v>1</v>
      </c>
      <c r="J21" s="98"/>
      <c r="K21" s="103"/>
      <c r="L21" s="104"/>
      <c r="M21" s="104"/>
      <c r="N21" s="105">
        <v>5</v>
      </c>
      <c r="O21" s="106" t="s">
        <v>270</v>
      </c>
      <c r="P21" s="107" t="s">
        <v>230</v>
      </c>
      <c r="Q21" s="108" t="s">
        <v>271</v>
      </c>
      <c r="R21" s="102"/>
      <c r="S21" s="109"/>
      <c r="T21" s="110">
        <v>0</v>
      </c>
      <c r="U21" s="111"/>
      <c r="V21" s="112"/>
      <c r="W21" s="113"/>
      <c r="X21" s="114"/>
    </row>
    <row r="22" spans="1:24" ht="45" customHeight="1">
      <c r="A22" s="96">
        <v>40</v>
      </c>
      <c r="B22" s="97">
        <v>215</v>
      </c>
      <c r="C22" s="98" t="s">
        <v>180</v>
      </c>
      <c r="D22" s="99" t="s">
        <v>110</v>
      </c>
      <c r="E22" s="100" t="s">
        <v>189</v>
      </c>
      <c r="F22" s="101">
        <v>1</v>
      </c>
      <c r="G22" s="102">
        <v>2</v>
      </c>
      <c r="H22" s="98">
        <v>1</v>
      </c>
      <c r="I22" s="102">
        <v>0</v>
      </c>
      <c r="J22" s="98"/>
      <c r="K22" s="103"/>
      <c r="L22" s="104"/>
      <c r="M22" s="104"/>
      <c r="N22" s="105">
        <v>5</v>
      </c>
      <c r="O22" s="106" t="s">
        <v>354</v>
      </c>
      <c r="P22" s="107" t="s">
        <v>230</v>
      </c>
      <c r="Q22" s="108" t="s">
        <v>271</v>
      </c>
      <c r="R22" s="102"/>
      <c r="S22" s="109"/>
      <c r="T22" s="110">
        <v>0</v>
      </c>
      <c r="U22" s="111"/>
      <c r="V22" s="112"/>
      <c r="W22" s="113"/>
      <c r="X22" s="114"/>
    </row>
    <row r="23" spans="1:24" ht="16.5" customHeight="1">
      <c r="A23" s="96">
        <v>40</v>
      </c>
      <c r="B23" s="97">
        <v>216</v>
      </c>
      <c r="C23" s="98" t="s">
        <v>180</v>
      </c>
      <c r="D23" s="99" t="s">
        <v>111</v>
      </c>
      <c r="E23" s="100" t="s">
        <v>314</v>
      </c>
      <c r="F23" s="101">
        <v>1</v>
      </c>
      <c r="G23" s="102">
        <v>2</v>
      </c>
      <c r="H23" s="98">
        <v>1</v>
      </c>
      <c r="I23" s="102">
        <v>1</v>
      </c>
      <c r="J23" s="98"/>
      <c r="K23" s="103"/>
      <c r="L23" s="104"/>
      <c r="M23" s="104"/>
      <c r="N23" s="105">
        <v>5</v>
      </c>
      <c r="O23" s="106" t="s">
        <v>315</v>
      </c>
      <c r="P23" s="107" t="s">
        <v>230</v>
      </c>
      <c r="Q23" s="108" t="s">
        <v>271</v>
      </c>
      <c r="R23" s="102"/>
      <c r="S23" s="109"/>
      <c r="T23" s="110">
        <v>0</v>
      </c>
      <c r="U23" s="111"/>
      <c r="V23" s="112"/>
      <c r="W23" s="113"/>
      <c r="X23" s="114"/>
    </row>
    <row r="24" spans="1:24" ht="30" customHeight="1">
      <c r="A24" s="96">
        <v>40</v>
      </c>
      <c r="B24" s="97">
        <v>217</v>
      </c>
      <c r="C24" s="98" t="s">
        <v>180</v>
      </c>
      <c r="D24" s="99" t="s">
        <v>112</v>
      </c>
      <c r="E24" s="100" t="s">
        <v>303</v>
      </c>
      <c r="F24" s="101">
        <v>1</v>
      </c>
      <c r="G24" s="102">
        <v>1</v>
      </c>
      <c r="H24" s="98">
        <v>1</v>
      </c>
      <c r="I24" s="102">
        <v>1</v>
      </c>
      <c r="J24" s="98"/>
      <c r="K24" s="103"/>
      <c r="L24" s="104"/>
      <c r="M24" s="104"/>
      <c r="N24" s="105">
        <v>2</v>
      </c>
      <c r="O24" s="106" t="s">
        <v>316</v>
      </c>
      <c r="P24" s="107" t="s">
        <v>317</v>
      </c>
      <c r="Q24" s="108" t="s">
        <v>318</v>
      </c>
      <c r="R24" s="102"/>
      <c r="S24" s="171" t="s">
        <v>319</v>
      </c>
      <c r="T24" s="110">
        <v>0</v>
      </c>
      <c r="U24" s="111">
        <v>37668</v>
      </c>
      <c r="V24" s="169" t="s">
        <v>320</v>
      </c>
      <c r="W24" s="113">
        <v>1</v>
      </c>
      <c r="X24" s="114">
        <v>1</v>
      </c>
    </row>
    <row r="25" spans="1:24" ht="16.5" customHeight="1">
      <c r="A25" s="96">
        <v>40</v>
      </c>
      <c r="B25" s="97">
        <v>218</v>
      </c>
      <c r="C25" s="98" t="s">
        <v>180</v>
      </c>
      <c r="D25" s="99" t="s">
        <v>113</v>
      </c>
      <c r="E25" s="170" t="s">
        <v>199</v>
      </c>
      <c r="F25" s="101">
        <v>1</v>
      </c>
      <c r="G25" s="102">
        <v>1</v>
      </c>
      <c r="H25" s="98">
        <v>1</v>
      </c>
      <c r="I25" s="102">
        <v>1</v>
      </c>
      <c r="J25" s="98"/>
      <c r="K25" s="103"/>
      <c r="L25" s="104"/>
      <c r="M25" s="104"/>
      <c r="N25" s="105">
        <v>4</v>
      </c>
      <c r="O25" s="106" t="s">
        <v>200</v>
      </c>
      <c r="P25" s="107" t="s">
        <v>201</v>
      </c>
      <c r="Q25" s="108" t="s">
        <v>202</v>
      </c>
      <c r="R25" s="102"/>
      <c r="S25" s="109"/>
      <c r="T25" s="110">
        <v>0</v>
      </c>
      <c r="U25" s="111">
        <v>36427</v>
      </c>
      <c r="V25" s="169" t="s">
        <v>203</v>
      </c>
      <c r="W25" s="113">
        <v>1</v>
      </c>
      <c r="X25" s="114">
        <v>0</v>
      </c>
    </row>
    <row r="26" spans="1:24" ht="45" customHeight="1">
      <c r="A26" s="96">
        <v>40</v>
      </c>
      <c r="B26" s="97">
        <v>219</v>
      </c>
      <c r="C26" s="98" t="s">
        <v>180</v>
      </c>
      <c r="D26" s="99" t="s">
        <v>114</v>
      </c>
      <c r="E26" s="170" t="s">
        <v>199</v>
      </c>
      <c r="F26" s="101">
        <v>1</v>
      </c>
      <c r="G26" s="102">
        <v>1</v>
      </c>
      <c r="H26" s="98">
        <v>1</v>
      </c>
      <c r="I26" s="102">
        <v>1</v>
      </c>
      <c r="J26" s="98"/>
      <c r="K26" s="103"/>
      <c r="L26" s="104"/>
      <c r="M26" s="104"/>
      <c r="N26" s="105">
        <v>4</v>
      </c>
      <c r="O26" s="106" t="s">
        <v>204</v>
      </c>
      <c r="P26" s="107" t="s">
        <v>191</v>
      </c>
      <c r="Q26" s="108" t="s">
        <v>205</v>
      </c>
      <c r="R26" s="102"/>
      <c r="S26" s="115" t="s">
        <v>206</v>
      </c>
      <c r="T26" s="110">
        <v>0</v>
      </c>
      <c r="U26" s="111">
        <v>35599</v>
      </c>
      <c r="V26" s="112" t="s">
        <v>207</v>
      </c>
      <c r="W26" s="113">
        <v>2</v>
      </c>
      <c r="X26" s="114">
        <v>1</v>
      </c>
    </row>
    <row r="27" spans="1:24" ht="30" customHeight="1">
      <c r="A27" s="96">
        <v>40</v>
      </c>
      <c r="B27" s="97">
        <v>220</v>
      </c>
      <c r="C27" s="98" t="s">
        <v>180</v>
      </c>
      <c r="D27" s="99" t="s">
        <v>115</v>
      </c>
      <c r="E27" s="100" t="s">
        <v>272</v>
      </c>
      <c r="F27" s="101">
        <v>1</v>
      </c>
      <c r="G27" s="102">
        <v>1</v>
      </c>
      <c r="H27" s="98">
        <v>1</v>
      </c>
      <c r="I27" s="102">
        <v>1</v>
      </c>
      <c r="J27" s="98" t="s">
        <v>273</v>
      </c>
      <c r="K27" s="103">
        <v>38072</v>
      </c>
      <c r="L27" s="104">
        <v>38077</v>
      </c>
      <c r="M27" s="104">
        <v>38078</v>
      </c>
      <c r="N27" s="105"/>
      <c r="O27" s="106" t="s">
        <v>274</v>
      </c>
      <c r="P27" s="107" t="s">
        <v>275</v>
      </c>
      <c r="Q27" s="108" t="s">
        <v>356</v>
      </c>
      <c r="R27" s="102"/>
      <c r="S27" s="115" t="s">
        <v>276</v>
      </c>
      <c r="T27" s="110">
        <v>1</v>
      </c>
      <c r="U27" s="111"/>
      <c r="V27" s="112"/>
      <c r="W27" s="113"/>
      <c r="X27" s="114"/>
    </row>
    <row r="28" spans="1:24" ht="16.5" customHeight="1">
      <c r="A28" s="96">
        <v>40</v>
      </c>
      <c r="B28" s="97">
        <v>221</v>
      </c>
      <c r="C28" s="98" t="s">
        <v>180</v>
      </c>
      <c r="D28" s="99" t="s">
        <v>353</v>
      </c>
      <c r="E28" s="170" t="s">
        <v>186</v>
      </c>
      <c r="F28" s="101">
        <v>1</v>
      </c>
      <c r="G28" s="102">
        <v>2</v>
      </c>
      <c r="H28" s="98">
        <v>1</v>
      </c>
      <c r="I28" s="102">
        <v>1</v>
      </c>
      <c r="J28" s="98"/>
      <c r="K28" s="103"/>
      <c r="L28" s="104"/>
      <c r="M28" s="104"/>
      <c r="N28" s="105">
        <v>6</v>
      </c>
      <c r="O28" s="106" t="s">
        <v>321</v>
      </c>
      <c r="P28" s="107" t="s">
        <v>255</v>
      </c>
      <c r="Q28" s="108" t="s">
        <v>256</v>
      </c>
      <c r="R28" s="102"/>
      <c r="S28" s="109"/>
      <c r="T28" s="110">
        <v>0</v>
      </c>
      <c r="U28" s="111"/>
      <c r="V28" s="112"/>
      <c r="W28" s="113"/>
      <c r="X28" s="114"/>
    </row>
    <row r="29" spans="1:24" ht="30" customHeight="1">
      <c r="A29" s="96">
        <v>40</v>
      </c>
      <c r="B29" s="97">
        <v>222</v>
      </c>
      <c r="C29" s="98" t="s">
        <v>180</v>
      </c>
      <c r="D29" s="99" t="s">
        <v>117</v>
      </c>
      <c r="E29" s="100" t="s">
        <v>342</v>
      </c>
      <c r="F29" s="101">
        <v>1</v>
      </c>
      <c r="G29" s="102">
        <v>2</v>
      </c>
      <c r="H29" s="98">
        <v>1</v>
      </c>
      <c r="I29" s="102">
        <v>1</v>
      </c>
      <c r="J29" s="98"/>
      <c r="K29" s="103"/>
      <c r="L29" s="104"/>
      <c r="M29" s="104"/>
      <c r="N29" s="105">
        <v>4</v>
      </c>
      <c r="O29" s="106" t="s">
        <v>324</v>
      </c>
      <c r="P29" s="107" t="s">
        <v>230</v>
      </c>
      <c r="Q29" s="108" t="s">
        <v>325</v>
      </c>
      <c r="R29" s="102"/>
      <c r="S29" s="109"/>
      <c r="T29" s="110">
        <v>0</v>
      </c>
      <c r="U29" s="111"/>
      <c r="V29" s="112"/>
      <c r="W29" s="113"/>
      <c r="X29" s="114"/>
    </row>
    <row r="30" spans="1:24" ht="16.5" customHeight="1">
      <c r="A30" s="96">
        <v>40</v>
      </c>
      <c r="B30" s="97">
        <v>223</v>
      </c>
      <c r="C30" s="98" t="s">
        <v>180</v>
      </c>
      <c r="D30" s="99" t="s">
        <v>118</v>
      </c>
      <c r="E30" s="170" t="s">
        <v>186</v>
      </c>
      <c r="F30" s="101">
        <v>1</v>
      </c>
      <c r="G30" s="102">
        <v>2</v>
      </c>
      <c r="H30" s="98">
        <v>1</v>
      </c>
      <c r="I30" s="102">
        <v>1</v>
      </c>
      <c r="J30" s="170" t="s">
        <v>326</v>
      </c>
      <c r="K30" s="103">
        <v>38338</v>
      </c>
      <c r="L30" s="104">
        <v>38342</v>
      </c>
      <c r="M30" s="104">
        <v>38443</v>
      </c>
      <c r="N30" s="105"/>
      <c r="O30" s="106" t="s">
        <v>327</v>
      </c>
      <c r="P30" s="107" t="s">
        <v>255</v>
      </c>
      <c r="Q30" s="108" t="s">
        <v>328</v>
      </c>
      <c r="R30" s="102"/>
      <c r="S30" s="109"/>
      <c r="T30" s="110">
        <v>1</v>
      </c>
      <c r="U30" s="111"/>
      <c r="V30" s="112"/>
      <c r="W30" s="113"/>
      <c r="X30" s="114"/>
    </row>
    <row r="31" spans="1:24" ht="30" customHeight="1">
      <c r="A31" s="96">
        <v>40</v>
      </c>
      <c r="B31" s="97">
        <v>224</v>
      </c>
      <c r="C31" s="98" t="s">
        <v>180</v>
      </c>
      <c r="D31" s="99" t="s">
        <v>119</v>
      </c>
      <c r="E31" s="100" t="s">
        <v>331</v>
      </c>
      <c r="F31" s="101">
        <v>1</v>
      </c>
      <c r="G31" s="102">
        <v>1</v>
      </c>
      <c r="H31" s="98">
        <v>1</v>
      </c>
      <c r="I31" s="102">
        <v>1</v>
      </c>
      <c r="J31" s="100" t="s">
        <v>332</v>
      </c>
      <c r="K31" s="103">
        <v>38384</v>
      </c>
      <c r="L31" s="104">
        <v>38376</v>
      </c>
      <c r="M31" s="104">
        <v>38376</v>
      </c>
      <c r="N31" s="105"/>
      <c r="O31" s="106"/>
      <c r="P31" s="107"/>
      <c r="Q31" s="108"/>
      <c r="R31" s="102">
        <v>1</v>
      </c>
      <c r="S31" s="109"/>
      <c r="T31" s="110">
        <v>1</v>
      </c>
      <c r="U31" s="111">
        <v>37884</v>
      </c>
      <c r="V31" s="169" t="s">
        <v>333</v>
      </c>
      <c r="W31" s="113">
        <v>1</v>
      </c>
      <c r="X31" s="114">
        <v>1</v>
      </c>
    </row>
    <row r="32" spans="1:24" ht="16.5" customHeight="1">
      <c r="A32" s="96">
        <v>40</v>
      </c>
      <c r="B32" s="97">
        <v>225</v>
      </c>
      <c r="C32" s="98" t="s">
        <v>180</v>
      </c>
      <c r="D32" s="99" t="s">
        <v>120</v>
      </c>
      <c r="E32" s="170" t="s">
        <v>334</v>
      </c>
      <c r="F32" s="101">
        <v>1</v>
      </c>
      <c r="G32" s="102">
        <v>2</v>
      </c>
      <c r="H32" s="98">
        <v>0</v>
      </c>
      <c r="I32" s="102">
        <v>0</v>
      </c>
      <c r="J32" s="98"/>
      <c r="K32" s="103"/>
      <c r="L32" s="104"/>
      <c r="M32" s="104"/>
      <c r="N32" s="105">
        <v>5</v>
      </c>
      <c r="O32" s="106"/>
      <c r="P32" s="107"/>
      <c r="Q32" s="108"/>
      <c r="R32" s="102">
        <v>1</v>
      </c>
      <c r="S32" s="109"/>
      <c r="T32" s="110">
        <v>0</v>
      </c>
      <c r="U32" s="111"/>
      <c r="V32" s="112"/>
      <c r="W32" s="113"/>
      <c r="X32" s="114"/>
    </row>
    <row r="33" spans="1:24" ht="16.5" customHeight="1">
      <c r="A33" s="96">
        <v>40</v>
      </c>
      <c r="B33" s="97">
        <v>305</v>
      </c>
      <c r="C33" s="98" t="s">
        <v>180</v>
      </c>
      <c r="D33" s="99" t="s">
        <v>121</v>
      </c>
      <c r="E33" s="170" t="s">
        <v>186</v>
      </c>
      <c r="F33" s="101">
        <v>1</v>
      </c>
      <c r="G33" s="102">
        <v>2</v>
      </c>
      <c r="H33" s="98">
        <v>1</v>
      </c>
      <c r="I33" s="102">
        <v>1</v>
      </c>
      <c r="J33" s="98" t="s">
        <v>221</v>
      </c>
      <c r="K33" s="103">
        <v>38413</v>
      </c>
      <c r="L33" s="104">
        <v>38418</v>
      </c>
      <c r="M33" s="104">
        <v>38443</v>
      </c>
      <c r="N33" s="105"/>
      <c r="O33" s="106" t="s">
        <v>222</v>
      </c>
      <c r="P33" s="107" t="s">
        <v>223</v>
      </c>
      <c r="Q33" s="108" t="s">
        <v>295</v>
      </c>
      <c r="R33" s="102"/>
      <c r="S33" s="109"/>
      <c r="T33" s="110">
        <v>0</v>
      </c>
      <c r="U33" s="111"/>
      <c r="V33" s="112"/>
      <c r="W33" s="113"/>
      <c r="X33" s="114"/>
    </row>
    <row r="34" spans="1:24" ht="16.5" customHeight="1">
      <c r="A34" s="96">
        <v>40</v>
      </c>
      <c r="B34" s="97">
        <v>341</v>
      </c>
      <c r="C34" s="98" t="s">
        <v>180</v>
      </c>
      <c r="D34" s="99" t="s">
        <v>122</v>
      </c>
      <c r="E34" s="100" t="s">
        <v>234</v>
      </c>
      <c r="F34" s="101">
        <v>1</v>
      </c>
      <c r="G34" s="102">
        <v>2</v>
      </c>
      <c r="H34" s="98">
        <v>0</v>
      </c>
      <c r="I34" s="102">
        <v>0</v>
      </c>
      <c r="J34" s="98"/>
      <c r="K34" s="103"/>
      <c r="L34" s="104"/>
      <c r="M34" s="104"/>
      <c r="N34" s="105">
        <v>4</v>
      </c>
      <c r="O34" s="106"/>
      <c r="P34" s="107"/>
      <c r="Q34" s="108"/>
      <c r="R34" s="102">
        <v>1</v>
      </c>
      <c r="S34" s="109"/>
      <c r="T34" s="110">
        <v>0</v>
      </c>
      <c r="U34" s="111"/>
      <c r="V34" s="112"/>
      <c r="W34" s="113"/>
      <c r="X34" s="114"/>
    </row>
    <row r="35" spans="1:24" ht="16.5" customHeight="1">
      <c r="A35" s="96">
        <v>40</v>
      </c>
      <c r="B35" s="97">
        <v>342</v>
      </c>
      <c r="C35" s="98" t="s">
        <v>180</v>
      </c>
      <c r="D35" s="99" t="s">
        <v>123</v>
      </c>
      <c r="E35" s="100" t="s">
        <v>87</v>
      </c>
      <c r="F35" s="101">
        <v>1</v>
      </c>
      <c r="G35" s="102">
        <v>2</v>
      </c>
      <c r="H35" s="98">
        <v>0</v>
      </c>
      <c r="I35" s="102">
        <v>0</v>
      </c>
      <c r="J35" s="98"/>
      <c r="K35" s="103"/>
      <c r="L35" s="104"/>
      <c r="M35" s="104"/>
      <c r="N35" s="105">
        <v>0</v>
      </c>
      <c r="O35" s="106"/>
      <c r="P35" s="107"/>
      <c r="Q35" s="108"/>
      <c r="R35" s="102">
        <v>0</v>
      </c>
      <c r="S35" s="109"/>
      <c r="T35" s="110">
        <v>0</v>
      </c>
      <c r="U35" s="111"/>
      <c r="V35" s="112"/>
      <c r="W35" s="113"/>
      <c r="X35" s="114"/>
    </row>
    <row r="36" spans="1:24" ht="16.5" customHeight="1">
      <c r="A36" s="96">
        <v>40</v>
      </c>
      <c r="B36" s="97">
        <v>343</v>
      </c>
      <c r="C36" s="98" t="s">
        <v>180</v>
      </c>
      <c r="D36" s="99" t="s">
        <v>124</v>
      </c>
      <c r="E36" s="100" t="s">
        <v>189</v>
      </c>
      <c r="F36" s="101">
        <v>1</v>
      </c>
      <c r="G36" s="102">
        <v>2</v>
      </c>
      <c r="H36" s="98">
        <v>1</v>
      </c>
      <c r="I36" s="102">
        <v>1</v>
      </c>
      <c r="J36" s="98"/>
      <c r="K36" s="103"/>
      <c r="L36" s="104"/>
      <c r="M36" s="104"/>
      <c r="N36" s="105">
        <v>6</v>
      </c>
      <c r="O36" s="106" t="s">
        <v>335</v>
      </c>
      <c r="P36" s="107" t="s">
        <v>230</v>
      </c>
      <c r="Q36" s="108" t="s">
        <v>271</v>
      </c>
      <c r="R36" s="102"/>
      <c r="S36" s="109"/>
      <c r="T36" s="110">
        <v>0</v>
      </c>
      <c r="U36" s="111"/>
      <c r="V36" s="112"/>
      <c r="W36" s="113"/>
      <c r="X36" s="114"/>
    </row>
    <row r="37" spans="1:24" ht="16.5" customHeight="1">
      <c r="A37" s="96">
        <v>40</v>
      </c>
      <c r="B37" s="97">
        <v>344</v>
      </c>
      <c r="C37" s="98" t="s">
        <v>180</v>
      </c>
      <c r="D37" s="99" t="s">
        <v>125</v>
      </c>
      <c r="E37" s="100" t="s">
        <v>237</v>
      </c>
      <c r="F37" s="101">
        <v>2</v>
      </c>
      <c r="G37" s="102">
        <v>2</v>
      </c>
      <c r="H37" s="98">
        <v>0</v>
      </c>
      <c r="I37" s="102">
        <v>0</v>
      </c>
      <c r="J37" s="98"/>
      <c r="K37" s="103"/>
      <c r="L37" s="104"/>
      <c r="M37" s="104"/>
      <c r="N37" s="105">
        <v>0</v>
      </c>
      <c r="O37" s="106"/>
      <c r="P37" s="107"/>
      <c r="Q37" s="108"/>
      <c r="R37" s="102">
        <v>0</v>
      </c>
      <c r="S37" s="109"/>
      <c r="T37" s="110">
        <v>0</v>
      </c>
      <c r="U37" s="111"/>
      <c r="V37" s="112"/>
      <c r="W37" s="113"/>
      <c r="X37" s="114"/>
    </row>
    <row r="38" spans="1:24" ht="16.5" customHeight="1">
      <c r="A38" s="96">
        <v>40</v>
      </c>
      <c r="B38" s="97">
        <v>345</v>
      </c>
      <c r="C38" s="98" t="s">
        <v>180</v>
      </c>
      <c r="D38" s="99" t="s">
        <v>126</v>
      </c>
      <c r="E38" s="100" t="s">
        <v>87</v>
      </c>
      <c r="F38" s="101">
        <v>1</v>
      </c>
      <c r="G38" s="102">
        <v>2</v>
      </c>
      <c r="H38" s="98">
        <v>0</v>
      </c>
      <c r="I38" s="102">
        <v>0</v>
      </c>
      <c r="J38" s="98"/>
      <c r="K38" s="103"/>
      <c r="L38" s="104"/>
      <c r="M38" s="104"/>
      <c r="N38" s="105">
        <v>0</v>
      </c>
      <c r="O38" s="106"/>
      <c r="P38" s="107"/>
      <c r="Q38" s="108"/>
      <c r="R38" s="102">
        <v>1</v>
      </c>
      <c r="S38" s="109"/>
      <c r="T38" s="110">
        <v>0</v>
      </c>
      <c r="U38" s="111"/>
      <c r="V38" s="112"/>
      <c r="W38" s="113"/>
      <c r="X38" s="114"/>
    </row>
    <row r="39" spans="1:24" ht="16.5" customHeight="1">
      <c r="A39" s="96">
        <v>40</v>
      </c>
      <c r="B39" s="97">
        <v>348</v>
      </c>
      <c r="C39" s="98" t="s">
        <v>180</v>
      </c>
      <c r="D39" s="99" t="s">
        <v>127</v>
      </c>
      <c r="E39" s="100" t="s">
        <v>87</v>
      </c>
      <c r="F39" s="101">
        <v>1</v>
      </c>
      <c r="G39" s="102">
        <v>2</v>
      </c>
      <c r="H39" s="98">
        <v>0</v>
      </c>
      <c r="I39" s="102">
        <v>0</v>
      </c>
      <c r="J39" s="98"/>
      <c r="K39" s="103"/>
      <c r="L39" s="104"/>
      <c r="M39" s="104"/>
      <c r="N39" s="105">
        <v>0</v>
      </c>
      <c r="O39" s="106"/>
      <c r="P39" s="107"/>
      <c r="Q39" s="108"/>
      <c r="R39" s="102">
        <v>0</v>
      </c>
      <c r="S39" s="109"/>
      <c r="T39" s="110">
        <v>0</v>
      </c>
      <c r="U39" s="111"/>
      <c r="V39" s="112"/>
      <c r="W39" s="113"/>
      <c r="X39" s="114"/>
    </row>
    <row r="40" spans="1:24" ht="16.5" customHeight="1">
      <c r="A40" s="96">
        <v>40</v>
      </c>
      <c r="B40" s="97">
        <v>349</v>
      </c>
      <c r="C40" s="98" t="s">
        <v>180</v>
      </c>
      <c r="D40" s="99" t="s">
        <v>128</v>
      </c>
      <c r="E40" s="100" t="s">
        <v>87</v>
      </c>
      <c r="F40" s="101">
        <v>1</v>
      </c>
      <c r="G40" s="102">
        <v>2</v>
      </c>
      <c r="H40" s="98">
        <v>0</v>
      </c>
      <c r="I40" s="102">
        <v>0</v>
      </c>
      <c r="J40" s="98"/>
      <c r="K40" s="103"/>
      <c r="L40" s="104"/>
      <c r="M40" s="104"/>
      <c r="N40" s="105">
        <v>0</v>
      </c>
      <c r="O40" s="106"/>
      <c r="P40" s="107"/>
      <c r="Q40" s="108"/>
      <c r="R40" s="102">
        <v>0</v>
      </c>
      <c r="S40" s="109"/>
      <c r="T40" s="110">
        <v>0</v>
      </c>
      <c r="U40" s="111"/>
      <c r="V40" s="112"/>
      <c r="W40" s="113"/>
      <c r="X40" s="114"/>
    </row>
    <row r="41" spans="1:24" ht="16.5" customHeight="1">
      <c r="A41" s="96">
        <v>40</v>
      </c>
      <c r="B41" s="97">
        <v>381</v>
      </c>
      <c r="C41" s="98" t="s">
        <v>180</v>
      </c>
      <c r="D41" s="99" t="s">
        <v>129</v>
      </c>
      <c r="E41" s="100" t="s">
        <v>181</v>
      </c>
      <c r="F41" s="101">
        <v>1</v>
      </c>
      <c r="G41" s="102">
        <v>2</v>
      </c>
      <c r="H41" s="98">
        <v>0</v>
      </c>
      <c r="I41" s="102">
        <v>1</v>
      </c>
      <c r="J41" s="98"/>
      <c r="K41" s="103"/>
      <c r="L41" s="104"/>
      <c r="M41" s="104"/>
      <c r="N41" s="105">
        <v>0</v>
      </c>
      <c r="O41" s="106"/>
      <c r="P41" s="107"/>
      <c r="Q41" s="108"/>
      <c r="R41" s="102">
        <v>1</v>
      </c>
      <c r="S41" s="109"/>
      <c r="T41" s="110">
        <v>0</v>
      </c>
      <c r="U41" s="111"/>
      <c r="V41" s="112"/>
      <c r="W41" s="113"/>
      <c r="X41" s="114"/>
    </row>
    <row r="42" spans="1:24" ht="30" customHeight="1">
      <c r="A42" s="96">
        <v>40</v>
      </c>
      <c r="B42" s="97">
        <v>382</v>
      </c>
      <c r="C42" s="98" t="s">
        <v>180</v>
      </c>
      <c r="D42" s="99" t="s">
        <v>130</v>
      </c>
      <c r="E42" s="100" t="s">
        <v>225</v>
      </c>
      <c r="F42" s="101">
        <v>1</v>
      </c>
      <c r="G42" s="102">
        <v>2</v>
      </c>
      <c r="H42" s="98">
        <v>1</v>
      </c>
      <c r="I42" s="102">
        <v>1</v>
      </c>
      <c r="J42" s="98"/>
      <c r="K42" s="103"/>
      <c r="L42" s="104"/>
      <c r="M42" s="104"/>
      <c r="N42" s="105">
        <v>0</v>
      </c>
      <c r="O42" s="106" t="s">
        <v>347</v>
      </c>
      <c r="P42" s="107" t="s">
        <v>226</v>
      </c>
      <c r="Q42" s="108" t="s">
        <v>231</v>
      </c>
      <c r="R42" s="102"/>
      <c r="S42" s="109"/>
      <c r="T42" s="110">
        <v>0</v>
      </c>
      <c r="U42" s="111"/>
      <c r="V42" s="112"/>
      <c r="W42" s="113"/>
      <c r="X42" s="114"/>
    </row>
    <row r="43" spans="1:24" ht="30" customHeight="1">
      <c r="A43" s="96">
        <v>40</v>
      </c>
      <c r="B43" s="97">
        <v>383</v>
      </c>
      <c r="C43" s="98" t="s">
        <v>180</v>
      </c>
      <c r="D43" s="99" t="s">
        <v>131</v>
      </c>
      <c r="E43" s="100" t="s">
        <v>227</v>
      </c>
      <c r="F43" s="101">
        <v>1</v>
      </c>
      <c r="G43" s="102">
        <v>2</v>
      </c>
      <c r="H43" s="98">
        <v>1</v>
      </c>
      <c r="I43" s="102">
        <v>1</v>
      </c>
      <c r="J43" s="100" t="s">
        <v>228</v>
      </c>
      <c r="K43" s="103">
        <v>38067</v>
      </c>
      <c r="L43" s="104">
        <v>38078</v>
      </c>
      <c r="M43" s="104">
        <v>38078</v>
      </c>
      <c r="N43" s="105"/>
      <c r="O43" s="106" t="s">
        <v>229</v>
      </c>
      <c r="P43" s="107" t="s">
        <v>230</v>
      </c>
      <c r="Q43" s="108" t="s">
        <v>231</v>
      </c>
      <c r="R43" s="102"/>
      <c r="S43" s="109"/>
      <c r="T43" s="110">
        <v>0</v>
      </c>
      <c r="U43" s="111"/>
      <c r="V43" s="112"/>
      <c r="W43" s="113"/>
      <c r="X43" s="114"/>
    </row>
    <row r="44" spans="1:24" ht="16.5" customHeight="1">
      <c r="A44" s="96">
        <v>40</v>
      </c>
      <c r="B44" s="97">
        <v>384</v>
      </c>
      <c r="C44" s="98" t="s">
        <v>180</v>
      </c>
      <c r="D44" s="99" t="s">
        <v>132</v>
      </c>
      <c r="E44" s="100" t="s">
        <v>181</v>
      </c>
      <c r="F44" s="101">
        <v>1</v>
      </c>
      <c r="G44" s="102">
        <v>2</v>
      </c>
      <c r="H44" s="98">
        <v>1</v>
      </c>
      <c r="I44" s="102">
        <v>0</v>
      </c>
      <c r="J44" s="98"/>
      <c r="K44" s="103"/>
      <c r="L44" s="104"/>
      <c r="M44" s="104"/>
      <c r="N44" s="105">
        <v>4</v>
      </c>
      <c r="O44" s="106" t="s">
        <v>182</v>
      </c>
      <c r="P44" s="103" t="s">
        <v>348</v>
      </c>
      <c r="Q44" s="108" t="s">
        <v>183</v>
      </c>
      <c r="R44" s="102"/>
      <c r="S44" s="109"/>
      <c r="T44" s="110">
        <v>0</v>
      </c>
      <c r="U44" s="111"/>
      <c r="V44" s="112"/>
      <c r="W44" s="113"/>
      <c r="X44" s="114"/>
    </row>
    <row r="45" spans="1:24" ht="16.5" customHeight="1">
      <c r="A45" s="96">
        <v>40</v>
      </c>
      <c r="B45" s="97">
        <v>401</v>
      </c>
      <c r="C45" s="98" t="s">
        <v>180</v>
      </c>
      <c r="D45" s="99" t="s">
        <v>133</v>
      </c>
      <c r="E45" s="100" t="s">
        <v>87</v>
      </c>
      <c r="F45" s="101">
        <v>1</v>
      </c>
      <c r="G45" s="102">
        <v>2</v>
      </c>
      <c r="H45" s="98">
        <v>0</v>
      </c>
      <c r="I45" s="102">
        <v>0</v>
      </c>
      <c r="J45" s="98"/>
      <c r="K45" s="103"/>
      <c r="L45" s="104"/>
      <c r="M45" s="104"/>
      <c r="N45" s="105">
        <v>0</v>
      </c>
      <c r="O45" s="106"/>
      <c r="P45" s="107"/>
      <c r="Q45" s="108"/>
      <c r="R45" s="102">
        <v>0</v>
      </c>
      <c r="S45" s="109"/>
      <c r="T45" s="110">
        <v>0</v>
      </c>
      <c r="U45" s="111"/>
      <c r="V45" s="112"/>
      <c r="W45" s="113"/>
      <c r="X45" s="114"/>
    </row>
    <row r="46" spans="1:24" ht="16.5" customHeight="1">
      <c r="A46" s="96">
        <v>40</v>
      </c>
      <c r="B46" s="97">
        <v>402</v>
      </c>
      <c r="C46" s="98" t="s">
        <v>180</v>
      </c>
      <c r="D46" s="99" t="s">
        <v>134</v>
      </c>
      <c r="E46" s="100" t="s">
        <v>232</v>
      </c>
      <c r="F46" s="101">
        <v>1</v>
      </c>
      <c r="G46" s="102">
        <v>2</v>
      </c>
      <c r="H46" s="98">
        <v>0</v>
      </c>
      <c r="I46" s="102">
        <v>0</v>
      </c>
      <c r="J46" s="98"/>
      <c r="K46" s="103"/>
      <c r="L46" s="104"/>
      <c r="M46" s="104"/>
      <c r="N46" s="105">
        <v>5</v>
      </c>
      <c r="O46" s="106"/>
      <c r="P46" s="107"/>
      <c r="Q46" s="108"/>
      <c r="R46" s="102">
        <v>0</v>
      </c>
      <c r="S46" s="109"/>
      <c r="T46" s="110">
        <v>0</v>
      </c>
      <c r="U46" s="111"/>
      <c r="V46" s="112"/>
      <c r="W46" s="113"/>
      <c r="X46" s="114"/>
    </row>
    <row r="47" spans="1:24" ht="16.5" customHeight="1">
      <c r="A47" s="96">
        <v>40</v>
      </c>
      <c r="B47" s="97">
        <v>403</v>
      </c>
      <c r="C47" s="98" t="s">
        <v>180</v>
      </c>
      <c r="D47" s="99" t="s">
        <v>135</v>
      </c>
      <c r="E47" s="100" t="s">
        <v>87</v>
      </c>
      <c r="F47" s="101">
        <v>1</v>
      </c>
      <c r="G47" s="102">
        <v>2</v>
      </c>
      <c r="H47" s="98">
        <v>1</v>
      </c>
      <c r="I47" s="102">
        <v>0</v>
      </c>
      <c r="J47" s="98"/>
      <c r="K47" s="103"/>
      <c r="L47" s="104"/>
      <c r="M47" s="104"/>
      <c r="N47" s="105">
        <v>6</v>
      </c>
      <c r="O47" s="106"/>
      <c r="P47" s="107"/>
      <c r="Q47" s="108"/>
      <c r="R47" s="102">
        <v>0</v>
      </c>
      <c r="S47" s="109"/>
      <c r="T47" s="110">
        <v>0</v>
      </c>
      <c r="U47" s="111"/>
      <c r="V47" s="112"/>
      <c r="W47" s="113"/>
      <c r="X47" s="114"/>
    </row>
    <row r="48" spans="1:24" ht="16.5" customHeight="1">
      <c r="A48" s="96">
        <v>40</v>
      </c>
      <c r="B48" s="97">
        <v>404</v>
      </c>
      <c r="C48" s="98" t="s">
        <v>180</v>
      </c>
      <c r="D48" s="99" t="s">
        <v>136</v>
      </c>
      <c r="E48" s="100" t="s">
        <v>87</v>
      </c>
      <c r="F48" s="101">
        <v>1</v>
      </c>
      <c r="G48" s="102">
        <v>2</v>
      </c>
      <c r="H48" s="98">
        <v>0</v>
      </c>
      <c r="I48" s="102">
        <v>0</v>
      </c>
      <c r="J48" s="98"/>
      <c r="K48" s="103"/>
      <c r="L48" s="104"/>
      <c r="M48" s="104"/>
      <c r="N48" s="105">
        <v>6</v>
      </c>
      <c r="O48" s="106"/>
      <c r="P48" s="107"/>
      <c r="Q48" s="108"/>
      <c r="R48" s="102">
        <v>0</v>
      </c>
      <c r="S48" s="109"/>
      <c r="T48" s="110">
        <v>0</v>
      </c>
      <c r="U48" s="111"/>
      <c r="V48" s="112"/>
      <c r="W48" s="113"/>
      <c r="X48" s="114"/>
    </row>
    <row r="49" spans="1:24" ht="16.5" customHeight="1">
      <c r="A49" s="96">
        <v>40</v>
      </c>
      <c r="B49" s="97">
        <v>421</v>
      </c>
      <c r="C49" s="98" t="s">
        <v>180</v>
      </c>
      <c r="D49" s="99" t="s">
        <v>137</v>
      </c>
      <c r="E49" s="100" t="s">
        <v>233</v>
      </c>
      <c r="F49" s="101">
        <v>1</v>
      </c>
      <c r="G49" s="102">
        <v>2</v>
      </c>
      <c r="H49" s="98">
        <v>0</v>
      </c>
      <c r="I49" s="102">
        <v>0</v>
      </c>
      <c r="J49" s="98"/>
      <c r="K49" s="103"/>
      <c r="L49" s="104"/>
      <c r="M49" s="104"/>
      <c r="N49" s="105">
        <v>0</v>
      </c>
      <c r="O49" s="106"/>
      <c r="P49" s="107"/>
      <c r="Q49" s="108"/>
      <c r="R49" s="102">
        <v>0</v>
      </c>
      <c r="S49" s="109"/>
      <c r="T49" s="110">
        <v>0</v>
      </c>
      <c r="U49" s="111"/>
      <c r="V49" s="112"/>
      <c r="W49" s="113"/>
      <c r="X49" s="114"/>
    </row>
    <row r="50" spans="1:24" ht="16.5" customHeight="1">
      <c r="A50" s="96">
        <v>40</v>
      </c>
      <c r="B50" s="97">
        <v>422</v>
      </c>
      <c r="C50" s="98" t="s">
        <v>180</v>
      </c>
      <c r="D50" s="99" t="s">
        <v>138</v>
      </c>
      <c r="E50" s="100" t="s">
        <v>184</v>
      </c>
      <c r="F50" s="101">
        <v>1</v>
      </c>
      <c r="G50" s="102">
        <v>2</v>
      </c>
      <c r="H50" s="98">
        <v>0</v>
      </c>
      <c r="I50" s="102">
        <v>0</v>
      </c>
      <c r="J50" s="98"/>
      <c r="K50" s="103"/>
      <c r="L50" s="104"/>
      <c r="M50" s="104"/>
      <c r="N50" s="105">
        <v>0</v>
      </c>
      <c r="O50" s="106"/>
      <c r="P50" s="107"/>
      <c r="Q50" s="108"/>
      <c r="R50" s="102">
        <v>0</v>
      </c>
      <c r="S50" s="109"/>
      <c r="T50" s="110">
        <v>0</v>
      </c>
      <c r="U50" s="111"/>
      <c r="V50" s="112"/>
      <c r="W50" s="113"/>
      <c r="X50" s="114"/>
    </row>
    <row r="51" spans="1:24" ht="16.5" customHeight="1">
      <c r="A51" s="96">
        <v>40</v>
      </c>
      <c r="B51" s="97">
        <v>423</v>
      </c>
      <c r="C51" s="98" t="s">
        <v>180</v>
      </c>
      <c r="D51" s="99" t="s">
        <v>139</v>
      </c>
      <c r="E51" s="100" t="s">
        <v>87</v>
      </c>
      <c r="F51" s="101">
        <v>1</v>
      </c>
      <c r="G51" s="102">
        <v>2</v>
      </c>
      <c r="H51" s="98">
        <v>0</v>
      </c>
      <c r="I51" s="102">
        <v>0</v>
      </c>
      <c r="J51" s="98"/>
      <c r="K51" s="103"/>
      <c r="L51" s="104"/>
      <c r="M51" s="104"/>
      <c r="N51" s="105">
        <v>6</v>
      </c>
      <c r="O51" s="106"/>
      <c r="P51" s="107"/>
      <c r="Q51" s="108"/>
      <c r="R51" s="102">
        <v>0</v>
      </c>
      <c r="S51" s="109"/>
      <c r="T51" s="110">
        <v>0</v>
      </c>
      <c r="U51" s="111"/>
      <c r="V51" s="112"/>
      <c r="W51" s="113"/>
      <c r="X51" s="114"/>
    </row>
    <row r="52" spans="1:24" ht="16.5" customHeight="1">
      <c r="A52" s="96">
        <v>40</v>
      </c>
      <c r="B52" s="97">
        <v>424</v>
      </c>
      <c r="C52" s="98" t="s">
        <v>180</v>
      </c>
      <c r="D52" s="99" t="s">
        <v>140</v>
      </c>
      <c r="E52" s="100" t="s">
        <v>234</v>
      </c>
      <c r="F52" s="101">
        <v>1</v>
      </c>
      <c r="G52" s="102">
        <v>2</v>
      </c>
      <c r="H52" s="98">
        <v>0</v>
      </c>
      <c r="I52" s="102">
        <v>0</v>
      </c>
      <c r="J52" s="98"/>
      <c r="K52" s="103"/>
      <c r="L52" s="104"/>
      <c r="M52" s="104"/>
      <c r="N52" s="105">
        <v>0</v>
      </c>
      <c r="O52" s="106"/>
      <c r="P52" s="107"/>
      <c r="Q52" s="108"/>
      <c r="R52" s="102">
        <v>0</v>
      </c>
      <c r="S52" s="109"/>
      <c r="T52" s="110">
        <v>0</v>
      </c>
      <c r="U52" s="111"/>
      <c r="V52" s="112"/>
      <c r="W52" s="113"/>
      <c r="X52" s="114"/>
    </row>
    <row r="53" spans="1:24" ht="16.5" customHeight="1">
      <c r="A53" s="96">
        <v>40</v>
      </c>
      <c r="B53" s="97">
        <v>425</v>
      </c>
      <c r="C53" s="98" t="s">
        <v>180</v>
      </c>
      <c r="D53" s="99" t="s">
        <v>141</v>
      </c>
      <c r="E53" s="100" t="s">
        <v>87</v>
      </c>
      <c r="F53" s="101">
        <v>1</v>
      </c>
      <c r="G53" s="102">
        <v>2</v>
      </c>
      <c r="H53" s="98">
        <v>0</v>
      </c>
      <c r="I53" s="102">
        <v>0</v>
      </c>
      <c r="J53" s="98"/>
      <c r="K53" s="103"/>
      <c r="L53" s="104"/>
      <c r="M53" s="104"/>
      <c r="N53" s="105">
        <v>6</v>
      </c>
      <c r="O53" s="106"/>
      <c r="P53" s="107"/>
      <c r="Q53" s="108"/>
      <c r="R53" s="102">
        <v>0</v>
      </c>
      <c r="S53" s="109"/>
      <c r="T53" s="110">
        <v>0</v>
      </c>
      <c r="U53" s="111"/>
      <c r="V53" s="112"/>
      <c r="W53" s="113"/>
      <c r="X53" s="114"/>
    </row>
    <row r="54" spans="1:24" ht="16.5" customHeight="1">
      <c r="A54" s="96">
        <v>40</v>
      </c>
      <c r="B54" s="97">
        <v>426</v>
      </c>
      <c r="C54" s="98" t="s">
        <v>180</v>
      </c>
      <c r="D54" s="99" t="s">
        <v>142</v>
      </c>
      <c r="E54" s="170" t="s">
        <v>235</v>
      </c>
      <c r="F54" s="101">
        <v>1</v>
      </c>
      <c r="G54" s="102">
        <v>2</v>
      </c>
      <c r="H54" s="98">
        <v>0</v>
      </c>
      <c r="I54" s="102">
        <v>0</v>
      </c>
      <c r="J54" s="98"/>
      <c r="K54" s="103"/>
      <c r="L54" s="104"/>
      <c r="M54" s="104"/>
      <c r="N54" s="105">
        <v>0</v>
      </c>
      <c r="O54" s="106"/>
      <c r="P54" s="107"/>
      <c r="Q54" s="108"/>
      <c r="R54" s="102">
        <v>0</v>
      </c>
      <c r="S54" s="109"/>
      <c r="T54" s="110">
        <v>0</v>
      </c>
      <c r="U54" s="111"/>
      <c r="V54" s="112"/>
      <c r="W54" s="113"/>
      <c r="X54" s="114"/>
    </row>
    <row r="55" spans="1:24" ht="16.5" customHeight="1">
      <c r="A55" s="96">
        <v>40</v>
      </c>
      <c r="B55" s="97">
        <v>427</v>
      </c>
      <c r="C55" s="98" t="s">
        <v>180</v>
      </c>
      <c r="D55" s="99" t="s">
        <v>143</v>
      </c>
      <c r="E55" s="100" t="s">
        <v>87</v>
      </c>
      <c r="F55" s="101">
        <v>1</v>
      </c>
      <c r="G55" s="102">
        <v>2</v>
      </c>
      <c r="H55" s="98">
        <v>0</v>
      </c>
      <c r="I55" s="102">
        <v>0</v>
      </c>
      <c r="J55" s="98"/>
      <c r="K55" s="103"/>
      <c r="L55" s="104"/>
      <c r="M55" s="104"/>
      <c r="N55" s="105">
        <v>6</v>
      </c>
      <c r="O55" s="106"/>
      <c r="P55" s="107"/>
      <c r="Q55" s="108"/>
      <c r="R55" s="102">
        <v>0</v>
      </c>
      <c r="S55" s="109"/>
      <c r="T55" s="110">
        <v>1</v>
      </c>
      <c r="U55" s="111"/>
      <c r="V55" s="112"/>
      <c r="W55" s="113"/>
      <c r="X55" s="114"/>
    </row>
    <row r="56" spans="1:24" ht="16.5" customHeight="1">
      <c r="A56" s="96">
        <v>40</v>
      </c>
      <c r="B56" s="97">
        <v>428</v>
      </c>
      <c r="C56" s="98" t="s">
        <v>180</v>
      </c>
      <c r="D56" s="99" t="s">
        <v>144</v>
      </c>
      <c r="E56" s="100" t="s">
        <v>237</v>
      </c>
      <c r="F56" s="101">
        <v>2</v>
      </c>
      <c r="G56" s="102">
        <v>2</v>
      </c>
      <c r="H56" s="98">
        <v>0</v>
      </c>
      <c r="I56" s="102">
        <v>0</v>
      </c>
      <c r="J56" s="98"/>
      <c r="K56" s="103"/>
      <c r="L56" s="104"/>
      <c r="M56" s="104"/>
      <c r="N56" s="105">
        <v>6</v>
      </c>
      <c r="O56" s="106"/>
      <c r="P56" s="107"/>
      <c r="Q56" s="108"/>
      <c r="R56" s="102">
        <v>0</v>
      </c>
      <c r="S56" s="109"/>
      <c r="T56" s="110">
        <v>0</v>
      </c>
      <c r="U56" s="111"/>
      <c r="V56" s="112"/>
      <c r="W56" s="113"/>
      <c r="X56" s="114"/>
    </row>
    <row r="57" spans="1:24" ht="16.5" customHeight="1">
      <c r="A57" s="96">
        <v>40</v>
      </c>
      <c r="B57" s="97">
        <v>441</v>
      </c>
      <c r="C57" s="98" t="s">
        <v>180</v>
      </c>
      <c r="D57" s="99" t="s">
        <v>145</v>
      </c>
      <c r="E57" s="100" t="s">
        <v>336</v>
      </c>
      <c r="F57" s="101">
        <v>1</v>
      </c>
      <c r="G57" s="102">
        <v>2</v>
      </c>
      <c r="H57" s="98">
        <v>0</v>
      </c>
      <c r="I57" s="102">
        <v>0</v>
      </c>
      <c r="J57" s="98"/>
      <c r="K57" s="103"/>
      <c r="L57" s="104"/>
      <c r="M57" s="104"/>
      <c r="N57" s="105">
        <v>6</v>
      </c>
      <c r="O57" s="106"/>
      <c r="P57" s="107"/>
      <c r="Q57" s="108"/>
      <c r="R57" s="102">
        <v>0</v>
      </c>
      <c r="S57" s="109"/>
      <c r="T57" s="110">
        <v>0</v>
      </c>
      <c r="U57" s="111"/>
      <c r="V57" s="112"/>
      <c r="W57" s="113"/>
      <c r="X57" s="114"/>
    </row>
    <row r="58" spans="1:24" ht="16.5" customHeight="1">
      <c r="A58" s="96">
        <v>40</v>
      </c>
      <c r="B58" s="97">
        <v>442</v>
      </c>
      <c r="C58" s="98" t="s">
        <v>180</v>
      </c>
      <c r="D58" s="99" t="s">
        <v>146</v>
      </c>
      <c r="E58" s="170" t="s">
        <v>239</v>
      </c>
      <c r="F58" s="101">
        <v>1</v>
      </c>
      <c r="G58" s="102">
        <v>2</v>
      </c>
      <c r="H58" s="98">
        <v>1</v>
      </c>
      <c r="I58" s="102">
        <v>1</v>
      </c>
      <c r="J58" s="170" t="s">
        <v>349</v>
      </c>
      <c r="K58" s="103">
        <v>37981</v>
      </c>
      <c r="L58" s="104">
        <v>37981</v>
      </c>
      <c r="M58" s="104">
        <v>38078</v>
      </c>
      <c r="N58" s="105"/>
      <c r="O58" s="106" t="s">
        <v>240</v>
      </c>
      <c r="P58" s="107" t="s">
        <v>241</v>
      </c>
      <c r="Q58" s="108" t="s">
        <v>242</v>
      </c>
      <c r="R58" s="102"/>
      <c r="S58" s="109"/>
      <c r="T58" s="110">
        <v>1</v>
      </c>
      <c r="U58" s="111">
        <v>38045</v>
      </c>
      <c r="V58" s="112" t="s">
        <v>243</v>
      </c>
      <c r="W58" s="113">
        <v>1</v>
      </c>
      <c r="X58" s="114">
        <v>0</v>
      </c>
    </row>
    <row r="59" spans="1:24" ht="30" customHeight="1">
      <c r="A59" s="96">
        <v>40</v>
      </c>
      <c r="B59" s="97">
        <v>447</v>
      </c>
      <c r="C59" s="98" t="s">
        <v>180</v>
      </c>
      <c r="D59" s="99" t="s">
        <v>147</v>
      </c>
      <c r="E59" s="100" t="s">
        <v>244</v>
      </c>
      <c r="F59" s="101">
        <v>1</v>
      </c>
      <c r="G59" s="102">
        <v>1</v>
      </c>
      <c r="H59" s="98">
        <v>0</v>
      </c>
      <c r="I59" s="102">
        <v>0</v>
      </c>
      <c r="J59" s="98"/>
      <c r="K59" s="103"/>
      <c r="L59" s="104"/>
      <c r="M59" s="104"/>
      <c r="N59" s="105">
        <v>4</v>
      </c>
      <c r="O59" s="106"/>
      <c r="P59" s="107"/>
      <c r="Q59" s="108"/>
      <c r="R59" s="102">
        <v>1</v>
      </c>
      <c r="S59" s="109"/>
      <c r="T59" s="110">
        <v>0</v>
      </c>
      <c r="U59" s="111"/>
      <c r="V59" s="112"/>
      <c r="W59" s="113"/>
      <c r="X59" s="114"/>
    </row>
    <row r="60" spans="1:24" ht="16.5" customHeight="1">
      <c r="A60" s="96">
        <v>40</v>
      </c>
      <c r="B60" s="97">
        <v>448</v>
      </c>
      <c r="C60" s="98" t="s">
        <v>180</v>
      </c>
      <c r="D60" s="99" t="s">
        <v>148</v>
      </c>
      <c r="E60" s="100" t="s">
        <v>337</v>
      </c>
      <c r="F60" s="101">
        <v>1</v>
      </c>
      <c r="G60" s="102">
        <v>2</v>
      </c>
      <c r="H60" s="98">
        <v>0</v>
      </c>
      <c r="I60" s="102">
        <v>0</v>
      </c>
      <c r="J60" s="98"/>
      <c r="K60" s="103"/>
      <c r="L60" s="104"/>
      <c r="M60" s="104"/>
      <c r="N60" s="105">
        <v>0</v>
      </c>
      <c r="O60" s="106"/>
      <c r="P60" s="107"/>
      <c r="Q60" s="108"/>
      <c r="R60" s="102">
        <v>0</v>
      </c>
      <c r="S60" s="109"/>
      <c r="T60" s="110">
        <v>1</v>
      </c>
      <c r="U60" s="111"/>
      <c r="V60" s="112"/>
      <c r="W60" s="113"/>
      <c r="X60" s="114"/>
    </row>
    <row r="61" spans="1:24" ht="16.5" customHeight="1">
      <c r="A61" s="96">
        <v>40</v>
      </c>
      <c r="B61" s="97">
        <v>462</v>
      </c>
      <c r="C61" s="98" t="s">
        <v>180</v>
      </c>
      <c r="D61" s="99" t="s">
        <v>149</v>
      </c>
      <c r="E61" s="100" t="s">
        <v>245</v>
      </c>
      <c r="F61" s="101">
        <v>1</v>
      </c>
      <c r="G61" s="102">
        <v>2</v>
      </c>
      <c r="H61" s="98">
        <v>1</v>
      </c>
      <c r="I61" s="102">
        <v>1</v>
      </c>
      <c r="J61" s="98" t="s">
        <v>246</v>
      </c>
      <c r="K61" s="103">
        <v>37609</v>
      </c>
      <c r="L61" s="104">
        <v>37614</v>
      </c>
      <c r="M61" s="104">
        <v>37622</v>
      </c>
      <c r="N61" s="105"/>
      <c r="O61" s="106" t="s">
        <v>247</v>
      </c>
      <c r="P61" s="107" t="s">
        <v>248</v>
      </c>
      <c r="Q61" s="108" t="s">
        <v>328</v>
      </c>
      <c r="R61" s="102"/>
      <c r="S61" s="109"/>
      <c r="T61" s="110">
        <v>0</v>
      </c>
      <c r="U61" s="111">
        <v>36982</v>
      </c>
      <c r="V61" s="169" t="s">
        <v>249</v>
      </c>
      <c r="W61" s="113">
        <v>2</v>
      </c>
      <c r="X61" s="114">
        <v>0</v>
      </c>
    </row>
    <row r="62" spans="1:24" ht="16.5" customHeight="1">
      <c r="A62" s="96">
        <v>40</v>
      </c>
      <c r="B62" s="97">
        <v>463</v>
      </c>
      <c r="C62" s="98" t="s">
        <v>180</v>
      </c>
      <c r="D62" s="99" t="s">
        <v>150</v>
      </c>
      <c r="E62" s="100" t="s">
        <v>181</v>
      </c>
      <c r="F62" s="101">
        <v>1</v>
      </c>
      <c r="G62" s="102">
        <v>2</v>
      </c>
      <c r="H62" s="98">
        <v>1</v>
      </c>
      <c r="I62" s="102">
        <v>1</v>
      </c>
      <c r="J62" s="170" t="s">
        <v>338</v>
      </c>
      <c r="K62" s="103">
        <v>38048</v>
      </c>
      <c r="L62" s="104">
        <v>38048</v>
      </c>
      <c r="M62" s="104">
        <v>38078</v>
      </c>
      <c r="N62" s="105"/>
      <c r="O62" s="106" t="s">
        <v>339</v>
      </c>
      <c r="P62" s="107" t="s">
        <v>248</v>
      </c>
      <c r="Q62" s="108" t="s">
        <v>340</v>
      </c>
      <c r="R62" s="102"/>
      <c r="S62" s="109"/>
      <c r="T62" s="110">
        <v>0</v>
      </c>
      <c r="U62" s="111">
        <v>37790</v>
      </c>
      <c r="V62" s="169" t="s">
        <v>341</v>
      </c>
      <c r="W62" s="113">
        <v>2</v>
      </c>
      <c r="X62" s="114">
        <v>0</v>
      </c>
    </row>
    <row r="63" spans="1:24" ht="16.5" customHeight="1">
      <c r="A63" s="96">
        <v>40</v>
      </c>
      <c r="B63" s="97">
        <v>503</v>
      </c>
      <c r="C63" s="98" t="s">
        <v>180</v>
      </c>
      <c r="D63" s="99" t="s">
        <v>151</v>
      </c>
      <c r="E63" s="100" t="s">
        <v>87</v>
      </c>
      <c r="F63" s="101">
        <v>1</v>
      </c>
      <c r="G63" s="102">
        <v>2</v>
      </c>
      <c r="H63" s="98">
        <v>0</v>
      </c>
      <c r="I63" s="102">
        <v>0</v>
      </c>
      <c r="J63" s="98"/>
      <c r="K63" s="103"/>
      <c r="L63" s="104"/>
      <c r="M63" s="104"/>
      <c r="N63" s="105">
        <v>0</v>
      </c>
      <c r="O63" s="106"/>
      <c r="P63" s="107"/>
      <c r="Q63" s="108"/>
      <c r="R63" s="102">
        <v>0</v>
      </c>
      <c r="S63" s="109"/>
      <c r="T63" s="110">
        <v>0</v>
      </c>
      <c r="U63" s="111"/>
      <c r="V63" s="112"/>
      <c r="W63" s="113"/>
      <c r="X63" s="114"/>
    </row>
    <row r="64" spans="1:24" ht="16.5" customHeight="1">
      <c r="A64" s="96">
        <v>40</v>
      </c>
      <c r="B64" s="97">
        <v>522</v>
      </c>
      <c r="C64" s="98" t="s">
        <v>180</v>
      </c>
      <c r="D64" s="99" t="s">
        <v>152</v>
      </c>
      <c r="E64" s="100" t="s">
        <v>277</v>
      </c>
      <c r="F64" s="101">
        <v>1</v>
      </c>
      <c r="G64" s="102">
        <v>2</v>
      </c>
      <c r="H64" s="98">
        <v>0</v>
      </c>
      <c r="I64" s="102">
        <v>0</v>
      </c>
      <c r="J64" s="98"/>
      <c r="K64" s="103"/>
      <c r="L64" s="104"/>
      <c r="M64" s="104"/>
      <c r="N64" s="105">
        <v>6</v>
      </c>
      <c r="O64" s="106"/>
      <c r="P64" s="107"/>
      <c r="Q64" s="108"/>
      <c r="R64" s="102">
        <v>0</v>
      </c>
      <c r="S64" s="109"/>
      <c r="T64" s="110">
        <v>0</v>
      </c>
      <c r="U64" s="111"/>
      <c r="V64" s="112"/>
      <c r="W64" s="113"/>
      <c r="X64" s="114"/>
    </row>
    <row r="65" spans="1:24" ht="16.5" customHeight="1">
      <c r="A65" s="96">
        <v>40</v>
      </c>
      <c r="B65" s="97">
        <v>541</v>
      </c>
      <c r="C65" s="98" t="s">
        <v>180</v>
      </c>
      <c r="D65" s="99" t="s">
        <v>153</v>
      </c>
      <c r="E65" s="100" t="s">
        <v>342</v>
      </c>
      <c r="F65" s="101">
        <v>1</v>
      </c>
      <c r="G65" s="102">
        <v>2</v>
      </c>
      <c r="H65" s="98">
        <v>0</v>
      </c>
      <c r="I65" s="102">
        <v>0</v>
      </c>
      <c r="J65" s="98"/>
      <c r="K65" s="103"/>
      <c r="L65" s="104"/>
      <c r="M65" s="104"/>
      <c r="N65" s="105">
        <v>0</v>
      </c>
      <c r="O65" s="106"/>
      <c r="P65" s="107"/>
      <c r="Q65" s="108"/>
      <c r="R65" s="102">
        <v>0</v>
      </c>
      <c r="S65" s="109"/>
      <c r="T65" s="110">
        <v>0</v>
      </c>
      <c r="U65" s="111"/>
      <c r="V65" s="112"/>
      <c r="W65" s="113"/>
      <c r="X65" s="114"/>
    </row>
    <row r="66" spans="1:24" ht="16.5" customHeight="1">
      <c r="A66" s="96">
        <v>40</v>
      </c>
      <c r="B66" s="97">
        <v>542</v>
      </c>
      <c r="C66" s="98" t="s">
        <v>180</v>
      </c>
      <c r="D66" s="99" t="s">
        <v>154</v>
      </c>
      <c r="E66" s="100" t="s">
        <v>87</v>
      </c>
      <c r="F66" s="101">
        <v>1</v>
      </c>
      <c r="G66" s="102">
        <v>2</v>
      </c>
      <c r="H66" s="98">
        <v>0</v>
      </c>
      <c r="I66" s="102">
        <v>0</v>
      </c>
      <c r="J66" s="98"/>
      <c r="K66" s="103"/>
      <c r="L66" s="104"/>
      <c r="M66" s="104"/>
      <c r="N66" s="105">
        <v>0</v>
      </c>
      <c r="O66" s="106"/>
      <c r="P66" s="107"/>
      <c r="Q66" s="108"/>
      <c r="R66" s="102">
        <v>0</v>
      </c>
      <c r="S66" s="109"/>
      <c r="T66" s="110">
        <v>0</v>
      </c>
      <c r="U66" s="111"/>
      <c r="V66" s="112"/>
      <c r="W66" s="113"/>
      <c r="X66" s="114"/>
    </row>
    <row r="67" spans="1:24" ht="16.5" customHeight="1">
      <c r="A67" s="96">
        <v>40</v>
      </c>
      <c r="B67" s="97">
        <v>543</v>
      </c>
      <c r="C67" s="98" t="s">
        <v>180</v>
      </c>
      <c r="D67" s="99" t="s">
        <v>155</v>
      </c>
      <c r="E67" s="170" t="s">
        <v>186</v>
      </c>
      <c r="F67" s="101">
        <v>1</v>
      </c>
      <c r="G67" s="102">
        <v>2</v>
      </c>
      <c r="H67" s="98">
        <v>0</v>
      </c>
      <c r="I67" s="102">
        <v>0</v>
      </c>
      <c r="J67" s="98"/>
      <c r="K67" s="103"/>
      <c r="L67" s="104"/>
      <c r="M67" s="104"/>
      <c r="N67" s="105">
        <v>0</v>
      </c>
      <c r="O67" s="106"/>
      <c r="P67" s="107"/>
      <c r="Q67" s="108"/>
      <c r="R67" s="102">
        <v>0</v>
      </c>
      <c r="S67" s="109"/>
      <c r="T67" s="110">
        <v>0</v>
      </c>
      <c r="U67" s="111"/>
      <c r="V67" s="112"/>
      <c r="W67" s="113"/>
      <c r="X67" s="114"/>
    </row>
    <row r="68" spans="1:24" ht="16.5" customHeight="1">
      <c r="A68" s="96">
        <v>40</v>
      </c>
      <c r="B68" s="97">
        <v>544</v>
      </c>
      <c r="C68" s="98" t="s">
        <v>180</v>
      </c>
      <c r="D68" s="99" t="s">
        <v>156</v>
      </c>
      <c r="E68" s="100" t="s">
        <v>189</v>
      </c>
      <c r="F68" s="101">
        <v>1</v>
      </c>
      <c r="G68" s="102">
        <v>2</v>
      </c>
      <c r="H68" s="98">
        <v>0</v>
      </c>
      <c r="I68" s="102">
        <v>0</v>
      </c>
      <c r="J68" s="98"/>
      <c r="K68" s="103"/>
      <c r="L68" s="104"/>
      <c r="M68" s="104"/>
      <c r="N68" s="105">
        <v>0</v>
      </c>
      <c r="O68" s="106"/>
      <c r="P68" s="107"/>
      <c r="Q68" s="108"/>
      <c r="R68" s="102">
        <v>0</v>
      </c>
      <c r="S68" s="109"/>
      <c r="T68" s="110">
        <v>0</v>
      </c>
      <c r="U68" s="111"/>
      <c r="V68" s="112"/>
      <c r="W68" s="113"/>
      <c r="X68" s="114"/>
    </row>
    <row r="69" spans="1:24" ht="16.5" customHeight="1">
      <c r="A69" s="96">
        <v>40</v>
      </c>
      <c r="B69" s="97">
        <v>545</v>
      </c>
      <c r="C69" s="98" t="s">
        <v>180</v>
      </c>
      <c r="D69" s="99" t="s">
        <v>157</v>
      </c>
      <c r="E69" s="100" t="s">
        <v>87</v>
      </c>
      <c r="F69" s="101">
        <v>1</v>
      </c>
      <c r="G69" s="102">
        <v>2</v>
      </c>
      <c r="H69" s="98">
        <v>0</v>
      </c>
      <c r="I69" s="102">
        <v>0</v>
      </c>
      <c r="J69" s="98"/>
      <c r="K69" s="103"/>
      <c r="L69" s="104"/>
      <c r="M69" s="104"/>
      <c r="N69" s="105">
        <v>0</v>
      </c>
      <c r="O69" s="106"/>
      <c r="P69" s="107"/>
      <c r="Q69" s="108"/>
      <c r="R69" s="102">
        <v>0</v>
      </c>
      <c r="S69" s="109"/>
      <c r="T69" s="110">
        <v>0</v>
      </c>
      <c r="U69" s="111"/>
      <c r="V69" s="112"/>
      <c r="W69" s="113"/>
      <c r="X69" s="114"/>
    </row>
    <row r="70" spans="1:24" ht="16.5" customHeight="1">
      <c r="A70" s="96">
        <v>40</v>
      </c>
      <c r="B70" s="97">
        <v>546</v>
      </c>
      <c r="C70" s="98" t="s">
        <v>180</v>
      </c>
      <c r="D70" s="99" t="s">
        <v>158</v>
      </c>
      <c r="E70" s="100" t="s">
        <v>343</v>
      </c>
      <c r="F70" s="101">
        <v>1</v>
      </c>
      <c r="G70" s="102">
        <v>2</v>
      </c>
      <c r="H70" s="98">
        <v>0</v>
      </c>
      <c r="I70" s="102">
        <v>0</v>
      </c>
      <c r="J70" s="98"/>
      <c r="K70" s="103"/>
      <c r="L70" s="104"/>
      <c r="M70" s="104"/>
      <c r="N70" s="105">
        <v>0</v>
      </c>
      <c r="O70" s="106"/>
      <c r="P70" s="107"/>
      <c r="Q70" s="108"/>
      <c r="R70" s="102">
        <v>0</v>
      </c>
      <c r="S70" s="109"/>
      <c r="T70" s="110">
        <v>0</v>
      </c>
      <c r="U70" s="111"/>
      <c r="V70" s="112"/>
      <c r="W70" s="113"/>
      <c r="X70" s="114"/>
    </row>
    <row r="71" spans="1:24" ht="16.5" customHeight="1">
      <c r="A71" s="96">
        <v>40</v>
      </c>
      <c r="B71" s="97">
        <v>561</v>
      </c>
      <c r="C71" s="98" t="s">
        <v>180</v>
      </c>
      <c r="D71" s="99" t="s">
        <v>159</v>
      </c>
      <c r="E71" s="100" t="s">
        <v>87</v>
      </c>
      <c r="F71" s="101">
        <v>1</v>
      </c>
      <c r="G71" s="102">
        <v>2</v>
      </c>
      <c r="H71" s="98">
        <v>0</v>
      </c>
      <c r="I71" s="102">
        <v>1</v>
      </c>
      <c r="J71" s="98"/>
      <c r="K71" s="103"/>
      <c r="L71" s="104"/>
      <c r="M71" s="104"/>
      <c r="N71" s="105">
        <v>5</v>
      </c>
      <c r="O71" s="106"/>
      <c r="P71" s="107"/>
      <c r="Q71" s="108"/>
      <c r="R71" s="102">
        <v>0</v>
      </c>
      <c r="S71" s="109"/>
      <c r="T71" s="110">
        <v>0</v>
      </c>
      <c r="U71" s="111"/>
      <c r="V71" s="112"/>
      <c r="W71" s="113"/>
      <c r="X71" s="114"/>
    </row>
    <row r="72" spans="1:24" ht="16.5" customHeight="1">
      <c r="A72" s="96">
        <v>40</v>
      </c>
      <c r="B72" s="97">
        <v>564</v>
      </c>
      <c r="C72" s="98" t="s">
        <v>180</v>
      </c>
      <c r="D72" s="99" t="s">
        <v>160</v>
      </c>
      <c r="E72" s="100" t="s">
        <v>87</v>
      </c>
      <c r="F72" s="101">
        <v>1</v>
      </c>
      <c r="G72" s="102">
        <v>2</v>
      </c>
      <c r="H72" s="98">
        <v>0</v>
      </c>
      <c r="I72" s="102">
        <v>0</v>
      </c>
      <c r="J72" s="98"/>
      <c r="K72" s="103"/>
      <c r="L72" s="104"/>
      <c r="M72" s="104"/>
      <c r="N72" s="105">
        <v>0</v>
      </c>
      <c r="O72" s="106"/>
      <c r="P72" s="107"/>
      <c r="Q72" s="108"/>
      <c r="R72" s="102">
        <v>0</v>
      </c>
      <c r="S72" s="109"/>
      <c r="T72" s="110">
        <v>0</v>
      </c>
      <c r="U72" s="111"/>
      <c r="V72" s="112"/>
      <c r="W72" s="113"/>
      <c r="X72" s="114"/>
    </row>
    <row r="73" spans="1:24" ht="16.5" customHeight="1">
      <c r="A73" s="96">
        <v>40</v>
      </c>
      <c r="B73" s="97">
        <v>581</v>
      </c>
      <c r="C73" s="98" t="s">
        <v>180</v>
      </c>
      <c r="D73" s="99" t="s">
        <v>161</v>
      </c>
      <c r="E73" s="100" t="s">
        <v>278</v>
      </c>
      <c r="F73" s="101">
        <v>1</v>
      </c>
      <c r="G73" s="102">
        <v>2</v>
      </c>
      <c r="H73" s="98">
        <v>0</v>
      </c>
      <c r="I73" s="102">
        <v>0</v>
      </c>
      <c r="J73" s="98"/>
      <c r="K73" s="103"/>
      <c r="L73" s="104"/>
      <c r="M73" s="104"/>
      <c r="N73" s="105">
        <v>0</v>
      </c>
      <c r="O73" s="106"/>
      <c r="P73" s="107"/>
      <c r="Q73" s="108"/>
      <c r="R73" s="102">
        <v>0</v>
      </c>
      <c r="S73" s="109"/>
      <c r="T73" s="110">
        <v>0</v>
      </c>
      <c r="U73" s="111"/>
      <c r="V73" s="112"/>
      <c r="W73" s="113"/>
      <c r="X73" s="114"/>
    </row>
    <row r="74" spans="1:24" ht="16.5" customHeight="1">
      <c r="A74" s="96">
        <v>40</v>
      </c>
      <c r="B74" s="97">
        <v>601</v>
      </c>
      <c r="C74" s="98" t="s">
        <v>180</v>
      </c>
      <c r="D74" s="99" t="s">
        <v>162</v>
      </c>
      <c r="E74" s="100" t="s">
        <v>234</v>
      </c>
      <c r="F74" s="101">
        <v>1</v>
      </c>
      <c r="G74" s="102">
        <v>2</v>
      </c>
      <c r="H74" s="98">
        <v>0</v>
      </c>
      <c r="I74" s="102">
        <v>0</v>
      </c>
      <c r="J74" s="98"/>
      <c r="K74" s="103"/>
      <c r="L74" s="104"/>
      <c r="M74" s="104"/>
      <c r="N74" s="105">
        <v>0</v>
      </c>
      <c r="O74" s="106"/>
      <c r="P74" s="107"/>
      <c r="Q74" s="108"/>
      <c r="R74" s="102">
        <v>0</v>
      </c>
      <c r="S74" s="109"/>
      <c r="T74" s="110">
        <v>0</v>
      </c>
      <c r="U74" s="111"/>
      <c r="V74" s="112"/>
      <c r="W74" s="113"/>
      <c r="X74" s="114"/>
    </row>
    <row r="75" spans="1:24" ht="16.5" customHeight="1">
      <c r="A75" s="96">
        <v>40</v>
      </c>
      <c r="B75" s="97">
        <v>602</v>
      </c>
      <c r="C75" s="98" t="s">
        <v>180</v>
      </c>
      <c r="D75" s="99" t="s">
        <v>163</v>
      </c>
      <c r="E75" s="100" t="s">
        <v>87</v>
      </c>
      <c r="F75" s="101">
        <v>1</v>
      </c>
      <c r="G75" s="102">
        <v>2</v>
      </c>
      <c r="H75" s="98">
        <v>0</v>
      </c>
      <c r="I75" s="102">
        <v>0</v>
      </c>
      <c r="J75" s="98"/>
      <c r="K75" s="103"/>
      <c r="L75" s="104"/>
      <c r="M75" s="104"/>
      <c r="N75" s="105">
        <v>5</v>
      </c>
      <c r="O75" s="106"/>
      <c r="P75" s="107"/>
      <c r="Q75" s="108"/>
      <c r="R75" s="102">
        <v>0</v>
      </c>
      <c r="S75" s="109"/>
      <c r="T75" s="110">
        <v>0</v>
      </c>
      <c r="U75" s="111"/>
      <c r="V75" s="112"/>
      <c r="W75" s="113"/>
      <c r="X75" s="114"/>
    </row>
    <row r="76" spans="1:24" ht="16.5" customHeight="1">
      <c r="A76" s="96">
        <v>40</v>
      </c>
      <c r="B76" s="97">
        <v>603</v>
      </c>
      <c r="C76" s="98" t="s">
        <v>180</v>
      </c>
      <c r="D76" s="99" t="s">
        <v>164</v>
      </c>
      <c r="E76" s="100" t="s">
        <v>252</v>
      </c>
      <c r="F76" s="101">
        <v>1</v>
      </c>
      <c r="G76" s="102">
        <v>2</v>
      </c>
      <c r="H76" s="98">
        <v>0</v>
      </c>
      <c r="I76" s="102">
        <v>0</v>
      </c>
      <c r="J76" s="98"/>
      <c r="K76" s="103"/>
      <c r="L76" s="104"/>
      <c r="M76" s="104"/>
      <c r="N76" s="105">
        <v>0</v>
      </c>
      <c r="O76" s="106"/>
      <c r="P76" s="107"/>
      <c r="Q76" s="108"/>
      <c r="R76" s="102">
        <v>0</v>
      </c>
      <c r="S76" s="109"/>
      <c r="T76" s="110">
        <v>0</v>
      </c>
      <c r="U76" s="111"/>
      <c r="V76" s="112"/>
      <c r="W76" s="113"/>
      <c r="X76" s="114"/>
    </row>
    <row r="77" spans="1:24" ht="16.5" customHeight="1">
      <c r="A77" s="96">
        <v>40</v>
      </c>
      <c r="B77" s="97">
        <v>604</v>
      </c>
      <c r="C77" s="98" t="s">
        <v>180</v>
      </c>
      <c r="D77" s="99" t="s">
        <v>165</v>
      </c>
      <c r="E77" s="100" t="s">
        <v>234</v>
      </c>
      <c r="F77" s="101">
        <v>1</v>
      </c>
      <c r="G77" s="102">
        <v>2</v>
      </c>
      <c r="H77" s="98">
        <v>0</v>
      </c>
      <c r="I77" s="102">
        <v>0</v>
      </c>
      <c r="J77" s="98"/>
      <c r="K77" s="103"/>
      <c r="L77" s="104"/>
      <c r="M77" s="104"/>
      <c r="N77" s="105">
        <v>0</v>
      </c>
      <c r="O77" s="106"/>
      <c r="P77" s="107"/>
      <c r="Q77" s="108"/>
      <c r="R77" s="102">
        <v>0</v>
      </c>
      <c r="S77" s="109"/>
      <c r="T77" s="110">
        <v>0</v>
      </c>
      <c r="U77" s="111"/>
      <c r="V77" s="112"/>
      <c r="W77" s="113"/>
      <c r="X77" s="114"/>
    </row>
    <row r="78" spans="1:24" ht="16.5" customHeight="1">
      <c r="A78" s="96">
        <v>40</v>
      </c>
      <c r="B78" s="97">
        <v>605</v>
      </c>
      <c r="C78" s="98" t="s">
        <v>180</v>
      </c>
      <c r="D78" s="99" t="s">
        <v>166</v>
      </c>
      <c r="E78" s="100" t="s">
        <v>237</v>
      </c>
      <c r="F78" s="101">
        <v>2</v>
      </c>
      <c r="G78" s="102">
        <v>2</v>
      </c>
      <c r="H78" s="98">
        <v>0</v>
      </c>
      <c r="I78" s="102">
        <v>0</v>
      </c>
      <c r="J78" s="98"/>
      <c r="K78" s="103"/>
      <c r="L78" s="104"/>
      <c r="M78" s="104"/>
      <c r="N78" s="105">
        <v>0</v>
      </c>
      <c r="O78" s="106"/>
      <c r="P78" s="107"/>
      <c r="Q78" s="108"/>
      <c r="R78" s="102">
        <v>0</v>
      </c>
      <c r="S78" s="109"/>
      <c r="T78" s="110">
        <v>0</v>
      </c>
      <c r="U78" s="111"/>
      <c r="V78" s="112"/>
      <c r="W78" s="113"/>
      <c r="X78" s="114"/>
    </row>
    <row r="79" spans="1:24" ht="16.5" customHeight="1">
      <c r="A79" s="96">
        <v>40</v>
      </c>
      <c r="B79" s="97">
        <v>606</v>
      </c>
      <c r="C79" s="98" t="s">
        <v>180</v>
      </c>
      <c r="D79" s="99" t="s">
        <v>167</v>
      </c>
      <c r="E79" s="100" t="s">
        <v>189</v>
      </c>
      <c r="F79" s="101">
        <v>1</v>
      </c>
      <c r="G79" s="102">
        <v>2</v>
      </c>
      <c r="H79" s="98">
        <v>0</v>
      </c>
      <c r="I79" s="102">
        <v>0</v>
      </c>
      <c r="J79" s="98"/>
      <c r="K79" s="103"/>
      <c r="L79" s="104"/>
      <c r="M79" s="104"/>
      <c r="N79" s="116">
        <v>0</v>
      </c>
      <c r="O79" s="106"/>
      <c r="P79" s="107"/>
      <c r="Q79" s="108"/>
      <c r="R79" s="102">
        <v>0</v>
      </c>
      <c r="S79" s="109"/>
      <c r="T79" s="110">
        <v>0</v>
      </c>
      <c r="U79" s="111"/>
      <c r="V79" s="112"/>
      <c r="W79" s="113"/>
      <c r="X79" s="114"/>
    </row>
    <row r="80" spans="1:24" ht="16.5" customHeight="1">
      <c r="A80" s="96">
        <v>40</v>
      </c>
      <c r="B80" s="97">
        <v>607</v>
      </c>
      <c r="C80" s="98" t="s">
        <v>180</v>
      </c>
      <c r="D80" s="99" t="s">
        <v>168</v>
      </c>
      <c r="E80" s="100" t="s">
        <v>237</v>
      </c>
      <c r="F80" s="101">
        <v>2</v>
      </c>
      <c r="G80" s="102">
        <v>2</v>
      </c>
      <c r="H80" s="98">
        <v>0</v>
      </c>
      <c r="I80" s="102">
        <v>0</v>
      </c>
      <c r="J80" s="98"/>
      <c r="K80" s="103"/>
      <c r="L80" s="104"/>
      <c r="M80" s="104"/>
      <c r="N80" s="105">
        <v>0</v>
      </c>
      <c r="O80" s="106"/>
      <c r="P80" s="107"/>
      <c r="Q80" s="108"/>
      <c r="R80" s="102">
        <v>0</v>
      </c>
      <c r="S80" s="109"/>
      <c r="T80" s="110">
        <v>0</v>
      </c>
      <c r="U80" s="111"/>
      <c r="V80" s="112"/>
      <c r="W80" s="113"/>
      <c r="X80" s="114"/>
    </row>
    <row r="81" spans="1:24" ht="16.5" customHeight="1">
      <c r="A81" s="96">
        <v>40</v>
      </c>
      <c r="B81" s="97">
        <v>608</v>
      </c>
      <c r="C81" s="98" t="s">
        <v>180</v>
      </c>
      <c r="D81" s="99" t="s">
        <v>169</v>
      </c>
      <c r="E81" s="100" t="s">
        <v>87</v>
      </c>
      <c r="F81" s="101">
        <v>1</v>
      </c>
      <c r="G81" s="102">
        <v>2</v>
      </c>
      <c r="H81" s="98">
        <v>0</v>
      </c>
      <c r="I81" s="102">
        <v>0</v>
      </c>
      <c r="J81" s="98"/>
      <c r="K81" s="103"/>
      <c r="L81" s="104"/>
      <c r="M81" s="104"/>
      <c r="N81" s="105">
        <v>0</v>
      </c>
      <c r="O81" s="106"/>
      <c r="P81" s="107"/>
      <c r="Q81" s="108"/>
      <c r="R81" s="102">
        <v>0</v>
      </c>
      <c r="S81" s="109"/>
      <c r="T81" s="110">
        <v>0</v>
      </c>
      <c r="U81" s="111"/>
      <c r="V81" s="112"/>
      <c r="W81" s="113"/>
      <c r="X81" s="114"/>
    </row>
    <row r="82" spans="1:24" ht="16.5" customHeight="1">
      <c r="A82" s="96">
        <v>40</v>
      </c>
      <c r="B82" s="97">
        <v>609</v>
      </c>
      <c r="C82" s="98" t="s">
        <v>180</v>
      </c>
      <c r="D82" s="99" t="s">
        <v>170</v>
      </c>
      <c r="E82" s="100" t="s">
        <v>253</v>
      </c>
      <c r="F82" s="101">
        <v>1</v>
      </c>
      <c r="G82" s="102">
        <v>2</v>
      </c>
      <c r="H82" s="98">
        <v>0</v>
      </c>
      <c r="I82" s="102">
        <v>0</v>
      </c>
      <c r="J82" s="98"/>
      <c r="K82" s="103"/>
      <c r="L82" s="104"/>
      <c r="M82" s="104"/>
      <c r="N82" s="105">
        <v>0</v>
      </c>
      <c r="O82" s="106"/>
      <c r="P82" s="107"/>
      <c r="Q82" s="108"/>
      <c r="R82" s="102">
        <v>0</v>
      </c>
      <c r="S82" s="109"/>
      <c r="T82" s="110">
        <v>0</v>
      </c>
      <c r="U82" s="111"/>
      <c r="V82" s="112"/>
      <c r="W82" s="113"/>
      <c r="X82" s="114"/>
    </row>
    <row r="83" spans="1:24" ht="45" customHeight="1">
      <c r="A83" s="96">
        <v>40</v>
      </c>
      <c r="B83" s="97">
        <v>621</v>
      </c>
      <c r="C83" s="98" t="s">
        <v>180</v>
      </c>
      <c r="D83" s="99" t="s">
        <v>171</v>
      </c>
      <c r="E83" s="100" t="s">
        <v>232</v>
      </c>
      <c r="F83" s="101">
        <v>1</v>
      </c>
      <c r="G83" s="102">
        <v>2</v>
      </c>
      <c r="H83" s="98">
        <v>1</v>
      </c>
      <c r="I83" s="102">
        <v>1</v>
      </c>
      <c r="J83" s="98"/>
      <c r="K83" s="103"/>
      <c r="L83" s="104"/>
      <c r="M83" s="104"/>
      <c r="N83" s="105">
        <v>5</v>
      </c>
      <c r="O83" s="106" t="s">
        <v>254</v>
      </c>
      <c r="P83" s="107" t="s">
        <v>255</v>
      </c>
      <c r="Q83" s="108" t="s">
        <v>256</v>
      </c>
      <c r="R83" s="102"/>
      <c r="S83" s="109"/>
      <c r="T83" s="110">
        <v>0</v>
      </c>
      <c r="U83" s="111"/>
      <c r="V83" s="112"/>
      <c r="W83" s="113"/>
      <c r="X83" s="114"/>
    </row>
    <row r="84" spans="1:24" ht="16.5" customHeight="1">
      <c r="A84" s="96">
        <v>40</v>
      </c>
      <c r="B84" s="97">
        <v>622</v>
      </c>
      <c r="C84" s="98" t="s">
        <v>180</v>
      </c>
      <c r="D84" s="99" t="s">
        <v>172</v>
      </c>
      <c r="E84" s="100" t="s">
        <v>258</v>
      </c>
      <c r="F84" s="101">
        <v>1</v>
      </c>
      <c r="G84" s="102">
        <v>2</v>
      </c>
      <c r="H84" s="98">
        <v>0</v>
      </c>
      <c r="I84" s="102">
        <v>0</v>
      </c>
      <c r="J84" s="98"/>
      <c r="K84" s="103"/>
      <c r="L84" s="104"/>
      <c r="M84" s="104"/>
      <c r="N84" s="105">
        <v>0</v>
      </c>
      <c r="O84" s="106"/>
      <c r="P84" s="107"/>
      <c r="Q84" s="108"/>
      <c r="R84" s="102">
        <v>0</v>
      </c>
      <c r="S84" s="109"/>
      <c r="T84" s="110">
        <v>0</v>
      </c>
      <c r="U84" s="111"/>
      <c r="V84" s="112"/>
      <c r="W84" s="113"/>
      <c r="X84" s="114"/>
    </row>
    <row r="85" spans="1:24" ht="16.5" customHeight="1">
      <c r="A85" s="96">
        <v>40</v>
      </c>
      <c r="B85" s="97">
        <v>623</v>
      </c>
      <c r="C85" s="98" t="s">
        <v>180</v>
      </c>
      <c r="D85" s="99" t="s">
        <v>173</v>
      </c>
      <c r="E85" s="100" t="s">
        <v>259</v>
      </c>
      <c r="F85" s="101">
        <v>1</v>
      </c>
      <c r="G85" s="102">
        <v>2</v>
      </c>
      <c r="H85" s="98">
        <v>0</v>
      </c>
      <c r="I85" s="102">
        <v>0</v>
      </c>
      <c r="J85" s="98"/>
      <c r="K85" s="103"/>
      <c r="L85" s="104"/>
      <c r="M85" s="104"/>
      <c r="N85" s="105">
        <v>0</v>
      </c>
      <c r="O85" s="106"/>
      <c r="P85" s="107"/>
      <c r="Q85" s="108"/>
      <c r="R85" s="102">
        <v>0</v>
      </c>
      <c r="S85" s="109"/>
      <c r="T85" s="110">
        <v>0</v>
      </c>
      <c r="U85" s="111"/>
      <c r="V85" s="112"/>
      <c r="W85" s="113"/>
      <c r="X85" s="114"/>
    </row>
    <row r="86" spans="1:24" ht="30" customHeight="1">
      <c r="A86" s="96">
        <v>40</v>
      </c>
      <c r="B86" s="97">
        <v>624</v>
      </c>
      <c r="C86" s="98" t="s">
        <v>180</v>
      </c>
      <c r="D86" s="99" t="s">
        <v>174</v>
      </c>
      <c r="E86" s="100" t="s">
        <v>245</v>
      </c>
      <c r="F86" s="101">
        <v>1</v>
      </c>
      <c r="G86" s="102">
        <v>2</v>
      </c>
      <c r="H86" s="98">
        <v>1</v>
      </c>
      <c r="I86" s="102">
        <v>1</v>
      </c>
      <c r="J86" s="98"/>
      <c r="K86" s="103"/>
      <c r="L86" s="104"/>
      <c r="M86" s="104"/>
      <c r="N86" s="105">
        <v>0</v>
      </c>
      <c r="O86" s="106" t="s">
        <v>260</v>
      </c>
      <c r="P86" s="107" t="s">
        <v>226</v>
      </c>
      <c r="Q86" s="108" t="s">
        <v>261</v>
      </c>
      <c r="R86" s="102"/>
      <c r="S86" s="109"/>
      <c r="T86" s="110">
        <v>0</v>
      </c>
      <c r="U86" s="111"/>
      <c r="V86" s="112"/>
      <c r="W86" s="113"/>
      <c r="X86" s="114"/>
    </row>
    <row r="87" spans="1:24" ht="16.5" customHeight="1">
      <c r="A87" s="96">
        <v>40</v>
      </c>
      <c r="B87" s="97">
        <v>641</v>
      </c>
      <c r="C87" s="98" t="s">
        <v>180</v>
      </c>
      <c r="D87" s="99" t="s">
        <v>175</v>
      </c>
      <c r="E87" s="100" t="s">
        <v>269</v>
      </c>
      <c r="F87" s="101">
        <v>1</v>
      </c>
      <c r="G87" s="102">
        <v>2</v>
      </c>
      <c r="H87" s="98">
        <v>0</v>
      </c>
      <c r="I87" s="102">
        <v>1</v>
      </c>
      <c r="J87" s="98"/>
      <c r="K87" s="103"/>
      <c r="L87" s="104"/>
      <c r="M87" s="104"/>
      <c r="N87" s="105">
        <v>0</v>
      </c>
      <c r="O87" s="106"/>
      <c r="P87" s="107"/>
      <c r="Q87" s="108"/>
      <c r="R87" s="102">
        <v>1</v>
      </c>
      <c r="S87" s="109"/>
      <c r="T87" s="110">
        <v>0</v>
      </c>
      <c r="U87" s="111"/>
      <c r="V87" s="112"/>
      <c r="W87" s="113"/>
      <c r="X87" s="114"/>
    </row>
    <row r="88" spans="1:24" ht="16.5" customHeight="1">
      <c r="A88" s="96">
        <v>40</v>
      </c>
      <c r="B88" s="97">
        <v>642</v>
      </c>
      <c r="C88" s="98" t="s">
        <v>180</v>
      </c>
      <c r="D88" s="99" t="s">
        <v>176</v>
      </c>
      <c r="E88" s="100" t="s">
        <v>87</v>
      </c>
      <c r="F88" s="101">
        <v>1</v>
      </c>
      <c r="G88" s="102">
        <v>2</v>
      </c>
      <c r="H88" s="98">
        <v>0</v>
      </c>
      <c r="I88" s="102">
        <v>0</v>
      </c>
      <c r="J88" s="98"/>
      <c r="K88" s="103"/>
      <c r="L88" s="104"/>
      <c r="M88" s="104"/>
      <c r="N88" s="105">
        <v>0</v>
      </c>
      <c r="O88" s="106"/>
      <c r="P88" s="107"/>
      <c r="Q88" s="108"/>
      <c r="R88" s="102">
        <v>0</v>
      </c>
      <c r="S88" s="109"/>
      <c r="T88" s="110">
        <v>0</v>
      </c>
      <c r="U88" s="111"/>
      <c r="V88" s="112"/>
      <c r="W88" s="113"/>
      <c r="X88" s="114"/>
    </row>
    <row r="89" spans="1:24" ht="16.5" customHeight="1">
      <c r="A89" s="96">
        <v>40</v>
      </c>
      <c r="B89" s="97">
        <v>643</v>
      </c>
      <c r="C89" s="98" t="s">
        <v>180</v>
      </c>
      <c r="D89" s="99" t="s">
        <v>177</v>
      </c>
      <c r="E89" s="100" t="s">
        <v>262</v>
      </c>
      <c r="F89" s="101">
        <v>1</v>
      </c>
      <c r="G89" s="102">
        <v>2</v>
      </c>
      <c r="H89" s="98">
        <v>0</v>
      </c>
      <c r="I89" s="102">
        <v>0</v>
      </c>
      <c r="J89" s="98"/>
      <c r="K89" s="103"/>
      <c r="L89" s="104"/>
      <c r="M89" s="104"/>
      <c r="N89" s="105">
        <v>0</v>
      </c>
      <c r="O89" s="106"/>
      <c r="P89" s="107"/>
      <c r="Q89" s="108"/>
      <c r="R89" s="102">
        <v>0</v>
      </c>
      <c r="S89" s="109"/>
      <c r="T89" s="110">
        <v>0</v>
      </c>
      <c r="U89" s="111">
        <v>37060</v>
      </c>
      <c r="V89" s="112" t="s">
        <v>263</v>
      </c>
      <c r="W89" s="113">
        <v>1</v>
      </c>
      <c r="X89" s="114">
        <v>0</v>
      </c>
    </row>
    <row r="90" spans="1:24" ht="16.5" customHeight="1">
      <c r="A90" s="96">
        <v>40</v>
      </c>
      <c r="B90" s="97">
        <v>644</v>
      </c>
      <c r="C90" s="98" t="s">
        <v>180</v>
      </c>
      <c r="D90" s="99" t="s">
        <v>178</v>
      </c>
      <c r="E90" s="100" t="s">
        <v>343</v>
      </c>
      <c r="F90" s="101">
        <v>1</v>
      </c>
      <c r="G90" s="102">
        <v>2</v>
      </c>
      <c r="H90" s="98">
        <v>0</v>
      </c>
      <c r="I90" s="102">
        <v>0</v>
      </c>
      <c r="J90" s="98"/>
      <c r="K90" s="103"/>
      <c r="L90" s="104"/>
      <c r="M90" s="104"/>
      <c r="N90" s="105">
        <v>0</v>
      </c>
      <c r="O90" s="106"/>
      <c r="P90" s="107"/>
      <c r="Q90" s="108"/>
      <c r="R90" s="102">
        <v>0</v>
      </c>
      <c r="S90" s="109"/>
      <c r="T90" s="110">
        <v>0</v>
      </c>
      <c r="U90" s="111"/>
      <c r="V90" s="112"/>
      <c r="W90" s="113"/>
      <c r="X90" s="114"/>
    </row>
    <row r="91" spans="1:24" ht="16.5" customHeight="1">
      <c r="A91" s="96">
        <v>40</v>
      </c>
      <c r="B91" s="97">
        <v>645</v>
      </c>
      <c r="C91" s="98" t="s">
        <v>180</v>
      </c>
      <c r="D91" s="99" t="s">
        <v>179</v>
      </c>
      <c r="E91" s="100" t="s">
        <v>87</v>
      </c>
      <c r="F91" s="101">
        <v>1</v>
      </c>
      <c r="G91" s="102">
        <v>2</v>
      </c>
      <c r="H91" s="98">
        <v>0</v>
      </c>
      <c r="I91" s="102">
        <v>0</v>
      </c>
      <c r="J91" s="98"/>
      <c r="K91" s="103"/>
      <c r="L91" s="104"/>
      <c r="M91" s="104"/>
      <c r="N91" s="105">
        <v>0</v>
      </c>
      <c r="O91" s="106"/>
      <c r="P91" s="107"/>
      <c r="Q91" s="108"/>
      <c r="R91" s="102">
        <v>0</v>
      </c>
      <c r="S91" s="109"/>
      <c r="T91" s="110">
        <v>0</v>
      </c>
      <c r="U91" s="111"/>
      <c r="V91" s="112"/>
      <c r="W91" s="113"/>
      <c r="X91" s="114"/>
    </row>
    <row r="92" spans="1:24" ht="16.5" customHeight="1" thickBot="1">
      <c r="A92" s="117"/>
      <c r="B92" s="118"/>
      <c r="C92" s="119"/>
      <c r="D92" s="120"/>
      <c r="E92" s="121"/>
      <c r="F92" s="120"/>
      <c r="G92" s="122"/>
      <c r="H92" s="121"/>
      <c r="I92" s="122"/>
      <c r="J92" s="121"/>
      <c r="K92" s="123"/>
      <c r="L92" s="123"/>
      <c r="M92" s="123"/>
      <c r="N92" s="122"/>
      <c r="O92" s="124"/>
      <c r="P92" s="123"/>
      <c r="Q92" s="123"/>
      <c r="R92" s="122"/>
      <c r="S92" s="125"/>
      <c r="T92" s="126"/>
      <c r="U92" s="121"/>
      <c r="V92" s="127"/>
      <c r="W92" s="127"/>
      <c r="X92" s="118"/>
    </row>
    <row r="93" spans="1:24" ht="16.5" customHeight="1" thickBot="1">
      <c r="A93" s="128"/>
      <c r="B93" s="129">
        <v>1000</v>
      </c>
      <c r="C93" s="205" t="s">
        <v>24</v>
      </c>
      <c r="D93" s="206"/>
      <c r="E93" s="130"/>
      <c r="F93" s="131"/>
      <c r="G93" s="132"/>
      <c r="H93" s="133">
        <f>SUM(H7:H92)</f>
        <v>35</v>
      </c>
      <c r="I93" s="134">
        <f>SUM(I7:I92)</f>
        <v>35</v>
      </c>
      <c r="J93" s="133"/>
      <c r="K93" s="135"/>
      <c r="L93" s="135"/>
      <c r="M93" s="135"/>
      <c r="N93" s="136"/>
      <c r="O93" s="137"/>
      <c r="P93" s="135"/>
      <c r="Q93" s="135"/>
      <c r="R93" s="136"/>
      <c r="S93" s="138"/>
      <c r="T93" s="139">
        <f>SUM(T7:T92)</f>
        <v>14</v>
      </c>
      <c r="U93" s="140"/>
      <c r="V93" s="141"/>
      <c r="W93" s="142"/>
      <c r="X93" s="134">
        <f>SUM(X7:X92)</f>
        <v>3</v>
      </c>
    </row>
    <row r="95" spans="1:10" ht="13.5">
      <c r="A95" s="46" t="s">
        <v>77</v>
      </c>
      <c r="B95" s="47"/>
      <c r="C95" s="48"/>
      <c r="D95" s="49"/>
      <c r="E95" s="50"/>
      <c r="F95" s="50"/>
      <c r="G95" s="50"/>
      <c r="H95" s="50"/>
      <c r="I95" s="50"/>
      <c r="J95" s="50"/>
    </row>
    <row r="96" spans="1:8" ht="13.5">
      <c r="A96" s="44" t="s">
        <v>89</v>
      </c>
      <c r="E96" s="52"/>
      <c r="F96" s="52" t="s">
        <v>88</v>
      </c>
      <c r="H96" s="52"/>
    </row>
    <row r="98" spans="1:3" ht="12">
      <c r="A98" s="51" t="s">
        <v>46</v>
      </c>
      <c r="C98" s="7"/>
    </row>
    <row r="99" spans="1:22" ht="12">
      <c r="A99" s="51" t="s">
        <v>47</v>
      </c>
      <c r="D99" s="51" t="s">
        <v>39</v>
      </c>
      <c r="J99" s="51" t="s">
        <v>48</v>
      </c>
      <c r="K99" s="51" t="s">
        <v>49</v>
      </c>
      <c r="L99" s="51" t="s">
        <v>62</v>
      </c>
      <c r="P99" s="51" t="s">
        <v>20</v>
      </c>
      <c r="S99" s="70" t="s">
        <v>79</v>
      </c>
      <c r="V99" s="51" t="s">
        <v>66</v>
      </c>
    </row>
    <row r="100" spans="1:22" ht="12">
      <c r="A100" s="2" t="s">
        <v>50</v>
      </c>
      <c r="D100" s="44" t="s">
        <v>51</v>
      </c>
      <c r="J100" s="2" t="s">
        <v>52</v>
      </c>
      <c r="K100" s="2" t="s">
        <v>52</v>
      </c>
      <c r="L100" s="51" t="s">
        <v>63</v>
      </c>
      <c r="P100" s="51" t="s">
        <v>41</v>
      </c>
      <c r="S100" s="70" t="s">
        <v>80</v>
      </c>
      <c r="V100" s="51" t="s">
        <v>67</v>
      </c>
    </row>
    <row r="101" spans="1:22" ht="12">
      <c r="A101" s="2" t="s">
        <v>53</v>
      </c>
      <c r="D101" s="44" t="s">
        <v>86</v>
      </c>
      <c r="J101" s="2" t="s">
        <v>54</v>
      </c>
      <c r="K101" s="2" t="s">
        <v>54</v>
      </c>
      <c r="L101" s="2" t="s">
        <v>94</v>
      </c>
      <c r="P101" s="2" t="s">
        <v>55</v>
      </c>
      <c r="T101" s="2" t="s">
        <v>75</v>
      </c>
      <c r="V101" s="2" t="s">
        <v>68</v>
      </c>
    </row>
    <row r="102" spans="12:22" ht="12">
      <c r="L102" s="2" t="s">
        <v>95</v>
      </c>
      <c r="P102" s="2" t="s">
        <v>61</v>
      </c>
      <c r="T102" s="2" t="s">
        <v>76</v>
      </c>
      <c r="V102" s="2" t="s">
        <v>69</v>
      </c>
    </row>
    <row r="103" spans="12:22" ht="12">
      <c r="L103" s="2" t="s">
        <v>96</v>
      </c>
      <c r="V103" s="2" t="s">
        <v>70</v>
      </c>
    </row>
    <row r="104" spans="12:22" ht="12">
      <c r="L104" s="2" t="s">
        <v>90</v>
      </c>
      <c r="V104" s="2" t="s">
        <v>71</v>
      </c>
    </row>
    <row r="105" ht="12">
      <c r="L105" s="2" t="s">
        <v>91</v>
      </c>
    </row>
    <row r="106" spans="12:22" ht="12">
      <c r="L106" s="2" t="s">
        <v>64</v>
      </c>
      <c r="V106" s="51" t="s">
        <v>72</v>
      </c>
    </row>
    <row r="107" spans="12:22" ht="12">
      <c r="L107" s="2" t="s">
        <v>65</v>
      </c>
      <c r="V107" s="2" t="s">
        <v>73</v>
      </c>
    </row>
    <row r="108" ht="12">
      <c r="V108" s="2" t="s">
        <v>74</v>
      </c>
    </row>
  </sheetData>
  <mergeCells count="20">
    <mergeCell ref="C93:D93"/>
    <mergeCell ref="S4:S6"/>
    <mergeCell ref="A4:A6"/>
    <mergeCell ref="C4:C6"/>
    <mergeCell ref="D4:D6"/>
    <mergeCell ref="B4:B6"/>
    <mergeCell ref="I4:I6"/>
    <mergeCell ref="J4:N4"/>
    <mergeCell ref="O4:R4"/>
    <mergeCell ref="E4:E6"/>
    <mergeCell ref="G4:G6"/>
    <mergeCell ref="X5:X6"/>
    <mergeCell ref="U5:U6"/>
    <mergeCell ref="V5:V6"/>
    <mergeCell ref="H4:H6"/>
    <mergeCell ref="J5:M5"/>
    <mergeCell ref="O5:Q5"/>
    <mergeCell ref="U4:W4"/>
    <mergeCell ref="W5:W6"/>
    <mergeCell ref="T4:T6"/>
  </mergeCells>
  <hyperlinks>
    <hyperlink ref="F96" r:id="rId1" display="http://www.stat.go.jp/index/seido/9-5.htm"/>
  </hyperlinks>
  <printOptions/>
  <pageMargins left="0.58" right="0.15748031496062992" top="0.5905511811023623" bottom="0.5905511811023623" header="0.5118110236220472" footer="0.5118110236220472"/>
  <pageSetup horizontalDpi="600" verticalDpi="600" orientation="landscape" paperSize="9" scale="55" r:id="rId2"/>
</worksheet>
</file>

<file path=xl/worksheets/sheet2.xml><?xml version="1.0" encoding="utf-8"?>
<worksheet xmlns="http://schemas.openxmlformats.org/spreadsheetml/2006/main" xmlns:r="http://schemas.openxmlformats.org/officeDocument/2006/relationships">
  <dimension ref="A1:AB123"/>
  <sheetViews>
    <sheetView view="pageBreakPreview" zoomScaleSheetLayoutView="100" workbookViewId="0" topLeftCell="A6">
      <pane xSplit="4" ySplit="4" topLeftCell="E10" activePane="bottomRight" state="frozen"/>
      <selection pane="topLeft" activeCell="B4" sqref="B4:B6"/>
      <selection pane="topRight" activeCell="B4" sqref="B4:B6"/>
      <selection pane="bottomLeft" activeCell="B4" sqref="B4:B6"/>
      <selection pane="bottomRight" activeCell="A1" sqref="A1"/>
    </sheetView>
  </sheetViews>
  <sheetFormatPr defaultColWidth="9.00390625" defaultRowHeight="13.5"/>
  <cols>
    <col min="1" max="2" width="5.00390625" style="2" customWidth="1"/>
    <col min="3" max="3" width="7.50390625" style="2" customWidth="1"/>
    <col min="4" max="4" width="8.00390625" style="2" bestFit="1" customWidth="1"/>
    <col min="5" max="5" width="5.50390625" style="2" customWidth="1"/>
    <col min="6" max="6" width="10.25390625" style="2" customWidth="1"/>
    <col min="7" max="7" width="4.75390625" style="2" customWidth="1"/>
    <col min="8" max="8" width="6.125" style="2" customWidth="1"/>
    <col min="9" max="9" width="7.50390625" style="2" customWidth="1"/>
    <col min="10" max="10" width="5.375" style="2" customWidth="1"/>
    <col min="11" max="11" width="6.50390625" style="2" customWidth="1"/>
    <col min="12" max="12" width="5.75390625" style="2" customWidth="1"/>
    <col min="13" max="13" width="6.375" style="2" customWidth="1"/>
    <col min="14" max="14" width="5.875" style="2" customWidth="1"/>
    <col min="15" max="15" width="5.625" style="2" customWidth="1"/>
    <col min="16" max="16" width="6.625" style="2" customWidth="1"/>
    <col min="17" max="18" width="5.875" style="2" customWidth="1"/>
    <col min="19" max="19" width="6.50390625" style="2" customWidth="1"/>
    <col min="20" max="20" width="6.00390625" style="2" customWidth="1"/>
    <col min="21" max="21" width="6.50390625" style="2" customWidth="1"/>
    <col min="22" max="22" width="6.125" style="2" customWidth="1"/>
    <col min="23" max="24" width="6.625" style="2" customWidth="1"/>
    <col min="25" max="25" width="6.125" style="2" customWidth="1"/>
    <col min="26" max="26" width="6.625" style="2" customWidth="1"/>
    <col min="27" max="27" width="6.75390625" style="2" customWidth="1"/>
    <col min="28" max="28" width="54.375" style="2" bestFit="1" customWidth="1"/>
    <col min="29" max="16384" width="9.00390625" style="2" customWidth="1"/>
  </cols>
  <sheetData>
    <row r="1" ht="12">
      <c r="A1" s="2" t="s">
        <v>45</v>
      </c>
    </row>
    <row r="2" spans="1:2" ht="22.5" customHeight="1" thickBot="1">
      <c r="A2" s="45" t="s">
        <v>56</v>
      </c>
      <c r="B2" s="3"/>
    </row>
    <row r="3" spans="1:27" ht="25.5" customHeight="1" thickBot="1">
      <c r="A3" s="45"/>
      <c r="B3" s="241" t="s">
        <v>84</v>
      </c>
      <c r="C3" s="242"/>
      <c r="D3" s="242"/>
      <c r="E3" s="242"/>
      <c r="F3" s="242"/>
      <c r="G3" s="242"/>
      <c r="H3" s="242"/>
      <c r="I3" s="242"/>
      <c r="J3" s="242"/>
      <c r="K3" s="242"/>
      <c r="L3" s="242"/>
      <c r="M3" s="242"/>
      <c r="N3" s="243"/>
      <c r="V3" s="2"/>
      <c r="AA3" s="2"/>
    </row>
    <row r="4" spans="1:27" ht="19.5" customHeight="1" thickBot="1">
      <c r="A4" s="45"/>
      <c r="B4" s="79">
        <v>1</v>
      </c>
      <c r="C4" s="239">
        <v>38443</v>
      </c>
      <c r="D4" s="240"/>
      <c r="E4" s="240"/>
      <c r="F4" s="79">
        <v>2</v>
      </c>
      <c r="G4" s="239">
        <v>38473</v>
      </c>
      <c r="H4" s="240"/>
      <c r="I4" s="240"/>
      <c r="J4" s="79">
        <v>3</v>
      </c>
      <c r="K4" s="80" t="s">
        <v>83</v>
      </c>
      <c r="L4" s="81"/>
      <c r="M4" s="81"/>
      <c r="N4" s="82"/>
      <c r="AA4" s="2"/>
    </row>
    <row r="5" spans="1:27" ht="27.75" customHeight="1" thickBot="1">
      <c r="A5"/>
      <c r="B5" s="71"/>
      <c r="C5" s="71"/>
      <c r="D5" s="71"/>
      <c r="E5" s="71"/>
      <c r="F5" s="71"/>
      <c r="G5" s="71"/>
      <c r="H5" s="71"/>
      <c r="I5" s="72"/>
      <c r="J5" s="73"/>
      <c r="K5" s="73"/>
      <c r="L5" s="71"/>
      <c r="M5" s="71"/>
      <c r="N5" s="71"/>
      <c r="O5" s="71"/>
      <c r="P5" s="71"/>
      <c r="Q5" s="71"/>
      <c r="R5" s="71"/>
      <c r="S5" s="72"/>
      <c r="T5" s="73"/>
      <c r="U5" s="73"/>
      <c r="V5" s="71"/>
      <c r="W5" s="71"/>
      <c r="X5" s="73"/>
      <c r="Y5" s="73"/>
      <c r="Z5" s="73"/>
      <c r="AA5"/>
    </row>
    <row r="6" spans="1:27" ht="13.5" customHeight="1" thickBot="1">
      <c r="A6"/>
      <c r="B6" s="71"/>
      <c r="C6" s="71"/>
      <c r="D6" s="71"/>
      <c r="E6" s="75" t="s">
        <v>81</v>
      </c>
      <c r="F6" s="76"/>
      <c r="G6" s="77">
        <v>1</v>
      </c>
      <c r="H6" s="74"/>
      <c r="I6" s="74"/>
      <c r="J6" s="74"/>
      <c r="K6" s="74"/>
      <c r="L6" s="75" t="s">
        <v>81</v>
      </c>
      <c r="M6" s="76"/>
      <c r="N6" s="77">
        <v>1</v>
      </c>
      <c r="O6" s="71"/>
      <c r="P6" s="71"/>
      <c r="Q6" s="75" t="s">
        <v>81</v>
      </c>
      <c r="R6" s="76"/>
      <c r="S6" s="77">
        <v>1</v>
      </c>
      <c r="T6" s="78"/>
      <c r="U6" s="73"/>
      <c r="V6" s="75" t="s">
        <v>81</v>
      </c>
      <c r="W6" s="76"/>
      <c r="X6" s="76"/>
      <c r="Y6" s="77">
        <v>2</v>
      </c>
      <c r="Z6" s="73"/>
      <c r="AA6"/>
    </row>
    <row r="7" spans="1:27" ht="26.25" customHeight="1">
      <c r="A7" s="184" t="s">
        <v>6</v>
      </c>
      <c r="B7" s="236" t="s">
        <v>57</v>
      </c>
      <c r="C7" s="196" t="s">
        <v>0</v>
      </c>
      <c r="D7" s="210" t="s">
        <v>58</v>
      </c>
      <c r="E7" s="217" t="s">
        <v>59</v>
      </c>
      <c r="F7" s="218"/>
      <c r="G7" s="218"/>
      <c r="H7" s="218"/>
      <c r="I7" s="218"/>
      <c r="J7" s="218"/>
      <c r="K7" s="219"/>
      <c r="L7" s="217" t="s">
        <v>14</v>
      </c>
      <c r="M7" s="218"/>
      <c r="N7" s="218"/>
      <c r="O7" s="218"/>
      <c r="P7" s="219"/>
      <c r="Q7" s="217" t="s">
        <v>4</v>
      </c>
      <c r="R7" s="218"/>
      <c r="S7" s="218"/>
      <c r="T7" s="218"/>
      <c r="U7" s="219"/>
      <c r="V7" s="220" t="s">
        <v>12</v>
      </c>
      <c r="W7" s="221"/>
      <c r="X7" s="221"/>
      <c r="Y7" s="222"/>
      <c r="Z7" s="222"/>
      <c r="AA7" s="223"/>
    </row>
    <row r="8" spans="1:27" ht="15.75" customHeight="1">
      <c r="A8" s="194"/>
      <c r="B8" s="237"/>
      <c r="C8" s="193"/>
      <c r="D8" s="211"/>
      <c r="E8" s="233" t="s">
        <v>8</v>
      </c>
      <c r="F8" s="246" t="s">
        <v>13</v>
      </c>
      <c r="G8" s="234" t="s">
        <v>3</v>
      </c>
      <c r="H8" s="29"/>
      <c r="I8" s="234" t="s">
        <v>2</v>
      </c>
      <c r="J8" s="29"/>
      <c r="K8" s="227" t="s">
        <v>9</v>
      </c>
      <c r="L8" s="232" t="s">
        <v>1</v>
      </c>
      <c r="M8" s="29"/>
      <c r="N8" s="234" t="s">
        <v>2</v>
      </c>
      <c r="O8" s="29"/>
      <c r="P8" s="227" t="s">
        <v>9</v>
      </c>
      <c r="Q8" s="232" t="s">
        <v>5</v>
      </c>
      <c r="R8" s="29"/>
      <c r="S8" s="234" t="s">
        <v>2</v>
      </c>
      <c r="T8" s="29"/>
      <c r="U8" s="227" t="s">
        <v>9</v>
      </c>
      <c r="V8" s="230" t="s">
        <v>33</v>
      </c>
      <c r="W8" s="29"/>
      <c r="X8" s="228" t="s">
        <v>9</v>
      </c>
      <c r="Y8" s="224" t="s">
        <v>35</v>
      </c>
      <c r="Z8" s="225"/>
      <c r="AA8" s="226"/>
    </row>
    <row r="9" spans="1:27" ht="51.75" customHeight="1">
      <c r="A9" s="194"/>
      <c r="B9" s="238"/>
      <c r="C9" s="193"/>
      <c r="D9" s="211"/>
      <c r="E9" s="233"/>
      <c r="F9" s="247"/>
      <c r="G9" s="234"/>
      <c r="H9" s="42" t="s">
        <v>43</v>
      </c>
      <c r="I9" s="234"/>
      <c r="J9" s="43" t="s">
        <v>15</v>
      </c>
      <c r="K9" s="227"/>
      <c r="L9" s="232"/>
      <c r="M9" s="42" t="s">
        <v>43</v>
      </c>
      <c r="N9" s="234"/>
      <c r="O9" s="42" t="s">
        <v>15</v>
      </c>
      <c r="P9" s="227"/>
      <c r="Q9" s="233"/>
      <c r="R9" s="42" t="s">
        <v>43</v>
      </c>
      <c r="S9" s="235"/>
      <c r="T9" s="43" t="s">
        <v>15</v>
      </c>
      <c r="U9" s="227"/>
      <c r="V9" s="231"/>
      <c r="W9" s="28" t="s">
        <v>34</v>
      </c>
      <c r="X9" s="229"/>
      <c r="Y9" s="4" t="s">
        <v>33</v>
      </c>
      <c r="Z9" s="4" t="s">
        <v>34</v>
      </c>
      <c r="AA9" s="68" t="s">
        <v>9</v>
      </c>
    </row>
    <row r="10" spans="1:27" ht="15" customHeight="1">
      <c r="A10" s="15">
        <v>40</v>
      </c>
      <c r="B10" s="16">
        <v>100</v>
      </c>
      <c r="C10" s="11" t="s">
        <v>180</v>
      </c>
      <c r="D10" s="20" t="s">
        <v>358</v>
      </c>
      <c r="E10" s="11">
        <v>40</v>
      </c>
      <c r="F10" s="146">
        <v>20</v>
      </c>
      <c r="G10" s="145">
        <v>100</v>
      </c>
      <c r="H10" s="42">
        <v>87</v>
      </c>
      <c r="I10" s="145">
        <v>1526</v>
      </c>
      <c r="J10" s="43">
        <v>450</v>
      </c>
      <c r="K10" s="53">
        <f aca="true" t="shared" si="0" ref="K10:K15">IF(G10=""," ",ROUND(J10/I10*100,1))</f>
        <v>29.5</v>
      </c>
      <c r="L10" s="147">
        <v>52</v>
      </c>
      <c r="M10" s="42">
        <v>48</v>
      </c>
      <c r="N10" s="145">
        <v>1135</v>
      </c>
      <c r="O10" s="43">
        <v>342</v>
      </c>
      <c r="P10" s="53">
        <f>IF(N10=""," ",ROUND(O10/N10*100,1))</f>
        <v>30.1</v>
      </c>
      <c r="Q10" s="144">
        <v>6</v>
      </c>
      <c r="R10" s="42">
        <v>4</v>
      </c>
      <c r="S10" s="4">
        <v>115</v>
      </c>
      <c r="T10" s="43">
        <v>15</v>
      </c>
      <c r="U10" s="53">
        <f>IF(S10=""," ",ROUND(T10/S10*100,1))</f>
        <v>13</v>
      </c>
      <c r="V10" s="153">
        <v>845</v>
      </c>
      <c r="W10" s="28">
        <v>37</v>
      </c>
      <c r="X10" s="65">
        <f>IF(V10=""," ",ROUND(W10/V10*100,1))</f>
        <v>4.4</v>
      </c>
      <c r="Y10" s="4">
        <v>624</v>
      </c>
      <c r="Z10" s="4">
        <v>20</v>
      </c>
      <c r="AA10" s="62">
        <f>IF(Y10=""," ",ROUND(Z10/Y10*100,1))</f>
        <v>3.2</v>
      </c>
    </row>
    <row r="11" spans="1:27" s="166" customFormat="1" ht="30" customHeight="1">
      <c r="A11" s="96">
        <v>40</v>
      </c>
      <c r="B11" s="97">
        <v>130</v>
      </c>
      <c r="C11" s="98" t="s">
        <v>180</v>
      </c>
      <c r="D11" s="102" t="s">
        <v>371</v>
      </c>
      <c r="E11" s="154" t="s">
        <v>373</v>
      </c>
      <c r="F11" s="155" t="s">
        <v>372</v>
      </c>
      <c r="G11" s="156">
        <v>189</v>
      </c>
      <c r="H11" s="157">
        <v>177</v>
      </c>
      <c r="I11" s="156">
        <v>3211</v>
      </c>
      <c r="J11" s="158">
        <v>955</v>
      </c>
      <c r="K11" s="159">
        <f t="shared" si="0"/>
        <v>29.7</v>
      </c>
      <c r="L11" s="160">
        <v>80</v>
      </c>
      <c r="M11" s="157">
        <v>75</v>
      </c>
      <c r="N11" s="156">
        <v>1686</v>
      </c>
      <c r="O11" s="158">
        <v>470</v>
      </c>
      <c r="P11" s="159">
        <f aca="true" t="shared" si="1" ref="P11:P16">IF(L11=""," ",ROUND(O11/N11*100,1))</f>
        <v>27.9</v>
      </c>
      <c r="Q11" s="100">
        <v>14</v>
      </c>
      <c r="R11" s="157">
        <v>7</v>
      </c>
      <c r="S11" s="161">
        <v>114</v>
      </c>
      <c r="T11" s="158">
        <v>10</v>
      </c>
      <c r="U11" s="159">
        <f>IF(S11=""," ",ROUND(T11/S11*100,1))</f>
        <v>8.8</v>
      </c>
      <c r="V11" s="162">
        <v>923</v>
      </c>
      <c r="W11" s="163">
        <v>48</v>
      </c>
      <c r="X11" s="164">
        <f>IF(V11=""," ",ROUND(W11/V11*100,1))</f>
        <v>5.2</v>
      </c>
      <c r="Y11" s="161">
        <v>745</v>
      </c>
      <c r="Z11" s="161">
        <v>25</v>
      </c>
      <c r="AA11" s="165">
        <f>IF(Y11=""," ",ROUND(Z11/Y11*100,1))</f>
        <v>3.4</v>
      </c>
    </row>
    <row r="12" spans="1:27" ht="15" customHeight="1">
      <c r="A12" s="15">
        <v>40</v>
      </c>
      <c r="B12" s="16">
        <v>202</v>
      </c>
      <c r="C12" s="11" t="s">
        <v>180</v>
      </c>
      <c r="D12" s="86" t="s">
        <v>97</v>
      </c>
      <c r="E12" s="84">
        <v>35</v>
      </c>
      <c r="F12" s="5">
        <v>24</v>
      </c>
      <c r="G12" s="5">
        <v>64</v>
      </c>
      <c r="H12" s="5">
        <v>44</v>
      </c>
      <c r="I12" s="5">
        <v>794</v>
      </c>
      <c r="J12" s="5">
        <v>115</v>
      </c>
      <c r="K12" s="53">
        <f t="shared" si="0"/>
        <v>14.5</v>
      </c>
      <c r="L12" s="13">
        <v>26</v>
      </c>
      <c r="M12" s="5">
        <v>17</v>
      </c>
      <c r="N12" s="5">
        <v>318</v>
      </c>
      <c r="O12" s="5">
        <v>49</v>
      </c>
      <c r="P12" s="53">
        <f t="shared" si="1"/>
        <v>15.4</v>
      </c>
      <c r="Q12" s="13">
        <v>6</v>
      </c>
      <c r="R12" s="5">
        <v>3</v>
      </c>
      <c r="S12" s="5">
        <v>40</v>
      </c>
      <c r="T12" s="5">
        <v>6</v>
      </c>
      <c r="U12" s="53">
        <f>IF(Q12=""," ",ROUND(T12/S12*100,1))</f>
        <v>15</v>
      </c>
      <c r="V12" s="11">
        <v>127</v>
      </c>
      <c r="W12" s="5">
        <v>7</v>
      </c>
      <c r="X12" s="65">
        <f>IF(V12=""," ",ROUND(W12/V12*100,1))</f>
        <v>5.5</v>
      </c>
      <c r="Y12" s="5">
        <v>84</v>
      </c>
      <c r="Z12" s="5">
        <v>4</v>
      </c>
      <c r="AA12" s="62">
        <f aca="true" t="shared" si="2" ref="AA12:AA17">IF(Y12=""," ",ROUND(Z12/Y12*100,1))</f>
        <v>4.8</v>
      </c>
    </row>
    <row r="13" spans="1:27" ht="15" customHeight="1">
      <c r="A13" s="15">
        <v>40</v>
      </c>
      <c r="B13" s="16">
        <v>203</v>
      </c>
      <c r="C13" s="11" t="s">
        <v>180</v>
      </c>
      <c r="D13" s="86" t="s">
        <v>98</v>
      </c>
      <c r="E13" s="84">
        <v>30</v>
      </c>
      <c r="F13" s="5">
        <v>17</v>
      </c>
      <c r="G13" s="5">
        <v>90</v>
      </c>
      <c r="H13" s="5">
        <v>83</v>
      </c>
      <c r="I13" s="5">
        <v>1344</v>
      </c>
      <c r="J13" s="5">
        <v>399</v>
      </c>
      <c r="K13" s="53">
        <f t="shared" si="0"/>
        <v>29.7</v>
      </c>
      <c r="L13" s="13">
        <v>71</v>
      </c>
      <c r="M13" s="5">
        <v>64</v>
      </c>
      <c r="N13" s="5">
        <v>1016</v>
      </c>
      <c r="O13" s="5">
        <v>297</v>
      </c>
      <c r="P13" s="53">
        <f t="shared" si="1"/>
        <v>29.2</v>
      </c>
      <c r="Q13" s="13">
        <v>6</v>
      </c>
      <c r="R13" s="5">
        <v>5</v>
      </c>
      <c r="S13" s="5">
        <v>87</v>
      </c>
      <c r="T13" s="5">
        <v>8</v>
      </c>
      <c r="U13" s="53">
        <f aca="true" t="shared" si="3" ref="U13:U20">IF(Q13=""," ",ROUND(T13/S13*100,1))</f>
        <v>9.2</v>
      </c>
      <c r="V13" s="11">
        <v>255</v>
      </c>
      <c r="W13" s="5">
        <v>9</v>
      </c>
      <c r="X13" s="65">
        <f aca="true" t="shared" si="4" ref="X13:X76">IF(V13=""," ",ROUND(W13/V13*100,1))</f>
        <v>3.5</v>
      </c>
      <c r="Y13" s="5">
        <v>210</v>
      </c>
      <c r="Z13" s="5">
        <v>8</v>
      </c>
      <c r="AA13" s="62">
        <f t="shared" si="2"/>
        <v>3.8</v>
      </c>
    </row>
    <row r="14" spans="1:27" ht="15" customHeight="1">
      <c r="A14" s="15">
        <v>40</v>
      </c>
      <c r="B14" s="16">
        <v>204</v>
      </c>
      <c r="C14" s="11" t="s">
        <v>180</v>
      </c>
      <c r="D14" s="86" t="s">
        <v>99</v>
      </c>
      <c r="E14" s="84">
        <v>30</v>
      </c>
      <c r="F14" s="5">
        <v>17</v>
      </c>
      <c r="G14" s="5">
        <v>40</v>
      </c>
      <c r="H14" s="5">
        <v>33</v>
      </c>
      <c r="I14" s="5">
        <v>479</v>
      </c>
      <c r="J14" s="5">
        <v>132</v>
      </c>
      <c r="K14" s="53">
        <f t="shared" si="0"/>
        <v>27.6</v>
      </c>
      <c r="L14" s="13">
        <v>26</v>
      </c>
      <c r="M14" s="5">
        <v>20</v>
      </c>
      <c r="N14" s="5">
        <v>313</v>
      </c>
      <c r="O14" s="5">
        <v>87</v>
      </c>
      <c r="P14" s="53">
        <f t="shared" si="1"/>
        <v>27.8</v>
      </c>
      <c r="Q14" s="13">
        <v>6</v>
      </c>
      <c r="R14" s="5">
        <v>5</v>
      </c>
      <c r="S14" s="5">
        <v>41</v>
      </c>
      <c r="T14" s="5">
        <v>7</v>
      </c>
      <c r="U14" s="53">
        <f t="shared" si="3"/>
        <v>17.1</v>
      </c>
      <c r="V14" s="11">
        <v>51</v>
      </c>
      <c r="W14" s="5">
        <v>3</v>
      </c>
      <c r="X14" s="65">
        <f t="shared" si="4"/>
        <v>5.9</v>
      </c>
      <c r="Y14" s="5">
        <v>41</v>
      </c>
      <c r="Z14" s="5">
        <v>3</v>
      </c>
      <c r="AA14" s="62">
        <f t="shared" si="2"/>
        <v>7.3</v>
      </c>
    </row>
    <row r="15" spans="1:27" ht="15" customHeight="1">
      <c r="A15" s="15">
        <v>40</v>
      </c>
      <c r="B15" s="16">
        <v>205</v>
      </c>
      <c r="C15" s="11" t="s">
        <v>180</v>
      </c>
      <c r="D15" s="86" t="s">
        <v>100</v>
      </c>
      <c r="E15" s="84">
        <v>25</v>
      </c>
      <c r="F15" s="5">
        <v>12</v>
      </c>
      <c r="G15" s="5">
        <v>69</v>
      </c>
      <c r="H15" s="5">
        <v>58</v>
      </c>
      <c r="I15" s="5">
        <v>1367</v>
      </c>
      <c r="J15" s="5">
        <v>319</v>
      </c>
      <c r="K15" s="53">
        <f t="shared" si="0"/>
        <v>23.3</v>
      </c>
      <c r="L15" s="13">
        <v>53</v>
      </c>
      <c r="M15" s="5">
        <v>42</v>
      </c>
      <c r="N15" s="5">
        <v>774</v>
      </c>
      <c r="O15" s="5">
        <v>144</v>
      </c>
      <c r="P15" s="53">
        <f t="shared" si="1"/>
        <v>18.6</v>
      </c>
      <c r="Q15" s="13">
        <v>6</v>
      </c>
      <c r="R15" s="5">
        <v>4</v>
      </c>
      <c r="S15" s="5">
        <v>43</v>
      </c>
      <c r="T15" s="5">
        <v>5</v>
      </c>
      <c r="U15" s="53">
        <f t="shared" si="3"/>
        <v>11.6</v>
      </c>
      <c r="V15" s="11">
        <v>51</v>
      </c>
      <c r="W15" s="5">
        <v>0</v>
      </c>
      <c r="X15" s="65">
        <f t="shared" si="4"/>
        <v>0</v>
      </c>
      <c r="Y15" s="5">
        <v>51</v>
      </c>
      <c r="Z15" s="5">
        <v>0</v>
      </c>
      <c r="AA15" s="62">
        <f t="shared" si="2"/>
        <v>0</v>
      </c>
    </row>
    <row r="16" spans="1:27" ht="15" customHeight="1">
      <c r="A16" s="15">
        <v>40</v>
      </c>
      <c r="B16" s="16">
        <v>206</v>
      </c>
      <c r="C16" s="11" t="s">
        <v>180</v>
      </c>
      <c r="D16" s="86" t="s">
        <v>101</v>
      </c>
      <c r="E16" s="84">
        <v>30</v>
      </c>
      <c r="F16" s="5" t="s">
        <v>214</v>
      </c>
      <c r="G16" s="13">
        <v>29</v>
      </c>
      <c r="H16" s="5">
        <v>19</v>
      </c>
      <c r="I16" s="5">
        <v>336</v>
      </c>
      <c r="J16" s="5">
        <v>35</v>
      </c>
      <c r="K16" s="53">
        <f aca="true" t="shared" si="5" ref="K16:K95">IF(G16=""," ",ROUND(J16/I16*100,1))</f>
        <v>10.4</v>
      </c>
      <c r="L16" s="13">
        <v>29</v>
      </c>
      <c r="M16" s="5">
        <v>19</v>
      </c>
      <c r="N16" s="5">
        <v>336</v>
      </c>
      <c r="O16" s="5">
        <v>35</v>
      </c>
      <c r="P16" s="53">
        <f t="shared" si="1"/>
        <v>10.4</v>
      </c>
      <c r="Q16" s="13">
        <v>6</v>
      </c>
      <c r="R16" s="5">
        <v>4</v>
      </c>
      <c r="S16" s="5">
        <v>44</v>
      </c>
      <c r="T16" s="5">
        <v>7</v>
      </c>
      <c r="U16" s="53">
        <f t="shared" si="3"/>
        <v>15.9</v>
      </c>
      <c r="V16" s="11">
        <v>42</v>
      </c>
      <c r="W16" s="5">
        <v>3</v>
      </c>
      <c r="X16" s="65">
        <f t="shared" si="4"/>
        <v>7.1</v>
      </c>
      <c r="Y16" s="5">
        <v>39</v>
      </c>
      <c r="Z16" s="5">
        <v>2</v>
      </c>
      <c r="AA16" s="62">
        <f t="shared" si="2"/>
        <v>5.1</v>
      </c>
    </row>
    <row r="17" spans="1:28" ht="15" customHeight="1">
      <c r="A17" s="15">
        <v>40</v>
      </c>
      <c r="B17" s="16">
        <v>207</v>
      </c>
      <c r="C17" s="11" t="s">
        <v>180</v>
      </c>
      <c r="D17" s="86" t="s">
        <v>102</v>
      </c>
      <c r="E17" s="84"/>
      <c r="F17" s="5"/>
      <c r="G17" s="5"/>
      <c r="H17" s="5"/>
      <c r="I17" s="5"/>
      <c r="J17" s="5"/>
      <c r="K17" s="53" t="str">
        <f t="shared" si="5"/>
        <v> </v>
      </c>
      <c r="L17" s="13">
        <v>3</v>
      </c>
      <c r="M17" s="5">
        <v>0</v>
      </c>
      <c r="N17" s="5">
        <v>40</v>
      </c>
      <c r="O17" s="5">
        <v>0</v>
      </c>
      <c r="P17" s="53">
        <f aca="true" t="shared" si="6" ref="P17:P93">IF(L17=""," ",ROUND(O17/N17*100,1))</f>
        <v>0</v>
      </c>
      <c r="Q17" s="13">
        <v>4</v>
      </c>
      <c r="R17" s="5">
        <v>2</v>
      </c>
      <c r="S17" s="5">
        <v>55</v>
      </c>
      <c r="T17" s="5">
        <v>4</v>
      </c>
      <c r="U17" s="53">
        <f t="shared" si="3"/>
        <v>7.3</v>
      </c>
      <c r="V17" s="11">
        <v>63</v>
      </c>
      <c r="W17" s="5">
        <v>4</v>
      </c>
      <c r="X17" s="65">
        <f t="shared" si="4"/>
        <v>6.3</v>
      </c>
      <c r="Y17" s="5">
        <v>52</v>
      </c>
      <c r="Z17" s="5">
        <v>4</v>
      </c>
      <c r="AA17" s="62">
        <f t="shared" si="2"/>
        <v>7.7</v>
      </c>
      <c r="AB17" s="2" t="s">
        <v>188</v>
      </c>
    </row>
    <row r="18" spans="1:27" ht="15" customHeight="1">
      <c r="A18" s="15">
        <v>40</v>
      </c>
      <c r="B18" s="16">
        <v>208</v>
      </c>
      <c r="C18" s="11" t="s">
        <v>180</v>
      </c>
      <c r="D18" s="86" t="s">
        <v>103</v>
      </c>
      <c r="E18" s="11"/>
      <c r="F18" s="5"/>
      <c r="G18" s="5"/>
      <c r="H18" s="5"/>
      <c r="I18" s="5"/>
      <c r="J18" s="5"/>
      <c r="K18" s="53" t="str">
        <f t="shared" si="5"/>
        <v> </v>
      </c>
      <c r="L18" s="13">
        <v>17</v>
      </c>
      <c r="M18" s="5">
        <v>11</v>
      </c>
      <c r="N18" s="5">
        <v>165</v>
      </c>
      <c r="O18" s="5">
        <v>20</v>
      </c>
      <c r="P18" s="53">
        <f t="shared" si="6"/>
        <v>12.1</v>
      </c>
      <c r="Q18" s="13">
        <v>6</v>
      </c>
      <c r="R18" s="5">
        <v>3</v>
      </c>
      <c r="S18" s="5">
        <v>31</v>
      </c>
      <c r="T18" s="5">
        <v>5</v>
      </c>
      <c r="U18" s="53">
        <f t="shared" si="3"/>
        <v>16.1</v>
      </c>
      <c r="V18" s="11">
        <v>16</v>
      </c>
      <c r="W18" s="5">
        <v>0</v>
      </c>
      <c r="X18" s="65">
        <f t="shared" si="4"/>
        <v>0</v>
      </c>
      <c r="Y18" s="5">
        <v>15</v>
      </c>
      <c r="Z18" s="5">
        <v>0</v>
      </c>
      <c r="AA18" s="62">
        <f aca="true" t="shared" si="7" ref="AA18:AA95">IF(Y18=0," ",ROUND(Z18/Y18*100,1))</f>
        <v>0</v>
      </c>
    </row>
    <row r="19" spans="1:27" ht="15" customHeight="1">
      <c r="A19" s="15">
        <v>40</v>
      </c>
      <c r="B19" s="16">
        <v>209</v>
      </c>
      <c r="C19" s="11" t="s">
        <v>180</v>
      </c>
      <c r="D19" s="86" t="s">
        <v>104</v>
      </c>
      <c r="E19" s="11">
        <v>35</v>
      </c>
      <c r="F19" s="5">
        <v>17</v>
      </c>
      <c r="G19" s="5">
        <v>41</v>
      </c>
      <c r="H19" s="5">
        <v>32</v>
      </c>
      <c r="I19" s="5">
        <v>650</v>
      </c>
      <c r="J19" s="5">
        <v>132</v>
      </c>
      <c r="K19" s="53">
        <f t="shared" si="5"/>
        <v>20.3</v>
      </c>
      <c r="L19" s="13">
        <v>24</v>
      </c>
      <c r="M19" s="5">
        <v>17</v>
      </c>
      <c r="N19" s="5">
        <v>377</v>
      </c>
      <c r="O19" s="5">
        <v>67</v>
      </c>
      <c r="P19" s="53">
        <f t="shared" si="6"/>
        <v>17.8</v>
      </c>
      <c r="Q19" s="13">
        <v>6</v>
      </c>
      <c r="R19" s="5">
        <v>2</v>
      </c>
      <c r="S19" s="5">
        <v>51</v>
      </c>
      <c r="T19" s="5">
        <v>2</v>
      </c>
      <c r="U19" s="53">
        <f t="shared" si="3"/>
        <v>3.9</v>
      </c>
      <c r="V19" s="11">
        <v>34</v>
      </c>
      <c r="W19" s="5">
        <v>0</v>
      </c>
      <c r="X19" s="65">
        <f t="shared" si="4"/>
        <v>0</v>
      </c>
      <c r="Y19" s="5">
        <v>32</v>
      </c>
      <c r="Z19" s="5">
        <v>0</v>
      </c>
      <c r="AA19" s="62">
        <f t="shared" si="7"/>
        <v>0</v>
      </c>
    </row>
    <row r="20" spans="1:27" ht="15" customHeight="1">
      <c r="A20" s="15">
        <v>40</v>
      </c>
      <c r="B20" s="16">
        <v>210</v>
      </c>
      <c r="C20" s="11" t="s">
        <v>180</v>
      </c>
      <c r="D20" s="86" t="s">
        <v>105</v>
      </c>
      <c r="E20" s="11">
        <v>30</v>
      </c>
      <c r="F20" s="5">
        <v>17</v>
      </c>
      <c r="G20" s="5">
        <v>35</v>
      </c>
      <c r="H20" s="5">
        <v>29</v>
      </c>
      <c r="I20" s="5">
        <v>423</v>
      </c>
      <c r="J20" s="5">
        <v>89</v>
      </c>
      <c r="K20" s="53">
        <f t="shared" si="5"/>
        <v>21</v>
      </c>
      <c r="L20" s="13">
        <v>29</v>
      </c>
      <c r="M20" s="5">
        <v>25</v>
      </c>
      <c r="N20" s="5">
        <v>383</v>
      </c>
      <c r="O20" s="5">
        <v>83</v>
      </c>
      <c r="P20" s="53">
        <f t="shared" si="6"/>
        <v>21.7</v>
      </c>
      <c r="Q20" s="13">
        <v>6</v>
      </c>
      <c r="R20" s="5">
        <v>4</v>
      </c>
      <c r="S20" s="5">
        <v>40</v>
      </c>
      <c r="T20" s="5">
        <v>6</v>
      </c>
      <c r="U20" s="53">
        <f t="shared" si="3"/>
        <v>15</v>
      </c>
      <c r="V20" s="11">
        <v>24</v>
      </c>
      <c r="W20" s="5">
        <v>1</v>
      </c>
      <c r="X20" s="65">
        <f t="shared" si="4"/>
        <v>4.2</v>
      </c>
      <c r="Y20" s="5">
        <v>20</v>
      </c>
      <c r="Z20" s="5">
        <v>1</v>
      </c>
      <c r="AA20" s="62">
        <f t="shared" si="7"/>
        <v>5</v>
      </c>
    </row>
    <row r="21" spans="1:27" ht="15" customHeight="1">
      <c r="A21" s="15">
        <v>40</v>
      </c>
      <c r="B21" s="16">
        <v>211</v>
      </c>
      <c r="C21" s="11" t="s">
        <v>180</v>
      </c>
      <c r="D21" s="86" t="s">
        <v>106</v>
      </c>
      <c r="E21" s="11">
        <v>40</v>
      </c>
      <c r="F21" s="5">
        <v>18</v>
      </c>
      <c r="G21" s="5">
        <v>47</v>
      </c>
      <c r="H21" s="5">
        <v>38</v>
      </c>
      <c r="I21" s="5">
        <v>710</v>
      </c>
      <c r="J21" s="5">
        <v>157</v>
      </c>
      <c r="K21" s="53">
        <f t="shared" si="5"/>
        <v>22.1</v>
      </c>
      <c r="L21" s="13">
        <v>27</v>
      </c>
      <c r="M21" s="5">
        <v>22</v>
      </c>
      <c r="N21" s="5">
        <v>392</v>
      </c>
      <c r="O21" s="5">
        <v>101</v>
      </c>
      <c r="P21" s="53">
        <f t="shared" si="6"/>
        <v>25.8</v>
      </c>
      <c r="Q21" s="13">
        <v>6</v>
      </c>
      <c r="R21" s="5">
        <v>5</v>
      </c>
      <c r="S21" s="5">
        <v>39</v>
      </c>
      <c r="T21" s="5">
        <v>7</v>
      </c>
      <c r="U21" s="53">
        <f aca="true" t="shared" si="8" ref="U21:U95">IF(Q21=""," ",ROUND(T21/S21*100,1))</f>
        <v>17.9</v>
      </c>
      <c r="V21" s="11">
        <v>42</v>
      </c>
      <c r="W21" s="5">
        <v>3</v>
      </c>
      <c r="X21" s="65">
        <f t="shared" si="4"/>
        <v>7.1</v>
      </c>
      <c r="Y21" s="5">
        <v>30</v>
      </c>
      <c r="Z21" s="5">
        <v>1</v>
      </c>
      <c r="AA21" s="62">
        <f t="shared" si="7"/>
        <v>3.3</v>
      </c>
    </row>
    <row r="22" spans="1:27" ht="15" customHeight="1">
      <c r="A22" s="15">
        <v>40</v>
      </c>
      <c r="B22" s="16">
        <v>212</v>
      </c>
      <c r="C22" s="11" t="s">
        <v>180</v>
      </c>
      <c r="D22" s="86" t="s">
        <v>107</v>
      </c>
      <c r="E22" s="11">
        <v>30</v>
      </c>
      <c r="F22" s="5">
        <v>18</v>
      </c>
      <c r="G22" s="5">
        <v>34</v>
      </c>
      <c r="H22" s="5">
        <v>18</v>
      </c>
      <c r="I22" s="5">
        <v>452</v>
      </c>
      <c r="J22" s="5">
        <v>72</v>
      </c>
      <c r="K22" s="53">
        <f t="shared" si="5"/>
        <v>15.9</v>
      </c>
      <c r="L22" s="13">
        <v>14</v>
      </c>
      <c r="M22" s="5">
        <v>7</v>
      </c>
      <c r="N22" s="5">
        <v>184</v>
      </c>
      <c r="O22" s="5">
        <v>36</v>
      </c>
      <c r="P22" s="53">
        <f t="shared" si="6"/>
        <v>19.6</v>
      </c>
      <c r="Q22" s="13">
        <v>6</v>
      </c>
      <c r="R22" s="5">
        <v>2</v>
      </c>
      <c r="S22" s="5">
        <v>33</v>
      </c>
      <c r="T22" s="5">
        <v>3</v>
      </c>
      <c r="U22" s="53">
        <f t="shared" si="8"/>
        <v>9.1</v>
      </c>
      <c r="V22" s="11">
        <v>29</v>
      </c>
      <c r="W22" s="5">
        <v>2</v>
      </c>
      <c r="X22" s="65">
        <f t="shared" si="4"/>
        <v>6.9</v>
      </c>
      <c r="Y22" s="5">
        <v>23</v>
      </c>
      <c r="Z22" s="5">
        <v>2</v>
      </c>
      <c r="AA22" s="62">
        <f t="shared" si="7"/>
        <v>8.7</v>
      </c>
    </row>
    <row r="23" spans="1:27" ht="15" customHeight="1">
      <c r="A23" s="15">
        <v>40</v>
      </c>
      <c r="B23" s="16">
        <v>213</v>
      </c>
      <c r="C23" s="11" t="s">
        <v>180</v>
      </c>
      <c r="D23" s="86" t="s">
        <v>108</v>
      </c>
      <c r="E23" s="11">
        <v>40</v>
      </c>
      <c r="F23" s="5">
        <v>21</v>
      </c>
      <c r="G23" s="5">
        <v>22</v>
      </c>
      <c r="H23" s="5">
        <v>14</v>
      </c>
      <c r="I23" s="5">
        <v>151</v>
      </c>
      <c r="J23" s="5">
        <v>24</v>
      </c>
      <c r="K23" s="53">
        <f t="shared" si="5"/>
        <v>15.9</v>
      </c>
      <c r="L23" s="13">
        <v>22</v>
      </c>
      <c r="M23" s="5">
        <v>14</v>
      </c>
      <c r="N23" s="5">
        <v>151</v>
      </c>
      <c r="O23" s="5">
        <v>24</v>
      </c>
      <c r="P23" s="53">
        <f t="shared" si="6"/>
        <v>15.9</v>
      </c>
      <c r="Q23" s="13">
        <v>6</v>
      </c>
      <c r="R23" s="5">
        <v>3</v>
      </c>
      <c r="S23" s="5">
        <v>36</v>
      </c>
      <c r="T23" s="5">
        <v>3</v>
      </c>
      <c r="U23" s="53">
        <f t="shared" si="8"/>
        <v>8.3</v>
      </c>
      <c r="V23" s="11">
        <v>51</v>
      </c>
      <c r="W23" s="5">
        <v>0</v>
      </c>
      <c r="X23" s="65">
        <f t="shared" si="4"/>
        <v>0</v>
      </c>
      <c r="Y23" s="5">
        <v>43</v>
      </c>
      <c r="Z23" s="5">
        <v>0</v>
      </c>
      <c r="AA23" s="62">
        <f t="shared" si="7"/>
        <v>0</v>
      </c>
    </row>
    <row r="24" spans="1:27" ht="15" customHeight="1">
      <c r="A24" s="15">
        <v>40</v>
      </c>
      <c r="B24" s="16">
        <v>214</v>
      </c>
      <c r="C24" s="11" t="s">
        <v>180</v>
      </c>
      <c r="D24" s="86" t="s">
        <v>109</v>
      </c>
      <c r="E24" s="11">
        <v>30</v>
      </c>
      <c r="F24" s="5">
        <v>20</v>
      </c>
      <c r="G24" s="5">
        <v>28</v>
      </c>
      <c r="H24" s="5">
        <v>20</v>
      </c>
      <c r="I24" s="5">
        <v>464</v>
      </c>
      <c r="J24" s="5">
        <v>81</v>
      </c>
      <c r="K24" s="53">
        <f t="shared" si="5"/>
        <v>17.5</v>
      </c>
      <c r="L24" s="13">
        <v>28</v>
      </c>
      <c r="M24" s="5">
        <v>20</v>
      </c>
      <c r="N24" s="5">
        <v>464</v>
      </c>
      <c r="O24" s="5">
        <v>81</v>
      </c>
      <c r="P24" s="53">
        <f>IF(L24=""," ",ROUND(O24/N24*100,1))</f>
        <v>17.5</v>
      </c>
      <c r="Q24" s="13">
        <v>6</v>
      </c>
      <c r="R24" s="5">
        <v>2</v>
      </c>
      <c r="S24" s="5">
        <v>38</v>
      </c>
      <c r="T24" s="5">
        <v>2</v>
      </c>
      <c r="U24" s="53">
        <f t="shared" si="8"/>
        <v>5.3</v>
      </c>
      <c r="V24" s="11">
        <v>17</v>
      </c>
      <c r="W24" s="5">
        <v>1</v>
      </c>
      <c r="X24" s="65">
        <f t="shared" si="4"/>
        <v>5.9</v>
      </c>
      <c r="Y24" s="5">
        <v>17</v>
      </c>
      <c r="Z24" s="5">
        <v>1</v>
      </c>
      <c r="AA24" s="62">
        <f t="shared" si="7"/>
        <v>5.9</v>
      </c>
    </row>
    <row r="25" spans="1:27" ht="15" customHeight="1">
      <c r="A25" s="15">
        <v>40</v>
      </c>
      <c r="B25" s="16">
        <v>215</v>
      </c>
      <c r="C25" s="11" t="s">
        <v>180</v>
      </c>
      <c r="D25" s="86" t="s">
        <v>110</v>
      </c>
      <c r="E25" s="11">
        <v>40</v>
      </c>
      <c r="F25" s="5">
        <v>25</v>
      </c>
      <c r="G25" s="5">
        <v>46</v>
      </c>
      <c r="H25" s="5">
        <v>36</v>
      </c>
      <c r="I25" s="5">
        <v>604</v>
      </c>
      <c r="J25" s="5">
        <v>142</v>
      </c>
      <c r="K25" s="53">
        <f t="shared" si="5"/>
        <v>23.5</v>
      </c>
      <c r="L25" s="13">
        <v>19</v>
      </c>
      <c r="M25" s="5">
        <v>17</v>
      </c>
      <c r="N25" s="5">
        <v>227</v>
      </c>
      <c r="O25" s="5">
        <v>52</v>
      </c>
      <c r="P25" s="53">
        <f t="shared" si="6"/>
        <v>22.9</v>
      </c>
      <c r="Q25" s="13">
        <v>6</v>
      </c>
      <c r="R25" s="5">
        <v>3</v>
      </c>
      <c r="S25" s="5">
        <v>30</v>
      </c>
      <c r="T25" s="5">
        <v>4</v>
      </c>
      <c r="U25" s="53">
        <f t="shared" si="8"/>
        <v>13.3</v>
      </c>
      <c r="V25" s="11">
        <v>51</v>
      </c>
      <c r="W25" s="5">
        <v>1</v>
      </c>
      <c r="X25" s="65">
        <f t="shared" si="4"/>
        <v>2</v>
      </c>
      <c r="Y25" s="5">
        <v>44</v>
      </c>
      <c r="Z25" s="5">
        <v>0</v>
      </c>
      <c r="AA25" s="62">
        <f t="shared" si="7"/>
        <v>0</v>
      </c>
    </row>
    <row r="26" spans="1:27" ht="15" customHeight="1">
      <c r="A26" s="15">
        <v>40</v>
      </c>
      <c r="B26" s="16">
        <v>216</v>
      </c>
      <c r="C26" s="11" t="s">
        <v>180</v>
      </c>
      <c r="D26" s="86" t="s">
        <v>111</v>
      </c>
      <c r="E26" s="11">
        <v>30</v>
      </c>
      <c r="F26" s="5">
        <v>20</v>
      </c>
      <c r="G26" s="5">
        <v>23</v>
      </c>
      <c r="H26" s="5">
        <v>19</v>
      </c>
      <c r="I26" s="5">
        <v>281</v>
      </c>
      <c r="J26" s="5">
        <v>66</v>
      </c>
      <c r="K26" s="53">
        <f t="shared" si="5"/>
        <v>23.5</v>
      </c>
      <c r="L26" s="13">
        <v>23</v>
      </c>
      <c r="M26" s="5">
        <v>19</v>
      </c>
      <c r="N26" s="5">
        <v>281</v>
      </c>
      <c r="O26" s="5">
        <v>66</v>
      </c>
      <c r="P26" s="53">
        <f t="shared" si="6"/>
        <v>23.5</v>
      </c>
      <c r="Q26" s="13">
        <v>6</v>
      </c>
      <c r="R26" s="5">
        <v>2</v>
      </c>
      <c r="S26" s="5">
        <v>45</v>
      </c>
      <c r="T26" s="5">
        <v>5</v>
      </c>
      <c r="U26" s="53">
        <f t="shared" si="8"/>
        <v>11.1</v>
      </c>
      <c r="V26" s="11">
        <v>35</v>
      </c>
      <c r="W26" s="5">
        <v>2</v>
      </c>
      <c r="X26" s="65">
        <f t="shared" si="4"/>
        <v>5.7</v>
      </c>
      <c r="Y26" s="5">
        <v>35</v>
      </c>
      <c r="Z26" s="5">
        <v>2</v>
      </c>
      <c r="AA26" s="62">
        <f t="shared" si="7"/>
        <v>5.7</v>
      </c>
    </row>
    <row r="27" spans="1:27" ht="15" customHeight="1">
      <c r="A27" s="15">
        <v>40</v>
      </c>
      <c r="B27" s="16">
        <v>217</v>
      </c>
      <c r="C27" s="11" t="s">
        <v>180</v>
      </c>
      <c r="D27" s="86" t="s">
        <v>112</v>
      </c>
      <c r="E27" s="11">
        <v>30</v>
      </c>
      <c r="F27" s="5">
        <v>17</v>
      </c>
      <c r="G27" s="5">
        <v>38</v>
      </c>
      <c r="H27" s="5">
        <v>31</v>
      </c>
      <c r="I27" s="5">
        <v>442</v>
      </c>
      <c r="J27" s="5">
        <v>108</v>
      </c>
      <c r="K27" s="53">
        <f t="shared" si="5"/>
        <v>24.4</v>
      </c>
      <c r="L27" s="13">
        <v>30</v>
      </c>
      <c r="M27" s="5">
        <v>23</v>
      </c>
      <c r="N27" s="5">
        <v>323</v>
      </c>
      <c r="O27" s="5">
        <v>80</v>
      </c>
      <c r="P27" s="53">
        <f t="shared" si="6"/>
        <v>24.8</v>
      </c>
      <c r="Q27" s="13">
        <v>5</v>
      </c>
      <c r="R27" s="5">
        <v>2</v>
      </c>
      <c r="S27" s="5">
        <v>36</v>
      </c>
      <c r="T27" s="5">
        <v>4</v>
      </c>
      <c r="U27" s="53">
        <f t="shared" si="8"/>
        <v>11.1</v>
      </c>
      <c r="V27" s="11">
        <v>50</v>
      </c>
      <c r="W27" s="5">
        <v>5</v>
      </c>
      <c r="X27" s="65">
        <f t="shared" si="4"/>
        <v>10</v>
      </c>
      <c r="Y27" s="5">
        <v>45</v>
      </c>
      <c r="Z27" s="5">
        <v>5</v>
      </c>
      <c r="AA27" s="62">
        <f t="shared" si="7"/>
        <v>11.1</v>
      </c>
    </row>
    <row r="28" spans="1:27" ht="15" customHeight="1">
      <c r="A28" s="15">
        <v>40</v>
      </c>
      <c r="B28" s="16">
        <v>218</v>
      </c>
      <c r="C28" s="11" t="s">
        <v>180</v>
      </c>
      <c r="D28" s="86" t="s">
        <v>113</v>
      </c>
      <c r="E28" s="11">
        <v>40</v>
      </c>
      <c r="F28" s="5">
        <v>22</v>
      </c>
      <c r="G28" s="5">
        <v>27</v>
      </c>
      <c r="H28" s="5">
        <v>22</v>
      </c>
      <c r="I28" s="5">
        <v>278</v>
      </c>
      <c r="J28" s="5">
        <v>83</v>
      </c>
      <c r="K28" s="53">
        <f t="shared" si="5"/>
        <v>29.9</v>
      </c>
      <c r="L28" s="13">
        <v>21</v>
      </c>
      <c r="M28" s="5">
        <v>19</v>
      </c>
      <c r="N28" s="5">
        <v>215</v>
      </c>
      <c r="O28" s="5">
        <v>77</v>
      </c>
      <c r="P28" s="53">
        <f t="shared" si="6"/>
        <v>35.8</v>
      </c>
      <c r="Q28" s="13">
        <v>5</v>
      </c>
      <c r="R28" s="5">
        <v>2</v>
      </c>
      <c r="S28" s="5">
        <v>27</v>
      </c>
      <c r="T28" s="5">
        <v>3</v>
      </c>
      <c r="U28" s="53">
        <f t="shared" si="8"/>
        <v>11.1</v>
      </c>
      <c r="V28" s="11">
        <v>49</v>
      </c>
      <c r="W28" s="5">
        <v>5</v>
      </c>
      <c r="X28" s="65">
        <f t="shared" si="4"/>
        <v>10.2</v>
      </c>
      <c r="Y28" s="5">
        <v>49</v>
      </c>
      <c r="Z28" s="5">
        <v>5</v>
      </c>
      <c r="AA28" s="62">
        <f t="shared" si="7"/>
        <v>10.2</v>
      </c>
    </row>
    <row r="29" spans="1:27" ht="15" customHeight="1">
      <c r="A29" s="15">
        <v>40</v>
      </c>
      <c r="B29" s="16">
        <v>219</v>
      </c>
      <c r="C29" s="11" t="s">
        <v>180</v>
      </c>
      <c r="D29" s="86" t="s">
        <v>114</v>
      </c>
      <c r="E29" s="11">
        <v>40</v>
      </c>
      <c r="F29" s="5">
        <v>19</v>
      </c>
      <c r="G29" s="5">
        <v>57</v>
      </c>
      <c r="H29" s="5">
        <v>44</v>
      </c>
      <c r="I29" s="5">
        <v>786</v>
      </c>
      <c r="J29" s="5">
        <v>286</v>
      </c>
      <c r="K29" s="53">
        <f t="shared" si="5"/>
        <v>36.4</v>
      </c>
      <c r="L29" s="13">
        <v>19</v>
      </c>
      <c r="M29" s="5">
        <v>15</v>
      </c>
      <c r="N29" s="5">
        <v>166</v>
      </c>
      <c r="O29" s="5">
        <v>38</v>
      </c>
      <c r="P29" s="53">
        <f t="shared" si="6"/>
        <v>22.9</v>
      </c>
      <c r="Q29" s="13">
        <v>5</v>
      </c>
      <c r="R29" s="5">
        <v>4</v>
      </c>
      <c r="S29" s="5">
        <v>26</v>
      </c>
      <c r="T29" s="5">
        <v>6</v>
      </c>
      <c r="U29" s="53">
        <f t="shared" si="8"/>
        <v>23.1</v>
      </c>
      <c r="V29" s="11">
        <v>51</v>
      </c>
      <c r="W29" s="5">
        <v>7</v>
      </c>
      <c r="X29" s="65">
        <f t="shared" si="4"/>
        <v>13.7</v>
      </c>
      <c r="Y29" s="5">
        <v>40</v>
      </c>
      <c r="Z29" s="5">
        <v>6</v>
      </c>
      <c r="AA29" s="62">
        <f t="shared" si="7"/>
        <v>15</v>
      </c>
    </row>
    <row r="30" spans="1:27" ht="15" customHeight="1">
      <c r="A30" s="15">
        <v>40</v>
      </c>
      <c r="B30" s="16">
        <v>220</v>
      </c>
      <c r="C30" s="11" t="s">
        <v>180</v>
      </c>
      <c r="D30" s="86" t="s">
        <v>115</v>
      </c>
      <c r="E30" s="11">
        <v>40</v>
      </c>
      <c r="F30" s="5">
        <v>22</v>
      </c>
      <c r="G30" s="5">
        <v>35</v>
      </c>
      <c r="H30" s="5">
        <v>32</v>
      </c>
      <c r="I30" s="5">
        <v>544</v>
      </c>
      <c r="J30" s="5">
        <v>190</v>
      </c>
      <c r="K30" s="53">
        <f t="shared" si="5"/>
        <v>34.9</v>
      </c>
      <c r="L30" s="13">
        <v>35</v>
      </c>
      <c r="M30" s="5">
        <v>32</v>
      </c>
      <c r="N30" s="5">
        <v>544</v>
      </c>
      <c r="O30" s="5">
        <v>190</v>
      </c>
      <c r="P30" s="53">
        <f t="shared" si="6"/>
        <v>34.9</v>
      </c>
      <c r="Q30" s="13">
        <v>6</v>
      </c>
      <c r="R30" s="5">
        <v>4</v>
      </c>
      <c r="S30" s="5">
        <v>41</v>
      </c>
      <c r="T30" s="5">
        <v>6</v>
      </c>
      <c r="U30" s="53">
        <f t="shared" si="8"/>
        <v>14.6</v>
      </c>
      <c r="V30" s="11">
        <v>72</v>
      </c>
      <c r="W30" s="5">
        <v>4</v>
      </c>
      <c r="X30" s="65">
        <f t="shared" si="4"/>
        <v>5.6</v>
      </c>
      <c r="Y30" s="5">
        <v>72</v>
      </c>
      <c r="Z30" s="5">
        <v>4</v>
      </c>
      <c r="AA30" s="62">
        <f t="shared" si="7"/>
        <v>5.6</v>
      </c>
    </row>
    <row r="31" spans="1:27" ht="15" customHeight="1">
      <c r="A31" s="15">
        <v>40</v>
      </c>
      <c r="B31" s="16">
        <v>221</v>
      </c>
      <c r="C31" s="11" t="s">
        <v>180</v>
      </c>
      <c r="D31" s="86" t="s">
        <v>116</v>
      </c>
      <c r="E31" s="11">
        <v>35</v>
      </c>
      <c r="F31" s="5">
        <v>20</v>
      </c>
      <c r="G31" s="5">
        <v>39</v>
      </c>
      <c r="H31" s="5">
        <v>31</v>
      </c>
      <c r="I31" s="5">
        <v>406</v>
      </c>
      <c r="J31" s="5">
        <v>100</v>
      </c>
      <c r="K31" s="53">
        <f t="shared" si="5"/>
        <v>24.6</v>
      </c>
      <c r="L31" s="13">
        <v>34</v>
      </c>
      <c r="M31" s="5">
        <v>28</v>
      </c>
      <c r="N31" s="5">
        <v>378</v>
      </c>
      <c r="O31" s="5">
        <v>97</v>
      </c>
      <c r="P31" s="53">
        <f t="shared" si="6"/>
        <v>25.7</v>
      </c>
      <c r="Q31" s="13">
        <v>5</v>
      </c>
      <c r="R31" s="5">
        <v>3</v>
      </c>
      <c r="S31" s="5">
        <v>28</v>
      </c>
      <c r="T31" s="5">
        <v>3</v>
      </c>
      <c r="U31" s="53">
        <f t="shared" si="8"/>
        <v>10.7</v>
      </c>
      <c r="V31" s="11">
        <v>55</v>
      </c>
      <c r="W31" s="5">
        <v>5</v>
      </c>
      <c r="X31" s="65">
        <f t="shared" si="4"/>
        <v>9.1</v>
      </c>
      <c r="Y31" s="5">
        <v>44</v>
      </c>
      <c r="Z31" s="5">
        <v>2</v>
      </c>
      <c r="AA31" s="62">
        <f t="shared" si="7"/>
        <v>4.5</v>
      </c>
    </row>
    <row r="32" spans="1:27" ht="15" customHeight="1">
      <c r="A32" s="15">
        <v>40</v>
      </c>
      <c r="B32" s="16">
        <v>222</v>
      </c>
      <c r="C32" s="11" t="s">
        <v>180</v>
      </c>
      <c r="D32" s="86" t="s">
        <v>117</v>
      </c>
      <c r="E32" s="11">
        <v>30</v>
      </c>
      <c r="F32" s="5">
        <v>17</v>
      </c>
      <c r="G32" s="5">
        <v>44</v>
      </c>
      <c r="H32" s="5">
        <v>31</v>
      </c>
      <c r="I32" s="5">
        <v>756</v>
      </c>
      <c r="J32" s="5">
        <v>131</v>
      </c>
      <c r="K32" s="53">
        <f t="shared" si="5"/>
        <v>17.3</v>
      </c>
      <c r="L32" s="13">
        <v>22</v>
      </c>
      <c r="M32" s="5">
        <v>19</v>
      </c>
      <c r="N32" s="5">
        <v>342</v>
      </c>
      <c r="O32" s="5">
        <v>88</v>
      </c>
      <c r="P32" s="53">
        <f t="shared" si="6"/>
        <v>25.7</v>
      </c>
      <c r="Q32" s="13">
        <v>5</v>
      </c>
      <c r="R32" s="5">
        <v>2</v>
      </c>
      <c r="S32" s="5">
        <v>38</v>
      </c>
      <c r="T32" s="5">
        <v>3</v>
      </c>
      <c r="U32" s="53">
        <f t="shared" si="8"/>
        <v>7.9</v>
      </c>
      <c r="V32" s="11">
        <v>39</v>
      </c>
      <c r="W32" s="5">
        <v>2</v>
      </c>
      <c r="X32" s="65">
        <f t="shared" si="4"/>
        <v>5.1</v>
      </c>
      <c r="Y32" s="5">
        <v>39</v>
      </c>
      <c r="Z32" s="5">
        <v>2</v>
      </c>
      <c r="AA32" s="62">
        <f t="shared" si="7"/>
        <v>5.1</v>
      </c>
    </row>
    <row r="33" spans="1:27" ht="15" customHeight="1">
      <c r="A33" s="15">
        <v>40</v>
      </c>
      <c r="B33" s="16">
        <v>223</v>
      </c>
      <c r="C33" s="11" t="s">
        <v>180</v>
      </c>
      <c r="D33" s="86" t="s">
        <v>118</v>
      </c>
      <c r="E33" s="11">
        <v>30</v>
      </c>
      <c r="F33" s="5" t="s">
        <v>214</v>
      </c>
      <c r="G33" s="5">
        <v>39</v>
      </c>
      <c r="H33" s="5">
        <v>34</v>
      </c>
      <c r="I33" s="5">
        <v>377</v>
      </c>
      <c r="J33" s="5">
        <v>126</v>
      </c>
      <c r="K33" s="53">
        <f t="shared" si="5"/>
        <v>33.4</v>
      </c>
      <c r="L33" s="13">
        <v>17</v>
      </c>
      <c r="M33" s="5">
        <v>15</v>
      </c>
      <c r="N33" s="5">
        <v>179</v>
      </c>
      <c r="O33" s="5">
        <v>60</v>
      </c>
      <c r="P33" s="53">
        <f>IF(L33=""," ",ROUND(O33/N33*100,1))</f>
        <v>33.5</v>
      </c>
      <c r="Q33" s="13">
        <v>5</v>
      </c>
      <c r="R33" s="5">
        <v>3</v>
      </c>
      <c r="S33" s="5">
        <v>33</v>
      </c>
      <c r="T33" s="5">
        <v>5</v>
      </c>
      <c r="U33" s="53">
        <f t="shared" si="8"/>
        <v>15.2</v>
      </c>
      <c r="V33" s="11">
        <v>52</v>
      </c>
      <c r="W33" s="5">
        <v>2</v>
      </c>
      <c r="X33" s="65">
        <f t="shared" si="4"/>
        <v>3.8</v>
      </c>
      <c r="Y33" s="5">
        <v>52</v>
      </c>
      <c r="Z33" s="5">
        <v>2</v>
      </c>
      <c r="AA33" s="62">
        <f t="shared" si="7"/>
        <v>3.8</v>
      </c>
    </row>
    <row r="34" spans="1:27" ht="15" customHeight="1">
      <c r="A34" s="15">
        <v>40</v>
      </c>
      <c r="B34" s="16">
        <v>224</v>
      </c>
      <c r="C34" s="11" t="s">
        <v>180</v>
      </c>
      <c r="D34" s="86" t="s">
        <v>119</v>
      </c>
      <c r="E34" s="11">
        <v>30</v>
      </c>
      <c r="F34" s="5" t="s">
        <v>214</v>
      </c>
      <c r="G34" s="5">
        <v>9</v>
      </c>
      <c r="H34" s="5">
        <v>9</v>
      </c>
      <c r="I34" s="5">
        <v>95</v>
      </c>
      <c r="J34" s="5">
        <v>36</v>
      </c>
      <c r="K34" s="53">
        <f t="shared" si="5"/>
        <v>37.9</v>
      </c>
      <c r="L34" s="13">
        <v>9</v>
      </c>
      <c r="M34" s="5">
        <v>9</v>
      </c>
      <c r="N34" s="5">
        <v>95</v>
      </c>
      <c r="O34" s="5">
        <v>36</v>
      </c>
      <c r="P34" s="53">
        <f>IF(L34=""," ",ROUND(O34/N34*100,1))</f>
        <v>37.9</v>
      </c>
      <c r="Q34" s="13">
        <v>3</v>
      </c>
      <c r="R34" s="5">
        <v>2</v>
      </c>
      <c r="S34" s="5">
        <v>36</v>
      </c>
      <c r="T34" s="5">
        <v>4</v>
      </c>
      <c r="U34" s="53">
        <f t="shared" si="8"/>
        <v>11.1</v>
      </c>
      <c r="V34" s="11">
        <v>45</v>
      </c>
      <c r="W34" s="5">
        <v>2</v>
      </c>
      <c r="X34" s="65">
        <f t="shared" si="4"/>
        <v>4.4</v>
      </c>
      <c r="Y34" s="5">
        <v>45</v>
      </c>
      <c r="Z34" s="5">
        <v>2</v>
      </c>
      <c r="AA34" s="62">
        <f t="shared" si="7"/>
        <v>4.4</v>
      </c>
    </row>
    <row r="35" spans="1:28" ht="15" customHeight="1">
      <c r="A35" s="15">
        <v>40</v>
      </c>
      <c r="B35" s="16">
        <v>225</v>
      </c>
      <c r="C35" s="11" t="s">
        <v>180</v>
      </c>
      <c r="D35" s="86" t="s">
        <v>120</v>
      </c>
      <c r="E35" s="11"/>
      <c r="F35" s="5"/>
      <c r="G35" s="5"/>
      <c r="H35" s="5"/>
      <c r="I35" s="5"/>
      <c r="J35" s="5"/>
      <c r="K35" s="53" t="str">
        <f t="shared" si="5"/>
        <v> </v>
      </c>
      <c r="L35" s="13">
        <v>0</v>
      </c>
      <c r="M35" s="5">
        <v>0</v>
      </c>
      <c r="N35" s="5">
        <v>0</v>
      </c>
      <c r="O35" s="5">
        <v>0</v>
      </c>
      <c r="P35" s="53" t="e">
        <f t="shared" si="6"/>
        <v>#DIV/0!</v>
      </c>
      <c r="Q35" s="13">
        <v>4</v>
      </c>
      <c r="R35" s="5">
        <v>2</v>
      </c>
      <c r="S35" s="5">
        <v>42</v>
      </c>
      <c r="T35" s="5">
        <v>4</v>
      </c>
      <c r="U35" s="53">
        <f t="shared" si="8"/>
        <v>9.5</v>
      </c>
      <c r="V35" s="11">
        <v>21</v>
      </c>
      <c r="W35" s="5">
        <v>1</v>
      </c>
      <c r="X35" s="65">
        <f t="shared" si="4"/>
        <v>4.8</v>
      </c>
      <c r="Y35" s="5">
        <v>21</v>
      </c>
      <c r="Z35" s="5">
        <v>1</v>
      </c>
      <c r="AA35" s="62">
        <f t="shared" si="7"/>
        <v>4.8</v>
      </c>
      <c r="AB35" s="2" t="s">
        <v>188</v>
      </c>
    </row>
    <row r="36" spans="1:27" ht="15" customHeight="1">
      <c r="A36" s="15">
        <v>40</v>
      </c>
      <c r="B36" s="16">
        <v>305</v>
      </c>
      <c r="C36" s="11" t="s">
        <v>180</v>
      </c>
      <c r="D36" s="86" t="s">
        <v>121</v>
      </c>
      <c r="E36" s="11">
        <v>30</v>
      </c>
      <c r="F36" s="5" t="s">
        <v>214</v>
      </c>
      <c r="G36" s="5">
        <v>44</v>
      </c>
      <c r="H36" s="5">
        <v>38</v>
      </c>
      <c r="I36" s="5">
        <v>668</v>
      </c>
      <c r="J36" s="5">
        <v>140</v>
      </c>
      <c r="K36" s="53">
        <f t="shared" si="5"/>
        <v>21</v>
      </c>
      <c r="L36" s="13">
        <v>28</v>
      </c>
      <c r="M36" s="5">
        <v>26</v>
      </c>
      <c r="N36" s="5">
        <v>349</v>
      </c>
      <c r="O36" s="5">
        <v>63</v>
      </c>
      <c r="P36" s="53">
        <f t="shared" si="6"/>
        <v>18.1</v>
      </c>
      <c r="Q36" s="13">
        <v>5</v>
      </c>
      <c r="R36" s="5">
        <v>2</v>
      </c>
      <c r="S36" s="5">
        <v>29</v>
      </c>
      <c r="T36" s="5">
        <v>3</v>
      </c>
      <c r="U36" s="53">
        <f t="shared" si="8"/>
        <v>10.3</v>
      </c>
      <c r="V36" s="11">
        <v>31</v>
      </c>
      <c r="W36" s="5">
        <v>3</v>
      </c>
      <c r="X36" s="65">
        <f t="shared" si="4"/>
        <v>9.7</v>
      </c>
      <c r="Y36" s="5">
        <v>31</v>
      </c>
      <c r="Z36" s="5">
        <v>3</v>
      </c>
      <c r="AA36" s="62">
        <f t="shared" si="7"/>
        <v>9.7</v>
      </c>
    </row>
    <row r="37" spans="1:27" ht="15" customHeight="1">
      <c r="A37" s="15">
        <v>40</v>
      </c>
      <c r="B37" s="16">
        <v>341</v>
      </c>
      <c r="C37" s="11" t="s">
        <v>180</v>
      </c>
      <c r="D37" s="86" t="s">
        <v>122</v>
      </c>
      <c r="E37" s="11"/>
      <c r="F37" s="5"/>
      <c r="G37" s="5"/>
      <c r="H37" s="5"/>
      <c r="I37" s="5"/>
      <c r="J37" s="5"/>
      <c r="K37" s="53" t="str">
        <f t="shared" si="5"/>
        <v> </v>
      </c>
      <c r="L37" s="13">
        <v>6</v>
      </c>
      <c r="M37" s="5">
        <v>4</v>
      </c>
      <c r="N37" s="5">
        <v>75</v>
      </c>
      <c r="O37" s="5">
        <v>12</v>
      </c>
      <c r="P37" s="53">
        <f t="shared" si="6"/>
        <v>16</v>
      </c>
      <c r="Q37" s="13">
        <v>5</v>
      </c>
      <c r="R37" s="5">
        <v>2</v>
      </c>
      <c r="S37" s="5">
        <v>32</v>
      </c>
      <c r="T37" s="5">
        <v>2</v>
      </c>
      <c r="U37" s="53">
        <f t="shared" si="8"/>
        <v>6.3</v>
      </c>
      <c r="V37" s="11">
        <v>16</v>
      </c>
      <c r="W37" s="5">
        <v>0</v>
      </c>
      <c r="X37" s="65">
        <f t="shared" si="4"/>
        <v>0</v>
      </c>
      <c r="Y37" s="5">
        <v>16</v>
      </c>
      <c r="Z37" s="5">
        <v>0</v>
      </c>
      <c r="AA37" s="62">
        <f t="shared" si="7"/>
        <v>0</v>
      </c>
    </row>
    <row r="38" spans="1:27" ht="15" customHeight="1">
      <c r="A38" s="15">
        <v>40</v>
      </c>
      <c r="B38" s="16">
        <v>342</v>
      </c>
      <c r="C38" s="11" t="s">
        <v>180</v>
      </c>
      <c r="D38" s="86" t="s">
        <v>123</v>
      </c>
      <c r="E38" s="11"/>
      <c r="F38" s="5"/>
      <c r="G38" s="5"/>
      <c r="H38" s="5"/>
      <c r="I38" s="5"/>
      <c r="J38" s="5"/>
      <c r="K38" s="53" t="str">
        <f t="shared" si="5"/>
        <v> </v>
      </c>
      <c r="L38" s="13">
        <v>11</v>
      </c>
      <c r="M38" s="5">
        <v>5</v>
      </c>
      <c r="N38" s="5">
        <v>113</v>
      </c>
      <c r="O38" s="5">
        <v>8</v>
      </c>
      <c r="P38" s="53">
        <f t="shared" si="6"/>
        <v>7.1</v>
      </c>
      <c r="Q38" s="13">
        <v>5</v>
      </c>
      <c r="R38" s="5">
        <v>1</v>
      </c>
      <c r="S38" s="5">
        <v>31</v>
      </c>
      <c r="T38" s="5">
        <v>1</v>
      </c>
      <c r="U38" s="53">
        <f t="shared" si="8"/>
        <v>3.2</v>
      </c>
      <c r="V38" s="11">
        <v>22</v>
      </c>
      <c r="W38" s="5">
        <v>3</v>
      </c>
      <c r="X38" s="65">
        <f t="shared" si="4"/>
        <v>13.6</v>
      </c>
      <c r="Y38" s="5">
        <v>20</v>
      </c>
      <c r="Z38" s="5">
        <v>2</v>
      </c>
      <c r="AA38" s="62">
        <f t="shared" si="7"/>
        <v>10</v>
      </c>
    </row>
    <row r="39" spans="1:27" ht="15" customHeight="1">
      <c r="A39" s="15">
        <v>40</v>
      </c>
      <c r="B39" s="16">
        <v>343</v>
      </c>
      <c r="C39" s="11" t="s">
        <v>180</v>
      </c>
      <c r="D39" s="86" t="s">
        <v>124</v>
      </c>
      <c r="E39" s="11"/>
      <c r="F39" s="5"/>
      <c r="G39" s="5"/>
      <c r="H39" s="5"/>
      <c r="I39" s="5"/>
      <c r="J39" s="5"/>
      <c r="K39" s="53" t="str">
        <f t="shared" si="5"/>
        <v> </v>
      </c>
      <c r="L39" s="13">
        <v>19</v>
      </c>
      <c r="M39" s="5">
        <v>16</v>
      </c>
      <c r="N39" s="5">
        <v>223</v>
      </c>
      <c r="O39" s="5">
        <v>61</v>
      </c>
      <c r="P39" s="53">
        <f t="shared" si="6"/>
        <v>27.4</v>
      </c>
      <c r="Q39" s="13">
        <v>5</v>
      </c>
      <c r="R39" s="5">
        <v>3</v>
      </c>
      <c r="S39" s="5">
        <v>29</v>
      </c>
      <c r="T39" s="5">
        <v>5</v>
      </c>
      <c r="U39" s="53">
        <f t="shared" si="8"/>
        <v>17.2</v>
      </c>
      <c r="V39" s="11">
        <v>17</v>
      </c>
      <c r="W39" s="5">
        <v>0</v>
      </c>
      <c r="X39" s="65">
        <f t="shared" si="4"/>
        <v>0</v>
      </c>
      <c r="Y39" s="5">
        <v>17</v>
      </c>
      <c r="Z39" s="5">
        <v>0</v>
      </c>
      <c r="AA39" s="62">
        <f t="shared" si="7"/>
        <v>0</v>
      </c>
    </row>
    <row r="40" spans="1:27" ht="15" customHeight="1">
      <c r="A40" s="15">
        <v>40</v>
      </c>
      <c r="B40" s="16">
        <v>344</v>
      </c>
      <c r="C40" s="11" t="s">
        <v>180</v>
      </c>
      <c r="D40" s="86" t="s">
        <v>125</v>
      </c>
      <c r="E40" s="11"/>
      <c r="F40" s="5"/>
      <c r="G40" s="5"/>
      <c r="H40" s="5"/>
      <c r="I40" s="5"/>
      <c r="J40" s="5"/>
      <c r="K40" s="53" t="str">
        <f t="shared" si="5"/>
        <v> </v>
      </c>
      <c r="L40" s="13">
        <v>8</v>
      </c>
      <c r="M40" s="5">
        <v>5</v>
      </c>
      <c r="N40" s="5">
        <v>121</v>
      </c>
      <c r="O40" s="5">
        <v>10</v>
      </c>
      <c r="P40" s="53">
        <f t="shared" si="6"/>
        <v>8.3</v>
      </c>
      <c r="Q40" s="13">
        <v>5</v>
      </c>
      <c r="R40" s="5">
        <v>3</v>
      </c>
      <c r="S40" s="5">
        <v>28</v>
      </c>
      <c r="T40" s="5">
        <v>3</v>
      </c>
      <c r="U40" s="53">
        <f t="shared" si="8"/>
        <v>10.7</v>
      </c>
      <c r="V40" s="11">
        <v>30</v>
      </c>
      <c r="W40" s="5">
        <v>7</v>
      </c>
      <c r="X40" s="65">
        <f t="shared" si="4"/>
        <v>23.3</v>
      </c>
      <c r="Y40" s="5">
        <v>24</v>
      </c>
      <c r="Z40" s="5">
        <v>1</v>
      </c>
      <c r="AA40" s="62">
        <f t="shared" si="7"/>
        <v>4.2</v>
      </c>
    </row>
    <row r="41" spans="1:27" ht="15" customHeight="1">
      <c r="A41" s="15">
        <v>40</v>
      </c>
      <c r="B41" s="16">
        <v>345</v>
      </c>
      <c r="C41" s="11" t="s">
        <v>180</v>
      </c>
      <c r="D41" s="86" t="s">
        <v>126</v>
      </c>
      <c r="E41" s="11"/>
      <c r="F41" s="5"/>
      <c r="G41" s="5"/>
      <c r="H41" s="5"/>
      <c r="I41" s="5"/>
      <c r="J41" s="5"/>
      <c r="K41" s="53" t="str">
        <f t="shared" si="5"/>
        <v> </v>
      </c>
      <c r="L41" s="13">
        <v>12</v>
      </c>
      <c r="M41" s="5">
        <v>9</v>
      </c>
      <c r="N41" s="5">
        <v>113</v>
      </c>
      <c r="O41" s="5">
        <v>13</v>
      </c>
      <c r="P41" s="53">
        <f t="shared" si="6"/>
        <v>11.5</v>
      </c>
      <c r="Q41" s="13">
        <v>5</v>
      </c>
      <c r="R41" s="5">
        <v>3</v>
      </c>
      <c r="S41" s="5">
        <v>29</v>
      </c>
      <c r="T41" s="5">
        <v>4</v>
      </c>
      <c r="U41" s="53">
        <f t="shared" si="8"/>
        <v>13.8</v>
      </c>
      <c r="V41" s="11">
        <v>13</v>
      </c>
      <c r="W41" s="5">
        <v>0</v>
      </c>
      <c r="X41" s="65">
        <f t="shared" si="4"/>
        <v>0</v>
      </c>
      <c r="Y41" s="5">
        <v>11</v>
      </c>
      <c r="Z41" s="5">
        <v>0</v>
      </c>
      <c r="AA41" s="62">
        <f t="shared" si="7"/>
        <v>0</v>
      </c>
    </row>
    <row r="42" spans="1:27" ht="15" customHeight="1">
      <c r="A42" s="15">
        <v>40</v>
      </c>
      <c r="B42" s="16">
        <v>348</v>
      </c>
      <c r="C42" s="11" t="s">
        <v>180</v>
      </c>
      <c r="D42" s="86" t="s">
        <v>127</v>
      </c>
      <c r="E42" s="11"/>
      <c r="F42" s="5"/>
      <c r="G42" s="5"/>
      <c r="H42" s="5"/>
      <c r="I42" s="5"/>
      <c r="J42" s="5"/>
      <c r="K42" s="53" t="str">
        <f t="shared" si="5"/>
        <v> </v>
      </c>
      <c r="L42" s="13">
        <v>11</v>
      </c>
      <c r="M42" s="5">
        <v>8</v>
      </c>
      <c r="N42" s="5">
        <v>148</v>
      </c>
      <c r="O42" s="5">
        <v>20</v>
      </c>
      <c r="P42" s="53">
        <f t="shared" si="6"/>
        <v>13.5</v>
      </c>
      <c r="Q42" s="13">
        <v>5</v>
      </c>
      <c r="R42" s="5">
        <v>1</v>
      </c>
      <c r="S42" s="5">
        <v>26</v>
      </c>
      <c r="T42" s="5">
        <v>1</v>
      </c>
      <c r="U42" s="53">
        <f t="shared" si="8"/>
        <v>3.8</v>
      </c>
      <c r="V42" s="11">
        <v>10</v>
      </c>
      <c r="W42" s="5">
        <v>0</v>
      </c>
      <c r="X42" s="65">
        <f t="shared" si="4"/>
        <v>0</v>
      </c>
      <c r="Y42" s="5">
        <v>8</v>
      </c>
      <c r="Z42" s="5">
        <v>0</v>
      </c>
      <c r="AA42" s="62">
        <f t="shared" si="7"/>
        <v>0</v>
      </c>
    </row>
    <row r="43" spans="1:27" ht="15" customHeight="1">
      <c r="A43" s="15">
        <v>40</v>
      </c>
      <c r="B43" s="16">
        <v>349</v>
      </c>
      <c r="C43" s="11" t="s">
        <v>180</v>
      </c>
      <c r="D43" s="86" t="s">
        <v>128</v>
      </c>
      <c r="E43" s="11"/>
      <c r="F43" s="5"/>
      <c r="G43" s="5"/>
      <c r="H43" s="5"/>
      <c r="I43" s="5"/>
      <c r="J43" s="5"/>
      <c r="K43" s="53" t="str">
        <f t="shared" si="5"/>
        <v> </v>
      </c>
      <c r="L43" s="13">
        <v>10</v>
      </c>
      <c r="M43" s="5">
        <v>6</v>
      </c>
      <c r="N43" s="5">
        <v>108</v>
      </c>
      <c r="O43" s="5">
        <v>14</v>
      </c>
      <c r="P43" s="53">
        <f t="shared" si="6"/>
        <v>13</v>
      </c>
      <c r="Q43" s="13">
        <v>5</v>
      </c>
      <c r="R43" s="5">
        <v>2</v>
      </c>
      <c r="S43" s="5">
        <v>32</v>
      </c>
      <c r="T43" s="5">
        <v>2</v>
      </c>
      <c r="U43" s="53">
        <f t="shared" si="8"/>
        <v>6.3</v>
      </c>
      <c r="V43" s="11">
        <v>17</v>
      </c>
      <c r="W43" s="5">
        <v>0</v>
      </c>
      <c r="X43" s="65">
        <f t="shared" si="4"/>
        <v>0</v>
      </c>
      <c r="Y43" s="5">
        <v>15</v>
      </c>
      <c r="Z43" s="5">
        <v>0</v>
      </c>
      <c r="AA43" s="62">
        <f t="shared" si="7"/>
        <v>0</v>
      </c>
    </row>
    <row r="44" spans="1:27" ht="15" customHeight="1">
      <c r="A44" s="15">
        <v>40</v>
      </c>
      <c r="B44" s="16">
        <v>381</v>
      </c>
      <c r="C44" s="11" t="s">
        <v>180</v>
      </c>
      <c r="D44" s="86" t="s">
        <v>129</v>
      </c>
      <c r="E44" s="11"/>
      <c r="F44" s="5"/>
      <c r="G44" s="5"/>
      <c r="H44" s="5"/>
      <c r="I44" s="5"/>
      <c r="J44" s="5"/>
      <c r="K44" s="53" t="str">
        <f t="shared" si="5"/>
        <v> </v>
      </c>
      <c r="L44" s="13">
        <v>21</v>
      </c>
      <c r="M44" s="5">
        <v>15</v>
      </c>
      <c r="N44" s="5">
        <v>213</v>
      </c>
      <c r="O44" s="5">
        <v>38</v>
      </c>
      <c r="P44" s="53">
        <f t="shared" si="6"/>
        <v>17.8</v>
      </c>
      <c r="Q44" s="13">
        <v>5</v>
      </c>
      <c r="R44" s="5">
        <v>2</v>
      </c>
      <c r="S44" s="5">
        <v>27</v>
      </c>
      <c r="T44" s="5">
        <v>2</v>
      </c>
      <c r="U44" s="53">
        <f t="shared" si="8"/>
        <v>7.4</v>
      </c>
      <c r="V44" s="11">
        <v>39</v>
      </c>
      <c r="W44" s="5">
        <v>3</v>
      </c>
      <c r="X44" s="65">
        <f t="shared" si="4"/>
        <v>7.7</v>
      </c>
      <c r="Y44" s="5">
        <v>17</v>
      </c>
      <c r="Z44" s="5">
        <v>0</v>
      </c>
      <c r="AA44" s="62">
        <f t="shared" si="7"/>
        <v>0</v>
      </c>
    </row>
    <row r="45" spans="1:27" ht="15" customHeight="1">
      <c r="A45" s="15">
        <v>40</v>
      </c>
      <c r="B45" s="16">
        <v>382</v>
      </c>
      <c r="C45" s="11" t="s">
        <v>180</v>
      </c>
      <c r="D45" s="86" t="s">
        <v>130</v>
      </c>
      <c r="E45" s="11">
        <v>30</v>
      </c>
      <c r="F45" s="5" t="s">
        <v>214</v>
      </c>
      <c r="G45" s="5">
        <v>38</v>
      </c>
      <c r="H45" s="5">
        <v>25</v>
      </c>
      <c r="I45" s="5">
        <v>485</v>
      </c>
      <c r="J45" s="5">
        <v>89</v>
      </c>
      <c r="K45" s="53">
        <f t="shared" si="5"/>
        <v>18.4</v>
      </c>
      <c r="L45" s="13">
        <v>33</v>
      </c>
      <c r="M45" s="5">
        <v>24</v>
      </c>
      <c r="N45" s="5">
        <v>457</v>
      </c>
      <c r="O45" s="5">
        <v>87</v>
      </c>
      <c r="P45" s="53">
        <f t="shared" si="6"/>
        <v>19</v>
      </c>
      <c r="Q45" s="13">
        <v>5</v>
      </c>
      <c r="R45" s="5">
        <v>1</v>
      </c>
      <c r="S45" s="5">
        <v>28</v>
      </c>
      <c r="T45" s="5">
        <v>2</v>
      </c>
      <c r="U45" s="53">
        <f t="shared" si="8"/>
        <v>7.1</v>
      </c>
      <c r="V45" s="11">
        <v>18</v>
      </c>
      <c r="W45" s="5">
        <v>1</v>
      </c>
      <c r="X45" s="65">
        <f t="shared" si="4"/>
        <v>5.6</v>
      </c>
      <c r="Y45" s="5">
        <v>18</v>
      </c>
      <c r="Z45" s="5">
        <v>1</v>
      </c>
      <c r="AA45" s="62">
        <f t="shared" si="7"/>
        <v>5.6</v>
      </c>
    </row>
    <row r="46" spans="1:27" ht="15" customHeight="1">
      <c r="A46" s="15">
        <v>40</v>
      </c>
      <c r="B46" s="16">
        <v>383</v>
      </c>
      <c r="C46" s="11" t="s">
        <v>180</v>
      </c>
      <c r="D46" s="86" t="s">
        <v>131</v>
      </c>
      <c r="E46" s="11">
        <v>30</v>
      </c>
      <c r="F46" s="5">
        <v>17</v>
      </c>
      <c r="G46" s="5">
        <v>51</v>
      </c>
      <c r="H46" s="5">
        <v>45</v>
      </c>
      <c r="I46" s="5">
        <v>780</v>
      </c>
      <c r="J46" s="5">
        <v>210</v>
      </c>
      <c r="K46" s="53">
        <f t="shared" si="5"/>
        <v>26.9</v>
      </c>
      <c r="L46" s="13">
        <v>19</v>
      </c>
      <c r="M46" s="5">
        <v>16</v>
      </c>
      <c r="N46" s="5">
        <v>200</v>
      </c>
      <c r="O46" s="5">
        <v>46</v>
      </c>
      <c r="P46" s="53">
        <f t="shared" si="6"/>
        <v>23</v>
      </c>
      <c r="Q46" s="13">
        <v>5</v>
      </c>
      <c r="R46" s="5">
        <v>3</v>
      </c>
      <c r="S46" s="5">
        <v>28</v>
      </c>
      <c r="T46" s="5">
        <v>4</v>
      </c>
      <c r="U46" s="53">
        <f t="shared" si="8"/>
        <v>14.3</v>
      </c>
      <c r="V46" s="11">
        <v>19</v>
      </c>
      <c r="W46" s="5">
        <v>0</v>
      </c>
      <c r="X46" s="65">
        <f t="shared" si="4"/>
        <v>0</v>
      </c>
      <c r="Y46" s="5">
        <v>15</v>
      </c>
      <c r="Z46" s="5">
        <v>0</v>
      </c>
      <c r="AA46" s="62">
        <f t="shared" si="7"/>
        <v>0</v>
      </c>
    </row>
    <row r="47" spans="1:27" ht="15" customHeight="1">
      <c r="A47" s="15">
        <v>40</v>
      </c>
      <c r="B47" s="16">
        <v>384</v>
      </c>
      <c r="C47" s="11" t="s">
        <v>180</v>
      </c>
      <c r="D47" s="86" t="s">
        <v>132</v>
      </c>
      <c r="E47" s="11"/>
      <c r="F47" s="5"/>
      <c r="G47" s="5"/>
      <c r="H47" s="5"/>
      <c r="I47" s="5"/>
      <c r="J47" s="5"/>
      <c r="K47" s="53" t="str">
        <f t="shared" si="5"/>
        <v> </v>
      </c>
      <c r="L47" s="13">
        <v>16</v>
      </c>
      <c r="M47" s="5">
        <v>9</v>
      </c>
      <c r="N47" s="5">
        <v>159</v>
      </c>
      <c r="O47" s="5">
        <v>14</v>
      </c>
      <c r="P47" s="53">
        <f>IF(L47=""," ",ROUND(O47/N47*100,1))</f>
        <v>8.8</v>
      </c>
      <c r="Q47" s="13">
        <v>5</v>
      </c>
      <c r="R47" s="5">
        <v>2</v>
      </c>
      <c r="S47" s="5">
        <v>27</v>
      </c>
      <c r="T47" s="5">
        <v>3</v>
      </c>
      <c r="U47" s="53">
        <f>IF(Q47=""," ",ROUND(T47/S47*100,1))</f>
        <v>11.1</v>
      </c>
      <c r="V47" s="11">
        <v>13</v>
      </c>
      <c r="W47" s="5">
        <v>0</v>
      </c>
      <c r="X47" s="65">
        <f>IF(V47=""," ",ROUND(W47/V47*100,1))</f>
        <v>0</v>
      </c>
      <c r="Y47" s="5">
        <v>13</v>
      </c>
      <c r="Z47" s="5">
        <v>0</v>
      </c>
      <c r="AA47" s="62">
        <f>IF(Y47=0," ",ROUND(Z47/Y47*100,1))</f>
        <v>0</v>
      </c>
    </row>
    <row r="48" spans="1:27" ht="15" customHeight="1">
      <c r="A48" s="15">
        <v>40</v>
      </c>
      <c r="B48" s="16">
        <v>401</v>
      </c>
      <c r="C48" s="11" t="s">
        <v>180</v>
      </c>
      <c r="D48" s="86" t="s">
        <v>133</v>
      </c>
      <c r="E48" s="11"/>
      <c r="F48" s="5"/>
      <c r="G48" s="5"/>
      <c r="H48" s="5"/>
      <c r="I48" s="5"/>
      <c r="J48" s="5"/>
      <c r="K48" s="53" t="str">
        <f t="shared" si="5"/>
        <v> </v>
      </c>
      <c r="L48" s="13">
        <v>20</v>
      </c>
      <c r="M48" s="5">
        <v>15</v>
      </c>
      <c r="N48" s="5">
        <v>167</v>
      </c>
      <c r="O48" s="5">
        <v>48</v>
      </c>
      <c r="P48" s="53">
        <f t="shared" si="6"/>
        <v>28.7</v>
      </c>
      <c r="Q48" s="13">
        <v>5</v>
      </c>
      <c r="R48" s="5">
        <v>3</v>
      </c>
      <c r="S48" s="5">
        <v>29</v>
      </c>
      <c r="T48" s="5">
        <v>5</v>
      </c>
      <c r="U48" s="53">
        <f t="shared" si="8"/>
        <v>17.2</v>
      </c>
      <c r="V48" s="11">
        <v>14</v>
      </c>
      <c r="W48" s="5">
        <v>0</v>
      </c>
      <c r="X48" s="65">
        <f t="shared" si="4"/>
        <v>0</v>
      </c>
      <c r="Y48" s="5">
        <v>12</v>
      </c>
      <c r="Z48" s="5">
        <v>0</v>
      </c>
      <c r="AA48" s="62">
        <f t="shared" si="7"/>
        <v>0</v>
      </c>
    </row>
    <row r="49" spans="1:27" ht="15" customHeight="1">
      <c r="A49" s="15">
        <v>40</v>
      </c>
      <c r="B49" s="16">
        <v>402</v>
      </c>
      <c r="C49" s="11" t="s">
        <v>180</v>
      </c>
      <c r="D49" s="86" t="s">
        <v>134</v>
      </c>
      <c r="E49" s="11"/>
      <c r="F49" s="5"/>
      <c r="G49" s="5"/>
      <c r="H49" s="5"/>
      <c r="I49" s="5"/>
      <c r="J49" s="5"/>
      <c r="K49" s="53" t="str">
        <f t="shared" si="5"/>
        <v> </v>
      </c>
      <c r="L49" s="13">
        <v>20</v>
      </c>
      <c r="M49" s="5">
        <v>18</v>
      </c>
      <c r="N49" s="5">
        <v>238</v>
      </c>
      <c r="O49" s="5">
        <v>30</v>
      </c>
      <c r="P49" s="53">
        <f t="shared" si="6"/>
        <v>12.6</v>
      </c>
      <c r="Q49" s="13">
        <v>5</v>
      </c>
      <c r="R49" s="5">
        <v>1</v>
      </c>
      <c r="S49" s="5">
        <v>33</v>
      </c>
      <c r="T49" s="5">
        <v>1</v>
      </c>
      <c r="U49" s="53">
        <f t="shared" si="8"/>
        <v>3</v>
      </c>
      <c r="V49" s="11">
        <v>24</v>
      </c>
      <c r="W49" s="5">
        <v>1</v>
      </c>
      <c r="X49" s="65">
        <f t="shared" si="4"/>
        <v>4.2</v>
      </c>
      <c r="Y49" s="5">
        <v>18</v>
      </c>
      <c r="Z49" s="5">
        <v>0</v>
      </c>
      <c r="AA49" s="62">
        <f t="shared" si="7"/>
        <v>0</v>
      </c>
    </row>
    <row r="50" spans="1:27" ht="15" customHeight="1">
      <c r="A50" s="15">
        <v>40</v>
      </c>
      <c r="B50" s="16">
        <v>403</v>
      </c>
      <c r="C50" s="11" t="s">
        <v>180</v>
      </c>
      <c r="D50" s="86" t="s">
        <v>135</v>
      </c>
      <c r="E50" s="11"/>
      <c r="F50" s="5"/>
      <c r="G50" s="5"/>
      <c r="H50" s="5"/>
      <c r="I50" s="5"/>
      <c r="J50" s="5"/>
      <c r="K50" s="53" t="str">
        <f t="shared" si="5"/>
        <v> </v>
      </c>
      <c r="L50" s="13">
        <v>20</v>
      </c>
      <c r="M50" s="5">
        <v>12</v>
      </c>
      <c r="N50" s="5">
        <v>220</v>
      </c>
      <c r="O50" s="5">
        <v>25</v>
      </c>
      <c r="P50" s="53">
        <f t="shared" si="6"/>
        <v>11.4</v>
      </c>
      <c r="Q50" s="13">
        <v>5</v>
      </c>
      <c r="R50" s="5">
        <v>2</v>
      </c>
      <c r="S50" s="5">
        <v>37</v>
      </c>
      <c r="T50" s="5">
        <v>4</v>
      </c>
      <c r="U50" s="53">
        <f t="shared" si="8"/>
        <v>10.8</v>
      </c>
      <c r="V50" s="11">
        <v>23</v>
      </c>
      <c r="W50" s="5">
        <v>0</v>
      </c>
      <c r="X50" s="65">
        <f t="shared" si="4"/>
        <v>0</v>
      </c>
      <c r="Y50" s="5">
        <v>21</v>
      </c>
      <c r="Z50" s="5">
        <v>0</v>
      </c>
      <c r="AA50" s="62">
        <f t="shared" si="7"/>
        <v>0</v>
      </c>
    </row>
    <row r="51" spans="1:27" ht="15" customHeight="1">
      <c r="A51" s="15">
        <v>40</v>
      </c>
      <c r="B51" s="16">
        <v>404</v>
      </c>
      <c r="C51" s="11" t="s">
        <v>180</v>
      </c>
      <c r="D51" s="86" t="s">
        <v>136</v>
      </c>
      <c r="E51" s="11"/>
      <c r="F51" s="5"/>
      <c r="G51" s="5"/>
      <c r="H51" s="5"/>
      <c r="I51" s="5"/>
      <c r="J51" s="5"/>
      <c r="K51" s="53" t="str">
        <f t="shared" si="5"/>
        <v> </v>
      </c>
      <c r="L51" s="13">
        <v>18</v>
      </c>
      <c r="M51" s="5">
        <v>10</v>
      </c>
      <c r="N51" s="5">
        <v>209</v>
      </c>
      <c r="O51" s="5">
        <v>23</v>
      </c>
      <c r="P51" s="53">
        <f t="shared" si="6"/>
        <v>11</v>
      </c>
      <c r="Q51" s="13">
        <v>5</v>
      </c>
      <c r="R51" s="5">
        <v>1</v>
      </c>
      <c r="S51" s="5">
        <v>36</v>
      </c>
      <c r="T51" s="5">
        <v>1</v>
      </c>
      <c r="U51" s="53">
        <f t="shared" si="8"/>
        <v>2.8</v>
      </c>
      <c r="V51" s="11">
        <v>14</v>
      </c>
      <c r="W51" s="5">
        <v>0</v>
      </c>
      <c r="X51" s="65">
        <f t="shared" si="4"/>
        <v>0</v>
      </c>
      <c r="Y51" s="5">
        <v>12</v>
      </c>
      <c r="Z51" s="5">
        <v>0</v>
      </c>
      <c r="AA51" s="62">
        <f t="shared" si="7"/>
        <v>0</v>
      </c>
    </row>
    <row r="52" spans="1:27" ht="15" customHeight="1">
      <c r="A52" s="15">
        <v>40</v>
      </c>
      <c r="B52" s="16">
        <v>421</v>
      </c>
      <c r="C52" s="11" t="s">
        <v>180</v>
      </c>
      <c r="D52" s="86" t="s">
        <v>137</v>
      </c>
      <c r="E52" s="11"/>
      <c r="F52" s="5"/>
      <c r="G52" s="5"/>
      <c r="H52" s="5"/>
      <c r="I52" s="5"/>
      <c r="J52" s="5"/>
      <c r="K52" s="53" t="str">
        <f t="shared" si="5"/>
        <v> </v>
      </c>
      <c r="L52" s="13">
        <v>8</v>
      </c>
      <c r="M52" s="5">
        <v>5</v>
      </c>
      <c r="N52" s="5">
        <v>106</v>
      </c>
      <c r="O52" s="5">
        <v>11</v>
      </c>
      <c r="P52" s="53">
        <f t="shared" si="6"/>
        <v>10.4</v>
      </c>
      <c r="Q52" s="13">
        <v>5</v>
      </c>
      <c r="R52" s="5">
        <v>1</v>
      </c>
      <c r="S52" s="5">
        <v>34</v>
      </c>
      <c r="T52" s="5">
        <v>2</v>
      </c>
      <c r="U52" s="53">
        <f t="shared" si="8"/>
        <v>5.9</v>
      </c>
      <c r="V52" s="11">
        <v>13</v>
      </c>
      <c r="W52" s="5">
        <v>0</v>
      </c>
      <c r="X52" s="65">
        <f t="shared" si="4"/>
        <v>0</v>
      </c>
      <c r="Y52" s="5">
        <v>13</v>
      </c>
      <c r="Z52" s="5">
        <v>0</v>
      </c>
      <c r="AA52" s="62">
        <f t="shared" si="7"/>
        <v>0</v>
      </c>
    </row>
    <row r="53" spans="1:27" ht="15" customHeight="1">
      <c r="A53" s="15">
        <v>40</v>
      </c>
      <c r="B53" s="16">
        <v>422</v>
      </c>
      <c r="C53" s="11" t="s">
        <v>180</v>
      </c>
      <c r="D53" s="86" t="s">
        <v>138</v>
      </c>
      <c r="E53" s="11"/>
      <c r="F53" s="5"/>
      <c r="G53" s="5"/>
      <c r="H53" s="5"/>
      <c r="I53" s="5"/>
      <c r="J53" s="5"/>
      <c r="K53" s="53" t="str">
        <f t="shared" si="5"/>
        <v> </v>
      </c>
      <c r="L53" s="13">
        <v>18</v>
      </c>
      <c r="M53" s="5">
        <v>13</v>
      </c>
      <c r="N53" s="5">
        <v>236</v>
      </c>
      <c r="O53" s="5">
        <v>34</v>
      </c>
      <c r="P53" s="53">
        <f t="shared" si="6"/>
        <v>14.4</v>
      </c>
      <c r="Q53" s="13">
        <v>5</v>
      </c>
      <c r="R53" s="5">
        <v>2</v>
      </c>
      <c r="S53" s="5">
        <v>32</v>
      </c>
      <c r="T53" s="5">
        <v>3</v>
      </c>
      <c r="U53" s="53">
        <f t="shared" si="8"/>
        <v>9.4</v>
      </c>
      <c r="V53" s="11">
        <v>14</v>
      </c>
      <c r="W53" s="5">
        <v>0</v>
      </c>
      <c r="X53" s="65">
        <f t="shared" si="4"/>
        <v>0</v>
      </c>
      <c r="Y53" s="5">
        <v>14</v>
      </c>
      <c r="Z53" s="5">
        <v>0</v>
      </c>
      <c r="AA53" s="62">
        <f t="shared" si="7"/>
        <v>0</v>
      </c>
    </row>
    <row r="54" spans="1:27" ht="15" customHeight="1">
      <c r="A54" s="15">
        <v>40</v>
      </c>
      <c r="B54" s="16">
        <v>423</v>
      </c>
      <c r="C54" s="11" t="s">
        <v>180</v>
      </c>
      <c r="D54" s="86" t="s">
        <v>139</v>
      </c>
      <c r="E54" s="11"/>
      <c r="F54" s="5"/>
      <c r="G54" s="5"/>
      <c r="H54" s="5"/>
      <c r="I54" s="5"/>
      <c r="J54" s="5"/>
      <c r="K54" s="53" t="str">
        <f t="shared" si="5"/>
        <v> </v>
      </c>
      <c r="L54" s="13">
        <v>13</v>
      </c>
      <c r="M54" s="5">
        <v>8</v>
      </c>
      <c r="N54" s="5">
        <v>112</v>
      </c>
      <c r="O54" s="5">
        <v>12</v>
      </c>
      <c r="P54" s="53">
        <f t="shared" si="6"/>
        <v>10.7</v>
      </c>
      <c r="Q54" s="13">
        <v>5</v>
      </c>
      <c r="R54" s="5">
        <v>0</v>
      </c>
      <c r="S54" s="5">
        <v>26</v>
      </c>
      <c r="T54" s="5">
        <v>0</v>
      </c>
      <c r="U54" s="53">
        <f t="shared" si="8"/>
        <v>0</v>
      </c>
      <c r="V54" s="11">
        <v>12</v>
      </c>
      <c r="W54" s="5">
        <v>1</v>
      </c>
      <c r="X54" s="65">
        <f t="shared" si="4"/>
        <v>8.3</v>
      </c>
      <c r="Y54" s="5">
        <v>10</v>
      </c>
      <c r="Z54" s="5">
        <v>0</v>
      </c>
      <c r="AA54" s="62">
        <f t="shared" si="7"/>
        <v>0</v>
      </c>
    </row>
    <row r="55" spans="1:27" ht="15" customHeight="1">
      <c r="A55" s="15">
        <v>40</v>
      </c>
      <c r="B55" s="16">
        <v>424</v>
      </c>
      <c r="C55" s="11" t="s">
        <v>180</v>
      </c>
      <c r="D55" s="86" t="s">
        <v>140</v>
      </c>
      <c r="E55" s="11"/>
      <c r="F55" s="5"/>
      <c r="G55" s="5"/>
      <c r="H55" s="5"/>
      <c r="I55" s="5"/>
      <c r="J55" s="5"/>
      <c r="K55" s="53" t="str">
        <f t="shared" si="5"/>
        <v> </v>
      </c>
      <c r="L55" s="13">
        <v>18</v>
      </c>
      <c r="M55" s="5">
        <v>11</v>
      </c>
      <c r="N55" s="5">
        <v>172</v>
      </c>
      <c r="O55" s="5">
        <v>29</v>
      </c>
      <c r="P55" s="53">
        <f t="shared" si="6"/>
        <v>16.9</v>
      </c>
      <c r="Q55" s="13">
        <v>5</v>
      </c>
      <c r="R55" s="5">
        <v>2</v>
      </c>
      <c r="S55" s="5">
        <v>31</v>
      </c>
      <c r="T55" s="5">
        <v>2</v>
      </c>
      <c r="U55" s="53">
        <f t="shared" si="8"/>
        <v>6.5</v>
      </c>
      <c r="V55" s="11">
        <v>14</v>
      </c>
      <c r="W55" s="5">
        <v>0</v>
      </c>
      <c r="X55" s="65">
        <f t="shared" si="4"/>
        <v>0</v>
      </c>
      <c r="Y55" s="5">
        <v>14</v>
      </c>
      <c r="Z55" s="5">
        <v>0</v>
      </c>
      <c r="AA55" s="62">
        <f t="shared" si="7"/>
        <v>0</v>
      </c>
    </row>
    <row r="56" spans="1:27" ht="15" customHeight="1">
      <c r="A56" s="15">
        <v>40</v>
      </c>
      <c r="B56" s="16">
        <v>425</v>
      </c>
      <c r="C56" s="11" t="s">
        <v>180</v>
      </c>
      <c r="D56" s="86" t="s">
        <v>141</v>
      </c>
      <c r="E56" s="11">
        <v>25</v>
      </c>
      <c r="F56" s="5">
        <v>18</v>
      </c>
      <c r="G56" s="5">
        <v>13</v>
      </c>
      <c r="H56" s="5">
        <v>11</v>
      </c>
      <c r="I56" s="5">
        <v>134</v>
      </c>
      <c r="J56" s="5">
        <v>25</v>
      </c>
      <c r="K56" s="53">
        <f t="shared" si="5"/>
        <v>18.7</v>
      </c>
      <c r="L56" s="13">
        <v>13</v>
      </c>
      <c r="M56" s="5">
        <v>11</v>
      </c>
      <c r="N56" s="5">
        <v>134</v>
      </c>
      <c r="O56" s="5">
        <v>25</v>
      </c>
      <c r="P56" s="53">
        <f t="shared" si="6"/>
        <v>18.7</v>
      </c>
      <c r="Q56" s="13">
        <v>5</v>
      </c>
      <c r="R56" s="5">
        <v>1</v>
      </c>
      <c r="S56" s="5">
        <v>28</v>
      </c>
      <c r="T56" s="5">
        <v>1</v>
      </c>
      <c r="U56" s="53">
        <f t="shared" si="8"/>
        <v>3.6</v>
      </c>
      <c r="V56" s="11">
        <v>13</v>
      </c>
      <c r="W56" s="5">
        <v>0</v>
      </c>
      <c r="X56" s="65">
        <f t="shared" si="4"/>
        <v>0</v>
      </c>
      <c r="Y56" s="5">
        <v>11</v>
      </c>
      <c r="Z56" s="5">
        <v>0</v>
      </c>
      <c r="AA56" s="62">
        <f t="shared" si="7"/>
        <v>0</v>
      </c>
    </row>
    <row r="57" spans="1:27" ht="15" customHeight="1">
      <c r="A57" s="15">
        <v>40</v>
      </c>
      <c r="B57" s="16">
        <v>426</v>
      </c>
      <c r="C57" s="11" t="s">
        <v>180</v>
      </c>
      <c r="D57" s="86" t="s">
        <v>142</v>
      </c>
      <c r="E57" s="11"/>
      <c r="F57" s="5"/>
      <c r="G57" s="5"/>
      <c r="H57" s="5"/>
      <c r="I57" s="5"/>
      <c r="J57" s="5"/>
      <c r="K57" s="53" t="str">
        <f t="shared" si="5"/>
        <v> </v>
      </c>
      <c r="L57" s="13">
        <v>18</v>
      </c>
      <c r="M57" s="5">
        <v>13</v>
      </c>
      <c r="N57" s="5">
        <v>182</v>
      </c>
      <c r="O57" s="5">
        <v>24</v>
      </c>
      <c r="P57" s="53">
        <f t="shared" si="6"/>
        <v>13.2</v>
      </c>
      <c r="Q57" s="13">
        <v>5</v>
      </c>
      <c r="R57" s="5">
        <v>1</v>
      </c>
      <c r="S57" s="5">
        <v>33</v>
      </c>
      <c r="T57" s="5">
        <v>1</v>
      </c>
      <c r="U57" s="53">
        <f t="shared" si="8"/>
        <v>3</v>
      </c>
      <c r="V57" s="11">
        <v>19</v>
      </c>
      <c r="W57" s="5">
        <v>2</v>
      </c>
      <c r="X57" s="65">
        <f t="shared" si="4"/>
        <v>10.5</v>
      </c>
      <c r="Y57" s="5">
        <v>17</v>
      </c>
      <c r="Z57" s="5">
        <v>2</v>
      </c>
      <c r="AA57" s="62">
        <f t="shared" si="7"/>
        <v>11.8</v>
      </c>
    </row>
    <row r="58" spans="1:27" ht="15" customHeight="1">
      <c r="A58" s="15">
        <v>40</v>
      </c>
      <c r="B58" s="16">
        <v>427</v>
      </c>
      <c r="C58" s="11" t="s">
        <v>180</v>
      </c>
      <c r="D58" s="86" t="s">
        <v>143</v>
      </c>
      <c r="E58" s="11"/>
      <c r="F58" s="5"/>
      <c r="G58" s="5"/>
      <c r="H58" s="5"/>
      <c r="I58" s="5"/>
      <c r="J58" s="5"/>
      <c r="K58" s="53" t="str">
        <f t="shared" si="5"/>
        <v> </v>
      </c>
      <c r="L58" s="13">
        <v>15</v>
      </c>
      <c r="M58" s="5">
        <v>10</v>
      </c>
      <c r="N58" s="5">
        <v>160</v>
      </c>
      <c r="O58" s="5">
        <v>30</v>
      </c>
      <c r="P58" s="53">
        <f t="shared" si="6"/>
        <v>18.8</v>
      </c>
      <c r="Q58" s="13">
        <v>5</v>
      </c>
      <c r="R58" s="5">
        <v>0</v>
      </c>
      <c r="S58" s="5">
        <v>31</v>
      </c>
      <c r="T58" s="5">
        <v>0</v>
      </c>
      <c r="U58" s="53">
        <f t="shared" si="8"/>
        <v>0</v>
      </c>
      <c r="V58" s="11">
        <v>12</v>
      </c>
      <c r="W58" s="5">
        <v>0</v>
      </c>
      <c r="X58" s="65">
        <f t="shared" si="4"/>
        <v>0</v>
      </c>
      <c r="Y58" s="5">
        <v>12</v>
      </c>
      <c r="Z58" s="5">
        <v>0</v>
      </c>
      <c r="AA58" s="62">
        <f t="shared" si="7"/>
        <v>0</v>
      </c>
    </row>
    <row r="59" spans="1:27" ht="15" customHeight="1">
      <c r="A59" s="15">
        <v>40</v>
      </c>
      <c r="B59" s="16">
        <v>428</v>
      </c>
      <c r="C59" s="11" t="s">
        <v>180</v>
      </c>
      <c r="D59" s="86" t="s">
        <v>144</v>
      </c>
      <c r="E59" s="11"/>
      <c r="F59" s="5"/>
      <c r="G59" s="5"/>
      <c r="H59" s="5"/>
      <c r="I59" s="5"/>
      <c r="J59" s="5"/>
      <c r="K59" s="53" t="str">
        <f t="shared" si="5"/>
        <v> </v>
      </c>
      <c r="L59" s="13">
        <v>10</v>
      </c>
      <c r="M59" s="5">
        <v>8</v>
      </c>
      <c r="N59" s="5">
        <v>99</v>
      </c>
      <c r="O59" s="5">
        <v>12</v>
      </c>
      <c r="P59" s="53">
        <f t="shared" si="6"/>
        <v>12.1</v>
      </c>
      <c r="Q59" s="13">
        <v>5</v>
      </c>
      <c r="R59" s="5">
        <v>1</v>
      </c>
      <c r="S59" s="5">
        <v>28</v>
      </c>
      <c r="T59" s="5">
        <v>1</v>
      </c>
      <c r="U59" s="53">
        <f t="shared" si="8"/>
        <v>3.6</v>
      </c>
      <c r="V59" s="11">
        <v>14</v>
      </c>
      <c r="W59" s="5">
        <v>3</v>
      </c>
      <c r="X59" s="65">
        <f t="shared" si="4"/>
        <v>21.4</v>
      </c>
      <c r="Y59" s="5">
        <v>13</v>
      </c>
      <c r="Z59" s="5">
        <v>2</v>
      </c>
      <c r="AA59" s="62">
        <f t="shared" si="7"/>
        <v>15.4</v>
      </c>
    </row>
    <row r="60" spans="1:27" ht="15" customHeight="1">
      <c r="A60" s="15">
        <v>40</v>
      </c>
      <c r="B60" s="16">
        <v>441</v>
      </c>
      <c r="C60" s="11" t="s">
        <v>180</v>
      </c>
      <c r="D60" s="86" t="s">
        <v>145</v>
      </c>
      <c r="E60" s="11"/>
      <c r="F60" s="5"/>
      <c r="G60" s="5"/>
      <c r="H60" s="5"/>
      <c r="I60" s="5"/>
      <c r="J60" s="5"/>
      <c r="K60" s="53" t="str">
        <f t="shared" si="5"/>
        <v> </v>
      </c>
      <c r="L60" s="13">
        <v>6</v>
      </c>
      <c r="M60" s="5">
        <v>5</v>
      </c>
      <c r="N60" s="5">
        <v>93</v>
      </c>
      <c r="O60" s="5">
        <v>17</v>
      </c>
      <c r="P60" s="53">
        <f t="shared" si="6"/>
        <v>18.3</v>
      </c>
      <c r="Q60" s="13">
        <v>4</v>
      </c>
      <c r="R60" s="5">
        <v>2</v>
      </c>
      <c r="S60" s="5">
        <v>27</v>
      </c>
      <c r="T60" s="5">
        <v>2</v>
      </c>
      <c r="U60" s="53">
        <f t="shared" si="8"/>
        <v>7.4</v>
      </c>
      <c r="V60" s="11">
        <v>10</v>
      </c>
      <c r="W60" s="5">
        <v>1</v>
      </c>
      <c r="X60" s="65">
        <f t="shared" si="4"/>
        <v>10</v>
      </c>
      <c r="Y60" s="5">
        <v>10</v>
      </c>
      <c r="Z60" s="5">
        <v>1</v>
      </c>
      <c r="AA60" s="62">
        <f t="shared" si="7"/>
        <v>10</v>
      </c>
    </row>
    <row r="61" spans="1:27" ht="15" customHeight="1">
      <c r="A61" s="15">
        <v>40</v>
      </c>
      <c r="B61" s="16">
        <v>442</v>
      </c>
      <c r="C61" s="11" t="s">
        <v>180</v>
      </c>
      <c r="D61" s="86" t="s">
        <v>146</v>
      </c>
      <c r="E61" s="11">
        <v>30</v>
      </c>
      <c r="F61" s="5">
        <v>20</v>
      </c>
      <c r="G61" s="13">
        <v>11</v>
      </c>
      <c r="H61" s="5">
        <v>9</v>
      </c>
      <c r="I61" s="5">
        <v>169</v>
      </c>
      <c r="J61" s="5">
        <v>44</v>
      </c>
      <c r="K61" s="53">
        <f t="shared" si="5"/>
        <v>26</v>
      </c>
      <c r="L61" s="13">
        <v>11</v>
      </c>
      <c r="M61" s="5">
        <v>9</v>
      </c>
      <c r="N61" s="5">
        <v>169</v>
      </c>
      <c r="O61" s="5">
        <v>44</v>
      </c>
      <c r="P61" s="53">
        <f t="shared" si="6"/>
        <v>26</v>
      </c>
      <c r="Q61" s="13">
        <v>5</v>
      </c>
      <c r="R61" s="5">
        <v>2</v>
      </c>
      <c r="S61" s="5">
        <v>29</v>
      </c>
      <c r="T61" s="5">
        <v>3</v>
      </c>
      <c r="U61" s="53">
        <f t="shared" si="8"/>
        <v>10.3</v>
      </c>
      <c r="V61" s="11">
        <v>14</v>
      </c>
      <c r="W61" s="5">
        <v>1</v>
      </c>
      <c r="X61" s="65">
        <f t="shared" si="4"/>
        <v>7.1</v>
      </c>
      <c r="Y61" s="5">
        <v>11</v>
      </c>
      <c r="Z61" s="5">
        <v>1</v>
      </c>
      <c r="AA61" s="62">
        <f t="shared" si="7"/>
        <v>9.1</v>
      </c>
    </row>
    <row r="62" spans="1:27" ht="15" customHeight="1">
      <c r="A62" s="15">
        <v>40</v>
      </c>
      <c r="B62" s="16">
        <v>447</v>
      </c>
      <c r="C62" s="11" t="s">
        <v>180</v>
      </c>
      <c r="D62" s="86" t="s">
        <v>147</v>
      </c>
      <c r="E62" s="11"/>
      <c r="F62" s="5"/>
      <c r="G62" s="5"/>
      <c r="H62" s="5"/>
      <c r="I62" s="5"/>
      <c r="J62" s="5"/>
      <c r="K62" s="53" t="str">
        <f t="shared" si="5"/>
        <v> </v>
      </c>
      <c r="L62" s="13">
        <v>14</v>
      </c>
      <c r="M62" s="5">
        <v>11</v>
      </c>
      <c r="N62" s="5">
        <v>205</v>
      </c>
      <c r="O62" s="5">
        <v>47</v>
      </c>
      <c r="P62" s="53">
        <f t="shared" si="6"/>
        <v>22.9</v>
      </c>
      <c r="Q62" s="13">
        <v>4</v>
      </c>
      <c r="R62" s="5">
        <v>2</v>
      </c>
      <c r="S62" s="5">
        <v>45</v>
      </c>
      <c r="T62" s="5">
        <v>4</v>
      </c>
      <c r="U62" s="53">
        <f t="shared" si="8"/>
        <v>8.9</v>
      </c>
      <c r="V62" s="11">
        <v>32</v>
      </c>
      <c r="W62" s="5">
        <v>1</v>
      </c>
      <c r="X62" s="65">
        <f t="shared" si="4"/>
        <v>3.1</v>
      </c>
      <c r="Y62" s="5">
        <v>29</v>
      </c>
      <c r="Z62" s="5">
        <v>1</v>
      </c>
      <c r="AA62" s="62">
        <f t="shared" si="7"/>
        <v>3.4</v>
      </c>
    </row>
    <row r="63" spans="1:27" ht="15" customHeight="1">
      <c r="A63" s="15">
        <v>40</v>
      </c>
      <c r="B63" s="16">
        <v>448</v>
      </c>
      <c r="C63" s="11" t="s">
        <v>180</v>
      </c>
      <c r="D63" s="86" t="s">
        <v>148</v>
      </c>
      <c r="E63" s="11"/>
      <c r="F63" s="5"/>
      <c r="G63" s="5"/>
      <c r="H63" s="5"/>
      <c r="I63" s="5"/>
      <c r="J63" s="5"/>
      <c r="K63" s="53" t="str">
        <f t="shared" si="5"/>
        <v> </v>
      </c>
      <c r="L63" s="13">
        <v>3</v>
      </c>
      <c r="M63" s="5">
        <v>2</v>
      </c>
      <c r="N63" s="5">
        <v>27</v>
      </c>
      <c r="O63" s="5">
        <v>4</v>
      </c>
      <c r="P63" s="53">
        <f t="shared" si="6"/>
        <v>14.8</v>
      </c>
      <c r="Q63" s="13">
        <v>4</v>
      </c>
      <c r="R63" s="5">
        <v>2</v>
      </c>
      <c r="S63" s="5">
        <v>34</v>
      </c>
      <c r="T63" s="5">
        <v>2</v>
      </c>
      <c r="U63" s="53">
        <f t="shared" si="8"/>
        <v>5.9</v>
      </c>
      <c r="V63" s="11">
        <v>11</v>
      </c>
      <c r="W63" s="5">
        <v>0</v>
      </c>
      <c r="X63" s="65">
        <f t="shared" si="4"/>
        <v>0</v>
      </c>
      <c r="Y63" s="5">
        <v>11</v>
      </c>
      <c r="Z63" s="5">
        <v>0</v>
      </c>
      <c r="AA63" s="62">
        <f t="shared" si="7"/>
        <v>0</v>
      </c>
    </row>
    <row r="64" spans="1:27" ht="15" customHeight="1">
      <c r="A64" s="15">
        <v>40</v>
      </c>
      <c r="B64" s="16">
        <v>462</v>
      </c>
      <c r="C64" s="11" t="s">
        <v>180</v>
      </c>
      <c r="D64" s="86" t="s">
        <v>149</v>
      </c>
      <c r="E64" s="11">
        <v>30</v>
      </c>
      <c r="F64" s="5">
        <v>23</v>
      </c>
      <c r="G64" s="5">
        <v>24</v>
      </c>
      <c r="H64" s="5">
        <v>19</v>
      </c>
      <c r="I64" s="5">
        <v>264</v>
      </c>
      <c r="J64" s="5">
        <v>58</v>
      </c>
      <c r="K64" s="53">
        <f t="shared" si="5"/>
        <v>22</v>
      </c>
      <c r="L64" s="13">
        <v>24</v>
      </c>
      <c r="M64" s="5">
        <v>19</v>
      </c>
      <c r="N64" s="5">
        <v>264</v>
      </c>
      <c r="O64" s="5">
        <v>58</v>
      </c>
      <c r="P64" s="53">
        <f t="shared" si="6"/>
        <v>22</v>
      </c>
      <c r="Q64" s="13">
        <v>6</v>
      </c>
      <c r="R64" s="5">
        <v>5</v>
      </c>
      <c r="S64" s="5">
        <v>33</v>
      </c>
      <c r="T64" s="5">
        <v>6</v>
      </c>
      <c r="U64" s="53">
        <f t="shared" si="8"/>
        <v>18.2</v>
      </c>
      <c r="V64" s="11">
        <v>10</v>
      </c>
      <c r="W64" s="5">
        <v>0</v>
      </c>
      <c r="X64" s="65">
        <f t="shared" si="4"/>
        <v>0</v>
      </c>
      <c r="Y64" s="5">
        <v>9</v>
      </c>
      <c r="Z64" s="5">
        <v>0</v>
      </c>
      <c r="AA64" s="62">
        <f t="shared" si="7"/>
        <v>0</v>
      </c>
    </row>
    <row r="65" spans="1:27" ht="15" customHeight="1">
      <c r="A65" s="15">
        <v>40</v>
      </c>
      <c r="B65" s="16">
        <v>463</v>
      </c>
      <c r="C65" s="11" t="s">
        <v>180</v>
      </c>
      <c r="D65" s="86" t="s">
        <v>150</v>
      </c>
      <c r="E65" s="11">
        <v>30</v>
      </c>
      <c r="F65" s="5">
        <v>23</v>
      </c>
      <c r="G65" s="5">
        <v>21</v>
      </c>
      <c r="H65" s="5">
        <v>20</v>
      </c>
      <c r="I65" s="5">
        <v>215</v>
      </c>
      <c r="J65" s="5">
        <v>45</v>
      </c>
      <c r="K65" s="53">
        <f t="shared" si="5"/>
        <v>20.9</v>
      </c>
      <c r="L65" s="13">
        <v>21</v>
      </c>
      <c r="M65" s="5">
        <v>20</v>
      </c>
      <c r="N65" s="5">
        <v>215</v>
      </c>
      <c r="O65" s="5">
        <v>45</v>
      </c>
      <c r="P65" s="53">
        <f t="shared" si="6"/>
        <v>20.9</v>
      </c>
      <c r="Q65" s="13">
        <v>6</v>
      </c>
      <c r="R65" s="5">
        <v>2</v>
      </c>
      <c r="S65" s="5">
        <v>33</v>
      </c>
      <c r="T65" s="5">
        <v>2</v>
      </c>
      <c r="U65" s="53">
        <f t="shared" si="8"/>
        <v>6.1</v>
      </c>
      <c r="V65" s="11">
        <v>14</v>
      </c>
      <c r="W65" s="5">
        <v>1</v>
      </c>
      <c r="X65" s="65">
        <f t="shared" si="4"/>
        <v>7.1</v>
      </c>
      <c r="Y65" s="5">
        <v>14</v>
      </c>
      <c r="Z65" s="5">
        <v>1</v>
      </c>
      <c r="AA65" s="62">
        <f t="shared" si="7"/>
        <v>7.1</v>
      </c>
    </row>
    <row r="66" spans="1:27" ht="15" customHeight="1">
      <c r="A66" s="15">
        <v>40</v>
      </c>
      <c r="B66" s="16">
        <v>503</v>
      </c>
      <c r="C66" s="11" t="s">
        <v>180</v>
      </c>
      <c r="D66" s="86" t="s">
        <v>151</v>
      </c>
      <c r="E66" s="11"/>
      <c r="F66" s="5"/>
      <c r="G66" s="5"/>
      <c r="H66" s="5"/>
      <c r="I66" s="5"/>
      <c r="J66" s="5"/>
      <c r="K66" s="53" t="str">
        <f t="shared" si="5"/>
        <v> </v>
      </c>
      <c r="L66" s="13">
        <v>21</v>
      </c>
      <c r="M66" s="5">
        <v>13</v>
      </c>
      <c r="N66" s="5">
        <v>252</v>
      </c>
      <c r="O66" s="5">
        <v>21</v>
      </c>
      <c r="P66" s="53">
        <f t="shared" si="6"/>
        <v>8.3</v>
      </c>
      <c r="Q66" s="13">
        <v>5</v>
      </c>
      <c r="R66" s="5">
        <v>3</v>
      </c>
      <c r="S66" s="5">
        <v>31</v>
      </c>
      <c r="T66" s="5">
        <v>3</v>
      </c>
      <c r="U66" s="53">
        <f t="shared" si="8"/>
        <v>9.7</v>
      </c>
      <c r="V66" s="11">
        <v>16</v>
      </c>
      <c r="W66" s="5">
        <v>3</v>
      </c>
      <c r="X66" s="65">
        <f t="shared" si="4"/>
        <v>18.8</v>
      </c>
      <c r="Y66" s="5">
        <v>15</v>
      </c>
      <c r="Z66" s="5">
        <v>3</v>
      </c>
      <c r="AA66" s="62">
        <f t="shared" si="7"/>
        <v>20</v>
      </c>
    </row>
    <row r="67" spans="1:27" ht="15" customHeight="1">
      <c r="A67" s="15">
        <v>40</v>
      </c>
      <c r="B67" s="16">
        <v>522</v>
      </c>
      <c r="C67" s="11" t="s">
        <v>180</v>
      </c>
      <c r="D67" s="86" t="s">
        <v>152</v>
      </c>
      <c r="E67" s="11"/>
      <c r="F67" s="5"/>
      <c r="G67" s="5"/>
      <c r="H67" s="5"/>
      <c r="I67" s="5"/>
      <c r="J67" s="5"/>
      <c r="K67" s="53" t="str">
        <f t="shared" si="5"/>
        <v> </v>
      </c>
      <c r="L67" s="13">
        <v>13</v>
      </c>
      <c r="M67" s="5">
        <v>11</v>
      </c>
      <c r="N67" s="5">
        <v>150</v>
      </c>
      <c r="O67" s="5">
        <v>23</v>
      </c>
      <c r="P67" s="53">
        <f t="shared" si="6"/>
        <v>15.3</v>
      </c>
      <c r="Q67" s="13">
        <v>6</v>
      </c>
      <c r="R67" s="5">
        <v>1</v>
      </c>
      <c r="S67" s="5">
        <v>33</v>
      </c>
      <c r="T67" s="5">
        <v>1</v>
      </c>
      <c r="U67" s="53">
        <f t="shared" si="8"/>
        <v>3</v>
      </c>
      <c r="V67" s="11">
        <v>13</v>
      </c>
      <c r="W67" s="5">
        <v>0</v>
      </c>
      <c r="X67" s="65">
        <f t="shared" si="4"/>
        <v>0</v>
      </c>
      <c r="Y67" s="5">
        <v>13</v>
      </c>
      <c r="Z67" s="5">
        <v>0</v>
      </c>
      <c r="AA67" s="62">
        <f t="shared" si="7"/>
        <v>0</v>
      </c>
    </row>
    <row r="68" spans="1:27" ht="15" customHeight="1">
      <c r="A68" s="15">
        <v>40</v>
      </c>
      <c r="B68" s="16">
        <v>541</v>
      </c>
      <c r="C68" s="11" t="s">
        <v>180</v>
      </c>
      <c r="D68" s="86" t="s">
        <v>153</v>
      </c>
      <c r="E68" s="11"/>
      <c r="F68" s="5"/>
      <c r="G68" s="5"/>
      <c r="H68" s="5"/>
      <c r="I68" s="5"/>
      <c r="J68" s="5"/>
      <c r="K68" s="53" t="str">
        <f t="shared" si="5"/>
        <v> </v>
      </c>
      <c r="L68" s="13">
        <v>10</v>
      </c>
      <c r="M68" s="5">
        <v>6</v>
      </c>
      <c r="N68" s="5">
        <v>116</v>
      </c>
      <c r="O68" s="5">
        <v>9</v>
      </c>
      <c r="P68" s="53">
        <f t="shared" si="6"/>
        <v>7.8</v>
      </c>
      <c r="Q68" s="13">
        <v>6</v>
      </c>
      <c r="R68" s="5">
        <v>1</v>
      </c>
      <c r="S68" s="5">
        <v>35</v>
      </c>
      <c r="T68" s="5">
        <v>1</v>
      </c>
      <c r="U68" s="53">
        <f t="shared" si="8"/>
        <v>2.9</v>
      </c>
      <c r="V68" s="11">
        <v>20</v>
      </c>
      <c r="W68" s="5">
        <v>0</v>
      </c>
      <c r="X68" s="65">
        <f t="shared" si="4"/>
        <v>0</v>
      </c>
      <c r="Y68" s="5">
        <v>20</v>
      </c>
      <c r="Z68" s="5">
        <v>0</v>
      </c>
      <c r="AA68" s="62">
        <f t="shared" si="7"/>
        <v>0</v>
      </c>
    </row>
    <row r="69" spans="1:27" ht="15" customHeight="1">
      <c r="A69" s="15">
        <v>40</v>
      </c>
      <c r="B69" s="16">
        <v>542</v>
      </c>
      <c r="C69" s="11" t="s">
        <v>180</v>
      </c>
      <c r="D69" s="86" t="s">
        <v>154</v>
      </c>
      <c r="E69" s="11"/>
      <c r="F69" s="5"/>
      <c r="G69" s="5"/>
      <c r="H69" s="5"/>
      <c r="I69" s="5"/>
      <c r="J69" s="5"/>
      <c r="K69" s="53" t="str">
        <f t="shared" si="5"/>
        <v> </v>
      </c>
      <c r="L69" s="13">
        <v>6</v>
      </c>
      <c r="M69" s="5">
        <v>4</v>
      </c>
      <c r="N69" s="5">
        <v>65</v>
      </c>
      <c r="O69" s="5">
        <v>13</v>
      </c>
      <c r="P69" s="53">
        <f t="shared" si="6"/>
        <v>20</v>
      </c>
      <c r="Q69" s="13">
        <v>6</v>
      </c>
      <c r="R69" s="5">
        <v>3</v>
      </c>
      <c r="S69" s="5">
        <v>30</v>
      </c>
      <c r="T69" s="5">
        <v>4</v>
      </c>
      <c r="U69" s="53">
        <f t="shared" si="8"/>
        <v>13.3</v>
      </c>
      <c r="V69" s="11">
        <v>12</v>
      </c>
      <c r="W69" s="5">
        <v>0</v>
      </c>
      <c r="X69" s="65">
        <f t="shared" si="4"/>
        <v>0</v>
      </c>
      <c r="Y69" s="5">
        <v>12</v>
      </c>
      <c r="Z69" s="5">
        <v>0</v>
      </c>
      <c r="AA69" s="62">
        <f t="shared" si="7"/>
        <v>0</v>
      </c>
    </row>
    <row r="70" spans="1:27" ht="15" customHeight="1">
      <c r="A70" s="15">
        <v>40</v>
      </c>
      <c r="B70" s="16">
        <v>543</v>
      </c>
      <c r="C70" s="11" t="s">
        <v>180</v>
      </c>
      <c r="D70" s="86" t="s">
        <v>155</v>
      </c>
      <c r="E70" s="11"/>
      <c r="F70" s="5"/>
      <c r="G70" s="5"/>
      <c r="H70" s="5"/>
      <c r="I70" s="5"/>
      <c r="J70" s="5"/>
      <c r="K70" s="53" t="str">
        <f t="shared" si="5"/>
        <v> </v>
      </c>
      <c r="L70" s="13">
        <v>22</v>
      </c>
      <c r="M70" s="5">
        <v>12</v>
      </c>
      <c r="N70" s="5">
        <v>242</v>
      </c>
      <c r="O70" s="5">
        <v>35</v>
      </c>
      <c r="P70" s="53">
        <f t="shared" si="6"/>
        <v>14.5</v>
      </c>
      <c r="Q70" s="13">
        <v>6</v>
      </c>
      <c r="R70" s="5">
        <v>2</v>
      </c>
      <c r="S70" s="5">
        <v>37</v>
      </c>
      <c r="T70" s="5">
        <v>2</v>
      </c>
      <c r="U70" s="53">
        <f t="shared" si="8"/>
        <v>5.4</v>
      </c>
      <c r="V70" s="11">
        <v>13</v>
      </c>
      <c r="W70" s="5">
        <v>0</v>
      </c>
      <c r="X70" s="65">
        <f t="shared" si="4"/>
        <v>0</v>
      </c>
      <c r="Y70" s="5">
        <v>13</v>
      </c>
      <c r="Z70" s="5">
        <v>0</v>
      </c>
      <c r="AA70" s="62">
        <f t="shared" si="7"/>
        <v>0</v>
      </c>
    </row>
    <row r="71" spans="1:27" ht="15" customHeight="1">
      <c r="A71" s="15">
        <v>40</v>
      </c>
      <c r="B71" s="16">
        <v>544</v>
      </c>
      <c r="C71" s="11" t="s">
        <v>180</v>
      </c>
      <c r="D71" s="86" t="s">
        <v>156</v>
      </c>
      <c r="E71" s="11"/>
      <c r="F71" s="5"/>
      <c r="G71" s="5"/>
      <c r="H71" s="5"/>
      <c r="I71" s="5"/>
      <c r="J71" s="5"/>
      <c r="K71" s="53" t="str">
        <f t="shared" si="5"/>
        <v> </v>
      </c>
      <c r="L71" s="13">
        <v>14</v>
      </c>
      <c r="M71" s="5">
        <v>8</v>
      </c>
      <c r="N71" s="5">
        <v>119</v>
      </c>
      <c r="O71" s="5">
        <v>13</v>
      </c>
      <c r="P71" s="53">
        <f t="shared" si="6"/>
        <v>10.9</v>
      </c>
      <c r="Q71" s="13">
        <v>6</v>
      </c>
      <c r="R71" s="5">
        <v>1</v>
      </c>
      <c r="S71" s="5">
        <v>39</v>
      </c>
      <c r="T71" s="5">
        <v>1</v>
      </c>
      <c r="U71" s="53">
        <f t="shared" si="8"/>
        <v>2.6</v>
      </c>
      <c r="V71" s="11">
        <v>14</v>
      </c>
      <c r="W71" s="5">
        <v>2</v>
      </c>
      <c r="X71" s="65">
        <f t="shared" si="4"/>
        <v>14.3</v>
      </c>
      <c r="Y71" s="5">
        <v>14</v>
      </c>
      <c r="Z71" s="5">
        <v>2</v>
      </c>
      <c r="AA71" s="62">
        <f t="shared" si="7"/>
        <v>14.3</v>
      </c>
    </row>
    <row r="72" spans="1:27" ht="15" customHeight="1">
      <c r="A72" s="15">
        <v>40</v>
      </c>
      <c r="B72" s="16">
        <v>545</v>
      </c>
      <c r="C72" s="11" t="s">
        <v>180</v>
      </c>
      <c r="D72" s="86" t="s">
        <v>157</v>
      </c>
      <c r="E72" s="11"/>
      <c r="F72" s="5"/>
      <c r="G72" s="5"/>
      <c r="H72" s="5"/>
      <c r="I72" s="5"/>
      <c r="J72" s="5"/>
      <c r="K72" s="53" t="str">
        <f t="shared" si="5"/>
        <v> </v>
      </c>
      <c r="L72" s="13">
        <v>12</v>
      </c>
      <c r="M72" s="5">
        <v>5</v>
      </c>
      <c r="N72" s="5">
        <v>100</v>
      </c>
      <c r="O72" s="5">
        <v>7</v>
      </c>
      <c r="P72" s="53">
        <f t="shared" si="6"/>
        <v>7</v>
      </c>
      <c r="Q72" s="13">
        <v>6</v>
      </c>
      <c r="R72" s="5">
        <v>3</v>
      </c>
      <c r="S72" s="5">
        <v>31</v>
      </c>
      <c r="T72" s="5">
        <v>3</v>
      </c>
      <c r="U72" s="53">
        <f t="shared" si="8"/>
        <v>9.7</v>
      </c>
      <c r="V72" s="11">
        <v>7</v>
      </c>
      <c r="W72" s="5">
        <v>0</v>
      </c>
      <c r="X72" s="65">
        <f t="shared" si="4"/>
        <v>0</v>
      </c>
      <c r="Y72" s="5">
        <v>7</v>
      </c>
      <c r="Z72" s="5">
        <v>0</v>
      </c>
      <c r="AA72" s="62">
        <f t="shared" si="7"/>
        <v>0</v>
      </c>
    </row>
    <row r="73" spans="1:27" ht="15" customHeight="1">
      <c r="A73" s="15">
        <v>40</v>
      </c>
      <c r="B73" s="16">
        <v>546</v>
      </c>
      <c r="C73" s="11" t="s">
        <v>180</v>
      </c>
      <c r="D73" s="86" t="s">
        <v>158</v>
      </c>
      <c r="E73" s="11"/>
      <c r="F73" s="5"/>
      <c r="G73" s="5"/>
      <c r="H73" s="5"/>
      <c r="I73" s="5"/>
      <c r="J73" s="5"/>
      <c r="K73" s="53" t="str">
        <f t="shared" si="5"/>
        <v> </v>
      </c>
      <c r="L73" s="13">
        <v>9</v>
      </c>
      <c r="M73" s="5">
        <v>7</v>
      </c>
      <c r="N73" s="5">
        <v>105</v>
      </c>
      <c r="O73" s="5">
        <v>13</v>
      </c>
      <c r="P73" s="53">
        <f t="shared" si="6"/>
        <v>12.4</v>
      </c>
      <c r="Q73" s="13">
        <v>6</v>
      </c>
      <c r="R73" s="5">
        <v>0</v>
      </c>
      <c r="S73" s="5">
        <v>35</v>
      </c>
      <c r="T73" s="5">
        <v>0</v>
      </c>
      <c r="U73" s="53">
        <f t="shared" si="8"/>
        <v>0</v>
      </c>
      <c r="V73" s="11">
        <v>8</v>
      </c>
      <c r="W73" s="5">
        <v>0</v>
      </c>
      <c r="X73" s="65">
        <f t="shared" si="4"/>
        <v>0</v>
      </c>
      <c r="Y73" s="5">
        <v>8</v>
      </c>
      <c r="Z73" s="5">
        <v>0</v>
      </c>
      <c r="AA73" s="62">
        <f t="shared" si="7"/>
        <v>0</v>
      </c>
    </row>
    <row r="74" spans="1:27" ht="15" customHeight="1">
      <c r="A74" s="15">
        <v>40</v>
      </c>
      <c r="B74" s="16">
        <v>561</v>
      </c>
      <c r="C74" s="11" t="s">
        <v>180</v>
      </c>
      <c r="D74" s="86" t="s">
        <v>159</v>
      </c>
      <c r="E74" s="11"/>
      <c r="F74" s="5"/>
      <c r="G74" s="5"/>
      <c r="H74" s="5"/>
      <c r="I74" s="5"/>
      <c r="J74" s="5"/>
      <c r="K74" s="53" t="str">
        <f t="shared" si="5"/>
        <v> </v>
      </c>
      <c r="L74" s="13">
        <v>20</v>
      </c>
      <c r="M74" s="5">
        <v>13</v>
      </c>
      <c r="N74" s="5">
        <v>194</v>
      </c>
      <c r="O74" s="5">
        <v>30</v>
      </c>
      <c r="P74" s="53">
        <f t="shared" si="6"/>
        <v>15.5</v>
      </c>
      <c r="Q74" s="13">
        <v>6</v>
      </c>
      <c r="R74" s="5">
        <v>3</v>
      </c>
      <c r="S74" s="5">
        <v>36</v>
      </c>
      <c r="T74" s="5">
        <v>4</v>
      </c>
      <c r="U74" s="53">
        <f t="shared" si="8"/>
        <v>11.1</v>
      </c>
      <c r="V74" s="11">
        <v>15</v>
      </c>
      <c r="W74" s="5">
        <v>1</v>
      </c>
      <c r="X74" s="65">
        <f t="shared" si="4"/>
        <v>6.7</v>
      </c>
      <c r="Y74" s="5">
        <v>13</v>
      </c>
      <c r="Z74" s="5">
        <v>1</v>
      </c>
      <c r="AA74" s="62">
        <f t="shared" si="7"/>
        <v>7.7</v>
      </c>
    </row>
    <row r="75" spans="1:27" ht="15" customHeight="1">
      <c r="A75" s="15">
        <v>40</v>
      </c>
      <c r="B75" s="16">
        <v>564</v>
      </c>
      <c r="C75" s="11" t="s">
        <v>180</v>
      </c>
      <c r="D75" s="86" t="s">
        <v>160</v>
      </c>
      <c r="E75" s="11"/>
      <c r="F75" s="5"/>
      <c r="G75" s="5"/>
      <c r="H75" s="5"/>
      <c r="I75" s="5"/>
      <c r="J75" s="5"/>
      <c r="K75" s="53" t="str">
        <f t="shared" si="5"/>
        <v> </v>
      </c>
      <c r="L75" s="13">
        <v>17</v>
      </c>
      <c r="M75" s="5">
        <v>11</v>
      </c>
      <c r="N75" s="5">
        <v>157</v>
      </c>
      <c r="O75" s="5">
        <v>22</v>
      </c>
      <c r="P75" s="53">
        <f t="shared" si="6"/>
        <v>14</v>
      </c>
      <c r="Q75" s="13">
        <v>6</v>
      </c>
      <c r="R75" s="5">
        <v>2</v>
      </c>
      <c r="S75" s="5">
        <v>32</v>
      </c>
      <c r="T75" s="5">
        <v>3</v>
      </c>
      <c r="U75" s="53">
        <f t="shared" si="8"/>
        <v>9.4</v>
      </c>
      <c r="V75" s="11">
        <v>9</v>
      </c>
      <c r="W75" s="5">
        <v>0</v>
      </c>
      <c r="X75" s="65">
        <f t="shared" si="4"/>
        <v>0</v>
      </c>
      <c r="Y75" s="5">
        <v>7</v>
      </c>
      <c r="Z75" s="5">
        <v>0</v>
      </c>
      <c r="AA75" s="62">
        <f t="shared" si="7"/>
        <v>0</v>
      </c>
    </row>
    <row r="76" spans="1:27" ht="15" customHeight="1">
      <c r="A76" s="15">
        <v>40</v>
      </c>
      <c r="B76" s="16">
        <v>581</v>
      </c>
      <c r="C76" s="11" t="s">
        <v>180</v>
      </c>
      <c r="D76" s="86" t="s">
        <v>161</v>
      </c>
      <c r="E76" s="11"/>
      <c r="F76" s="5"/>
      <c r="G76" s="5"/>
      <c r="H76" s="5"/>
      <c r="I76" s="5"/>
      <c r="J76" s="5"/>
      <c r="K76" s="53" t="str">
        <f t="shared" si="5"/>
        <v> </v>
      </c>
      <c r="L76" s="13">
        <v>14</v>
      </c>
      <c r="M76" s="5">
        <v>8</v>
      </c>
      <c r="N76" s="5">
        <v>151</v>
      </c>
      <c r="O76" s="5">
        <v>14</v>
      </c>
      <c r="P76" s="53">
        <f t="shared" si="6"/>
        <v>9.3</v>
      </c>
      <c r="Q76" s="13">
        <v>6</v>
      </c>
      <c r="R76" s="5">
        <v>1</v>
      </c>
      <c r="S76" s="5">
        <v>36</v>
      </c>
      <c r="T76" s="5">
        <v>1</v>
      </c>
      <c r="U76" s="53">
        <f t="shared" si="8"/>
        <v>2.8</v>
      </c>
      <c r="V76" s="11">
        <v>12</v>
      </c>
      <c r="W76" s="5">
        <v>0</v>
      </c>
      <c r="X76" s="65">
        <f t="shared" si="4"/>
        <v>0</v>
      </c>
      <c r="Y76" s="5">
        <v>10</v>
      </c>
      <c r="Z76" s="5">
        <v>0</v>
      </c>
      <c r="AA76" s="62">
        <f t="shared" si="7"/>
        <v>0</v>
      </c>
    </row>
    <row r="77" spans="1:27" ht="15" customHeight="1">
      <c r="A77" s="15">
        <v>40</v>
      </c>
      <c r="B77" s="16">
        <v>601</v>
      </c>
      <c r="C77" s="11" t="s">
        <v>180</v>
      </c>
      <c r="D77" s="86" t="s">
        <v>162</v>
      </c>
      <c r="E77" s="11"/>
      <c r="F77" s="5"/>
      <c r="G77" s="5"/>
      <c r="H77" s="5"/>
      <c r="I77" s="5"/>
      <c r="J77" s="5"/>
      <c r="K77" s="53" t="str">
        <f t="shared" si="5"/>
        <v> </v>
      </c>
      <c r="L77" s="13">
        <v>20</v>
      </c>
      <c r="M77" s="5">
        <v>9</v>
      </c>
      <c r="N77" s="5">
        <v>181</v>
      </c>
      <c r="O77" s="5">
        <v>29</v>
      </c>
      <c r="P77" s="53">
        <f t="shared" si="6"/>
        <v>16</v>
      </c>
      <c r="Q77" s="13">
        <v>5</v>
      </c>
      <c r="R77" s="5">
        <v>3</v>
      </c>
      <c r="S77" s="5">
        <v>32</v>
      </c>
      <c r="T77" s="5">
        <v>3</v>
      </c>
      <c r="U77" s="53">
        <f t="shared" si="8"/>
        <v>9.4</v>
      </c>
      <c r="V77" s="11">
        <v>13</v>
      </c>
      <c r="W77" s="5">
        <v>0</v>
      </c>
      <c r="X77" s="65">
        <f aca="true" t="shared" si="9" ref="X77:X94">IF(V77=""," ",ROUND(W77/V77*100,1))</f>
        <v>0</v>
      </c>
      <c r="Y77" s="5">
        <v>13</v>
      </c>
      <c r="Z77" s="5">
        <v>0</v>
      </c>
      <c r="AA77" s="62">
        <f t="shared" si="7"/>
        <v>0</v>
      </c>
    </row>
    <row r="78" spans="1:27" ht="15" customHeight="1">
      <c r="A78" s="15">
        <v>40</v>
      </c>
      <c r="B78" s="16">
        <v>602</v>
      </c>
      <c r="C78" s="11" t="s">
        <v>180</v>
      </c>
      <c r="D78" s="86" t="s">
        <v>163</v>
      </c>
      <c r="E78" s="11">
        <v>26</v>
      </c>
      <c r="F78" s="5">
        <v>20</v>
      </c>
      <c r="G78" s="13">
        <v>20</v>
      </c>
      <c r="H78" s="5">
        <v>12</v>
      </c>
      <c r="I78" s="5">
        <v>154</v>
      </c>
      <c r="J78" s="5">
        <v>18</v>
      </c>
      <c r="K78" s="53">
        <f t="shared" si="5"/>
        <v>11.7</v>
      </c>
      <c r="L78" s="13">
        <v>20</v>
      </c>
      <c r="M78" s="5">
        <v>12</v>
      </c>
      <c r="N78" s="5">
        <v>154</v>
      </c>
      <c r="O78" s="5">
        <v>18</v>
      </c>
      <c r="P78" s="53">
        <f t="shared" si="6"/>
        <v>11.7</v>
      </c>
      <c r="Q78" s="13">
        <v>6</v>
      </c>
      <c r="R78" s="5">
        <v>1</v>
      </c>
      <c r="S78" s="5">
        <v>37</v>
      </c>
      <c r="T78" s="5">
        <v>2</v>
      </c>
      <c r="U78" s="53">
        <f t="shared" si="8"/>
        <v>5.4</v>
      </c>
      <c r="V78" s="11">
        <v>13</v>
      </c>
      <c r="W78" s="5">
        <v>0</v>
      </c>
      <c r="X78" s="65">
        <f t="shared" si="9"/>
        <v>0</v>
      </c>
      <c r="Y78" s="5">
        <v>13</v>
      </c>
      <c r="Z78" s="5">
        <v>0</v>
      </c>
      <c r="AA78" s="62">
        <f t="shared" si="7"/>
        <v>0</v>
      </c>
    </row>
    <row r="79" spans="1:27" ht="15" customHeight="1">
      <c r="A79" s="15">
        <v>40</v>
      </c>
      <c r="B79" s="16">
        <v>603</v>
      </c>
      <c r="C79" s="11" t="s">
        <v>180</v>
      </c>
      <c r="D79" s="86" t="s">
        <v>164</v>
      </c>
      <c r="E79" s="11"/>
      <c r="F79" s="5"/>
      <c r="G79" s="5"/>
      <c r="H79" s="5"/>
      <c r="I79" s="5"/>
      <c r="J79" s="5"/>
      <c r="K79" s="53" t="str">
        <f t="shared" si="5"/>
        <v> </v>
      </c>
      <c r="L79" s="13">
        <v>15</v>
      </c>
      <c r="M79" s="5">
        <v>9</v>
      </c>
      <c r="N79" s="5">
        <v>158</v>
      </c>
      <c r="O79" s="5">
        <v>16</v>
      </c>
      <c r="P79" s="53">
        <f t="shared" si="6"/>
        <v>10.1</v>
      </c>
      <c r="Q79" s="13">
        <v>5</v>
      </c>
      <c r="R79" s="5">
        <v>0</v>
      </c>
      <c r="S79" s="5">
        <v>28</v>
      </c>
      <c r="T79" s="5">
        <v>0</v>
      </c>
      <c r="U79" s="53">
        <f t="shared" si="8"/>
        <v>0</v>
      </c>
      <c r="V79" s="11">
        <v>11</v>
      </c>
      <c r="W79" s="5">
        <v>1</v>
      </c>
      <c r="X79" s="65">
        <f t="shared" si="9"/>
        <v>9.1</v>
      </c>
      <c r="Y79" s="5">
        <v>11</v>
      </c>
      <c r="Z79" s="5">
        <v>1</v>
      </c>
      <c r="AA79" s="62">
        <f t="shared" si="7"/>
        <v>9.1</v>
      </c>
    </row>
    <row r="80" spans="1:27" ht="15" customHeight="1">
      <c r="A80" s="15">
        <v>40</v>
      </c>
      <c r="B80" s="16">
        <v>604</v>
      </c>
      <c r="C80" s="11" t="s">
        <v>180</v>
      </c>
      <c r="D80" s="86" t="s">
        <v>165</v>
      </c>
      <c r="E80" s="11"/>
      <c r="F80" s="5"/>
      <c r="G80" s="5"/>
      <c r="H80" s="5"/>
      <c r="I80" s="5"/>
      <c r="J80" s="5"/>
      <c r="K80" s="53" t="str">
        <f t="shared" si="5"/>
        <v> </v>
      </c>
      <c r="L80" s="13">
        <v>21</v>
      </c>
      <c r="M80" s="5">
        <v>16</v>
      </c>
      <c r="N80" s="5">
        <v>192</v>
      </c>
      <c r="O80" s="5">
        <v>41</v>
      </c>
      <c r="P80" s="53">
        <f t="shared" si="6"/>
        <v>21.4</v>
      </c>
      <c r="Q80" s="13">
        <v>5</v>
      </c>
      <c r="R80" s="5">
        <v>2</v>
      </c>
      <c r="S80" s="5">
        <v>29</v>
      </c>
      <c r="T80" s="5">
        <v>2</v>
      </c>
      <c r="U80" s="53">
        <f t="shared" si="8"/>
        <v>6.9</v>
      </c>
      <c r="V80" s="11">
        <v>21</v>
      </c>
      <c r="W80" s="5">
        <v>2</v>
      </c>
      <c r="X80" s="65">
        <f t="shared" si="9"/>
        <v>9.5</v>
      </c>
      <c r="Y80" s="5">
        <v>9</v>
      </c>
      <c r="Z80" s="5">
        <v>0</v>
      </c>
      <c r="AA80" s="62">
        <f t="shared" si="7"/>
        <v>0</v>
      </c>
    </row>
    <row r="81" spans="1:27" ht="15" customHeight="1">
      <c r="A81" s="15">
        <v>40</v>
      </c>
      <c r="B81" s="16">
        <v>605</v>
      </c>
      <c r="C81" s="11" t="s">
        <v>180</v>
      </c>
      <c r="D81" s="86" t="s">
        <v>166</v>
      </c>
      <c r="E81" s="11"/>
      <c r="F81" s="5"/>
      <c r="G81" s="5"/>
      <c r="H81" s="5"/>
      <c r="I81" s="5"/>
      <c r="J81" s="5"/>
      <c r="K81" s="53" t="str">
        <f t="shared" si="5"/>
        <v> </v>
      </c>
      <c r="L81" s="13">
        <v>16</v>
      </c>
      <c r="M81" s="5">
        <v>11</v>
      </c>
      <c r="N81" s="5">
        <v>144</v>
      </c>
      <c r="O81" s="5">
        <v>32</v>
      </c>
      <c r="P81" s="53">
        <f t="shared" si="6"/>
        <v>22.2</v>
      </c>
      <c r="Q81" s="13">
        <v>5</v>
      </c>
      <c r="R81" s="5">
        <v>3</v>
      </c>
      <c r="S81" s="5">
        <v>36</v>
      </c>
      <c r="T81" s="5">
        <v>4</v>
      </c>
      <c r="U81" s="53">
        <f t="shared" si="8"/>
        <v>11.1</v>
      </c>
      <c r="V81" s="11">
        <v>20</v>
      </c>
      <c r="W81" s="5">
        <v>2</v>
      </c>
      <c r="X81" s="65">
        <f t="shared" si="9"/>
        <v>10</v>
      </c>
      <c r="Y81" s="5">
        <v>16</v>
      </c>
      <c r="Z81" s="5">
        <v>0</v>
      </c>
      <c r="AA81" s="62">
        <f t="shared" si="7"/>
        <v>0</v>
      </c>
    </row>
    <row r="82" spans="1:27" ht="15" customHeight="1">
      <c r="A82" s="15">
        <v>40</v>
      </c>
      <c r="B82" s="16">
        <v>606</v>
      </c>
      <c r="C82" s="11" t="s">
        <v>180</v>
      </c>
      <c r="D82" s="86" t="s">
        <v>167</v>
      </c>
      <c r="E82" s="11"/>
      <c r="F82" s="5"/>
      <c r="G82" s="5"/>
      <c r="H82" s="5"/>
      <c r="I82" s="5"/>
      <c r="J82" s="5"/>
      <c r="K82" s="53" t="str">
        <f t="shared" si="5"/>
        <v> </v>
      </c>
      <c r="L82" s="13">
        <v>16</v>
      </c>
      <c r="M82" s="5">
        <v>11</v>
      </c>
      <c r="N82" s="5">
        <v>174</v>
      </c>
      <c r="O82" s="5">
        <v>40</v>
      </c>
      <c r="P82" s="53">
        <f t="shared" si="6"/>
        <v>23</v>
      </c>
      <c r="Q82" s="13">
        <v>5</v>
      </c>
      <c r="R82" s="5">
        <v>2</v>
      </c>
      <c r="S82" s="5">
        <v>29</v>
      </c>
      <c r="T82" s="5">
        <v>3</v>
      </c>
      <c r="U82" s="53">
        <f t="shared" si="8"/>
        <v>10.3</v>
      </c>
      <c r="V82" s="11">
        <v>19</v>
      </c>
      <c r="W82" s="5">
        <v>2</v>
      </c>
      <c r="X82" s="65">
        <f t="shared" si="9"/>
        <v>10.5</v>
      </c>
      <c r="Y82" s="5">
        <v>18</v>
      </c>
      <c r="Z82" s="5">
        <v>2</v>
      </c>
      <c r="AA82" s="62">
        <f t="shared" si="7"/>
        <v>11.1</v>
      </c>
    </row>
    <row r="83" spans="1:27" ht="15" customHeight="1">
      <c r="A83" s="15">
        <v>40</v>
      </c>
      <c r="B83" s="16">
        <v>607</v>
      </c>
      <c r="C83" s="11" t="s">
        <v>180</v>
      </c>
      <c r="D83" s="86" t="s">
        <v>168</v>
      </c>
      <c r="E83" s="11"/>
      <c r="F83" s="5"/>
      <c r="G83" s="5"/>
      <c r="H83" s="5"/>
      <c r="I83" s="5"/>
      <c r="J83" s="5"/>
      <c r="K83" s="53" t="str">
        <f t="shared" si="5"/>
        <v> </v>
      </c>
      <c r="L83" s="13">
        <v>6</v>
      </c>
      <c r="M83" s="5">
        <v>5</v>
      </c>
      <c r="N83" s="5">
        <v>71</v>
      </c>
      <c r="O83" s="5">
        <v>17</v>
      </c>
      <c r="P83" s="53">
        <f t="shared" si="6"/>
        <v>23.9</v>
      </c>
      <c r="Q83" s="13">
        <v>5</v>
      </c>
      <c r="R83" s="5">
        <v>1</v>
      </c>
      <c r="S83" s="5">
        <v>33</v>
      </c>
      <c r="T83" s="5">
        <v>2</v>
      </c>
      <c r="U83" s="53">
        <f t="shared" si="8"/>
        <v>6.1</v>
      </c>
      <c r="V83" s="11">
        <v>18</v>
      </c>
      <c r="W83" s="5">
        <v>5</v>
      </c>
      <c r="X83" s="65">
        <f t="shared" si="9"/>
        <v>27.8</v>
      </c>
      <c r="Y83" s="5">
        <v>14</v>
      </c>
      <c r="Z83" s="5">
        <v>3</v>
      </c>
      <c r="AA83" s="62">
        <f t="shared" si="7"/>
        <v>21.4</v>
      </c>
    </row>
    <row r="84" spans="1:27" ht="15" customHeight="1">
      <c r="A84" s="15">
        <v>40</v>
      </c>
      <c r="B84" s="16">
        <v>608</v>
      </c>
      <c r="C84" s="11" t="s">
        <v>180</v>
      </c>
      <c r="D84" s="86" t="s">
        <v>169</v>
      </c>
      <c r="E84" s="11"/>
      <c r="F84" s="5"/>
      <c r="G84" s="5"/>
      <c r="H84" s="5"/>
      <c r="I84" s="5"/>
      <c r="J84" s="5"/>
      <c r="K84" s="53" t="str">
        <f t="shared" si="5"/>
        <v> </v>
      </c>
      <c r="L84" s="13">
        <v>9</v>
      </c>
      <c r="M84" s="5">
        <v>3</v>
      </c>
      <c r="N84" s="5">
        <v>82</v>
      </c>
      <c r="O84" s="5">
        <v>6</v>
      </c>
      <c r="P84" s="53">
        <f t="shared" si="6"/>
        <v>7.3</v>
      </c>
      <c r="Q84" s="13">
        <v>5</v>
      </c>
      <c r="R84" s="5">
        <v>1</v>
      </c>
      <c r="S84" s="5">
        <v>31</v>
      </c>
      <c r="T84" s="5">
        <v>1</v>
      </c>
      <c r="U84" s="53">
        <f t="shared" si="8"/>
        <v>3.2</v>
      </c>
      <c r="V84" s="11">
        <v>9</v>
      </c>
      <c r="W84" s="5">
        <v>1</v>
      </c>
      <c r="X84" s="65">
        <f t="shared" si="9"/>
        <v>11.1</v>
      </c>
      <c r="Y84" s="5">
        <v>9</v>
      </c>
      <c r="Z84" s="5">
        <v>1</v>
      </c>
      <c r="AA84" s="62">
        <f t="shared" si="7"/>
        <v>11.1</v>
      </c>
    </row>
    <row r="85" spans="1:27" ht="15" customHeight="1">
      <c r="A85" s="15">
        <v>40</v>
      </c>
      <c r="B85" s="16">
        <v>609</v>
      </c>
      <c r="C85" s="11" t="s">
        <v>180</v>
      </c>
      <c r="D85" s="86" t="s">
        <v>170</v>
      </c>
      <c r="E85" s="11"/>
      <c r="F85" s="5"/>
      <c r="G85" s="5"/>
      <c r="H85" s="5"/>
      <c r="I85" s="5"/>
      <c r="J85" s="5"/>
      <c r="K85" s="53" t="str">
        <f t="shared" si="5"/>
        <v> </v>
      </c>
      <c r="L85" s="13">
        <v>4</v>
      </c>
      <c r="M85" s="5">
        <v>3</v>
      </c>
      <c r="N85" s="5">
        <v>36</v>
      </c>
      <c r="O85" s="5">
        <v>5</v>
      </c>
      <c r="P85" s="53">
        <f t="shared" si="6"/>
        <v>13.9</v>
      </c>
      <c r="Q85" s="13">
        <v>5</v>
      </c>
      <c r="R85" s="5">
        <v>1</v>
      </c>
      <c r="S85" s="5">
        <v>28</v>
      </c>
      <c r="T85" s="5">
        <v>1</v>
      </c>
      <c r="U85" s="53">
        <f t="shared" si="8"/>
        <v>3.6</v>
      </c>
      <c r="V85" s="11">
        <v>7</v>
      </c>
      <c r="W85" s="5">
        <v>0</v>
      </c>
      <c r="X85" s="65">
        <f t="shared" si="9"/>
        <v>0</v>
      </c>
      <c r="Y85" s="5">
        <v>7</v>
      </c>
      <c r="Z85" s="5">
        <v>0</v>
      </c>
      <c r="AA85" s="62">
        <f t="shared" si="7"/>
        <v>0</v>
      </c>
    </row>
    <row r="86" spans="1:27" ht="15" customHeight="1">
      <c r="A86" s="15">
        <v>40</v>
      </c>
      <c r="B86" s="16">
        <v>621</v>
      </c>
      <c r="C86" s="11" t="s">
        <v>180</v>
      </c>
      <c r="D86" s="86" t="s">
        <v>171</v>
      </c>
      <c r="E86" s="11"/>
      <c r="F86" s="5"/>
      <c r="G86" s="5"/>
      <c r="H86" s="5"/>
      <c r="I86" s="5"/>
      <c r="J86" s="5"/>
      <c r="K86" s="53" t="str">
        <f t="shared" si="5"/>
        <v> </v>
      </c>
      <c r="L86" s="13">
        <v>23</v>
      </c>
      <c r="M86" s="5">
        <v>14</v>
      </c>
      <c r="N86" s="5">
        <v>256</v>
      </c>
      <c r="O86" s="5">
        <v>47</v>
      </c>
      <c r="P86" s="53">
        <f t="shared" si="6"/>
        <v>18.4</v>
      </c>
      <c r="Q86" s="13">
        <v>5</v>
      </c>
      <c r="R86" s="5">
        <v>2</v>
      </c>
      <c r="S86" s="5">
        <v>27</v>
      </c>
      <c r="T86" s="5">
        <v>3</v>
      </c>
      <c r="U86" s="53">
        <f t="shared" si="8"/>
        <v>11.1</v>
      </c>
      <c r="V86" s="11">
        <v>33</v>
      </c>
      <c r="W86" s="5">
        <v>0</v>
      </c>
      <c r="X86" s="65">
        <f t="shared" si="9"/>
        <v>0</v>
      </c>
      <c r="Y86" s="5">
        <v>30</v>
      </c>
      <c r="Z86" s="5">
        <v>0</v>
      </c>
      <c r="AA86" s="62">
        <f t="shared" si="7"/>
        <v>0</v>
      </c>
    </row>
    <row r="87" spans="1:27" ht="15" customHeight="1">
      <c r="A87" s="15">
        <v>40</v>
      </c>
      <c r="B87" s="16">
        <v>622</v>
      </c>
      <c r="C87" s="11" t="s">
        <v>180</v>
      </c>
      <c r="D87" s="86" t="s">
        <v>172</v>
      </c>
      <c r="E87" s="11"/>
      <c r="F87" s="5"/>
      <c r="G87" s="5"/>
      <c r="H87" s="5"/>
      <c r="I87" s="5"/>
      <c r="J87" s="5"/>
      <c r="K87" s="53" t="str">
        <f t="shared" si="5"/>
        <v> </v>
      </c>
      <c r="L87" s="13">
        <v>11</v>
      </c>
      <c r="M87" s="5">
        <v>8</v>
      </c>
      <c r="N87" s="5">
        <v>120</v>
      </c>
      <c r="O87" s="5">
        <v>25</v>
      </c>
      <c r="P87" s="53">
        <f t="shared" si="6"/>
        <v>20.8</v>
      </c>
      <c r="Q87" s="13">
        <v>5</v>
      </c>
      <c r="R87" s="5">
        <v>1</v>
      </c>
      <c r="S87" s="5">
        <v>31</v>
      </c>
      <c r="T87" s="5">
        <v>1</v>
      </c>
      <c r="U87" s="53">
        <f t="shared" si="8"/>
        <v>3.2</v>
      </c>
      <c r="V87" s="11">
        <v>21</v>
      </c>
      <c r="W87" s="5">
        <v>0</v>
      </c>
      <c r="X87" s="65">
        <f t="shared" si="9"/>
        <v>0</v>
      </c>
      <c r="Y87" s="5">
        <v>19</v>
      </c>
      <c r="Z87" s="5">
        <v>0</v>
      </c>
      <c r="AA87" s="62">
        <f t="shared" si="7"/>
        <v>0</v>
      </c>
    </row>
    <row r="88" spans="1:27" ht="15" customHeight="1">
      <c r="A88" s="15">
        <v>40</v>
      </c>
      <c r="B88" s="16">
        <v>623</v>
      </c>
      <c r="C88" s="11" t="s">
        <v>180</v>
      </c>
      <c r="D88" s="86" t="s">
        <v>173</v>
      </c>
      <c r="E88" s="11"/>
      <c r="F88" s="5"/>
      <c r="G88" s="5"/>
      <c r="H88" s="5"/>
      <c r="I88" s="5"/>
      <c r="J88" s="5"/>
      <c r="K88" s="53" t="str">
        <f t="shared" si="5"/>
        <v> </v>
      </c>
      <c r="L88" s="13">
        <v>7</v>
      </c>
      <c r="M88" s="5">
        <v>5</v>
      </c>
      <c r="N88" s="5">
        <v>63</v>
      </c>
      <c r="O88" s="5">
        <v>8</v>
      </c>
      <c r="P88" s="53">
        <f t="shared" si="6"/>
        <v>12.7</v>
      </c>
      <c r="Q88" s="13">
        <v>5</v>
      </c>
      <c r="R88" s="5">
        <v>2</v>
      </c>
      <c r="S88" s="5">
        <v>30</v>
      </c>
      <c r="T88" s="5">
        <v>2</v>
      </c>
      <c r="U88" s="53">
        <f t="shared" si="8"/>
        <v>6.7</v>
      </c>
      <c r="V88" s="11">
        <v>11</v>
      </c>
      <c r="W88" s="5">
        <v>0</v>
      </c>
      <c r="X88" s="65">
        <f t="shared" si="9"/>
        <v>0</v>
      </c>
      <c r="Y88" s="5">
        <v>11</v>
      </c>
      <c r="Z88" s="5">
        <v>0</v>
      </c>
      <c r="AA88" s="62">
        <f t="shared" si="7"/>
        <v>0</v>
      </c>
    </row>
    <row r="89" spans="1:27" ht="15" customHeight="1">
      <c r="A89" s="15">
        <v>40</v>
      </c>
      <c r="B89" s="16">
        <v>624</v>
      </c>
      <c r="C89" s="11" t="s">
        <v>180</v>
      </c>
      <c r="D89" s="86" t="s">
        <v>174</v>
      </c>
      <c r="E89" s="11"/>
      <c r="F89" s="5"/>
      <c r="G89" s="5"/>
      <c r="H89" s="5"/>
      <c r="I89" s="5"/>
      <c r="J89" s="5"/>
      <c r="K89" s="53" t="str">
        <f t="shared" si="5"/>
        <v> </v>
      </c>
      <c r="L89" s="13">
        <v>19</v>
      </c>
      <c r="M89" s="5">
        <v>13</v>
      </c>
      <c r="N89" s="5">
        <v>210</v>
      </c>
      <c r="O89" s="5">
        <v>32</v>
      </c>
      <c r="P89" s="53">
        <f t="shared" si="6"/>
        <v>15.2</v>
      </c>
      <c r="Q89" s="13">
        <v>5</v>
      </c>
      <c r="R89" s="5">
        <v>2</v>
      </c>
      <c r="S89" s="5">
        <v>30</v>
      </c>
      <c r="T89" s="5">
        <v>2</v>
      </c>
      <c r="U89" s="53">
        <f t="shared" si="8"/>
        <v>6.7</v>
      </c>
      <c r="V89" s="11">
        <v>14</v>
      </c>
      <c r="W89" s="5">
        <v>0</v>
      </c>
      <c r="X89" s="65">
        <f t="shared" si="9"/>
        <v>0</v>
      </c>
      <c r="Y89" s="5">
        <v>12</v>
      </c>
      <c r="Z89" s="5">
        <v>0</v>
      </c>
      <c r="AA89" s="62">
        <f t="shared" si="7"/>
        <v>0</v>
      </c>
    </row>
    <row r="90" spans="1:27" ht="15" customHeight="1">
      <c r="A90" s="15">
        <v>40</v>
      </c>
      <c r="B90" s="16">
        <v>641</v>
      </c>
      <c r="C90" s="11" t="s">
        <v>180</v>
      </c>
      <c r="D90" s="86" t="s">
        <v>175</v>
      </c>
      <c r="E90" s="11"/>
      <c r="F90" s="5"/>
      <c r="G90" s="5"/>
      <c r="H90" s="5"/>
      <c r="I90" s="5"/>
      <c r="J90" s="5"/>
      <c r="K90" s="53" t="str">
        <f t="shared" si="5"/>
        <v> </v>
      </c>
      <c r="L90" s="13">
        <v>19</v>
      </c>
      <c r="M90" s="5">
        <v>14</v>
      </c>
      <c r="N90" s="5">
        <v>223</v>
      </c>
      <c r="O90" s="5">
        <v>44</v>
      </c>
      <c r="P90" s="53">
        <f t="shared" si="6"/>
        <v>19.7</v>
      </c>
      <c r="Q90" s="13">
        <v>6</v>
      </c>
      <c r="R90" s="5">
        <v>3</v>
      </c>
      <c r="S90" s="5">
        <v>40</v>
      </c>
      <c r="T90" s="5">
        <v>3</v>
      </c>
      <c r="U90" s="53">
        <f t="shared" si="8"/>
        <v>7.5</v>
      </c>
      <c r="V90" s="11">
        <v>19</v>
      </c>
      <c r="W90" s="5">
        <v>3</v>
      </c>
      <c r="X90" s="65">
        <f t="shared" si="9"/>
        <v>15.8</v>
      </c>
      <c r="Y90" s="5">
        <v>16</v>
      </c>
      <c r="Z90" s="5">
        <v>3</v>
      </c>
      <c r="AA90" s="62">
        <f t="shared" si="7"/>
        <v>18.8</v>
      </c>
    </row>
    <row r="91" spans="1:27" ht="15" customHeight="1">
      <c r="A91" s="15">
        <v>40</v>
      </c>
      <c r="B91" s="16">
        <v>642</v>
      </c>
      <c r="C91" s="11" t="s">
        <v>180</v>
      </c>
      <c r="D91" s="86" t="s">
        <v>176</v>
      </c>
      <c r="E91" s="11">
        <v>12</v>
      </c>
      <c r="F91" s="5">
        <v>18</v>
      </c>
      <c r="G91" s="5">
        <v>28</v>
      </c>
      <c r="H91" s="5">
        <v>14</v>
      </c>
      <c r="I91" s="5">
        <v>293</v>
      </c>
      <c r="J91" s="5">
        <v>30</v>
      </c>
      <c r="K91" s="53">
        <f t="shared" si="5"/>
        <v>10.2</v>
      </c>
      <c r="L91" s="13">
        <v>22</v>
      </c>
      <c r="M91" s="5">
        <v>12</v>
      </c>
      <c r="N91" s="5">
        <v>252</v>
      </c>
      <c r="O91" s="5">
        <v>28</v>
      </c>
      <c r="P91" s="53">
        <f t="shared" si="6"/>
        <v>11.1</v>
      </c>
      <c r="Q91" s="13">
        <v>6</v>
      </c>
      <c r="R91" s="5">
        <v>1</v>
      </c>
      <c r="S91" s="5">
        <v>31</v>
      </c>
      <c r="T91" s="5">
        <v>1</v>
      </c>
      <c r="U91" s="53">
        <f t="shared" si="8"/>
        <v>3.2</v>
      </c>
      <c r="V91" s="11">
        <v>9</v>
      </c>
      <c r="W91" s="5">
        <v>0</v>
      </c>
      <c r="X91" s="65">
        <f t="shared" si="9"/>
        <v>0</v>
      </c>
      <c r="Y91" s="5">
        <v>7</v>
      </c>
      <c r="Z91" s="5">
        <v>0</v>
      </c>
      <c r="AA91" s="62">
        <f t="shared" si="7"/>
        <v>0</v>
      </c>
    </row>
    <row r="92" spans="1:27" ht="15" customHeight="1">
      <c r="A92" s="15">
        <v>40</v>
      </c>
      <c r="B92" s="16">
        <v>643</v>
      </c>
      <c r="C92" s="11" t="s">
        <v>180</v>
      </c>
      <c r="D92" s="86" t="s">
        <v>177</v>
      </c>
      <c r="E92" s="11"/>
      <c r="F92" s="5"/>
      <c r="G92" s="5"/>
      <c r="H92" s="5"/>
      <c r="I92" s="5"/>
      <c r="J92" s="5"/>
      <c r="K92" s="53" t="str">
        <f t="shared" si="5"/>
        <v> </v>
      </c>
      <c r="L92" s="13">
        <v>7</v>
      </c>
      <c r="M92" s="5">
        <v>4</v>
      </c>
      <c r="N92" s="5">
        <v>50</v>
      </c>
      <c r="O92" s="5">
        <v>6</v>
      </c>
      <c r="P92" s="53">
        <f t="shared" si="6"/>
        <v>12</v>
      </c>
      <c r="Q92" s="13">
        <v>6</v>
      </c>
      <c r="R92" s="5">
        <v>3</v>
      </c>
      <c r="S92" s="5">
        <v>39</v>
      </c>
      <c r="T92" s="5">
        <v>3</v>
      </c>
      <c r="U92" s="53">
        <f t="shared" si="8"/>
        <v>7.7</v>
      </c>
      <c r="V92" s="11">
        <v>23</v>
      </c>
      <c r="W92" s="5">
        <v>1</v>
      </c>
      <c r="X92" s="65">
        <f t="shared" si="9"/>
        <v>4.3</v>
      </c>
      <c r="Y92" s="5">
        <v>23</v>
      </c>
      <c r="Z92" s="5">
        <v>1</v>
      </c>
      <c r="AA92" s="62">
        <f t="shared" si="7"/>
        <v>4.3</v>
      </c>
    </row>
    <row r="93" spans="1:27" ht="15" customHeight="1">
      <c r="A93" s="15">
        <v>40</v>
      </c>
      <c r="B93" s="16">
        <v>644</v>
      </c>
      <c r="C93" s="11" t="s">
        <v>180</v>
      </c>
      <c r="D93" s="86" t="s">
        <v>178</v>
      </c>
      <c r="E93" s="11"/>
      <c r="F93" s="5"/>
      <c r="G93" s="5"/>
      <c r="H93" s="5"/>
      <c r="I93" s="5"/>
      <c r="J93" s="5"/>
      <c r="K93" s="53" t="str">
        <f t="shared" si="5"/>
        <v> </v>
      </c>
      <c r="L93" s="13">
        <v>12</v>
      </c>
      <c r="M93" s="5">
        <v>7</v>
      </c>
      <c r="N93" s="5">
        <v>92</v>
      </c>
      <c r="O93" s="5">
        <v>10</v>
      </c>
      <c r="P93" s="53">
        <f t="shared" si="6"/>
        <v>10.9</v>
      </c>
      <c r="Q93" s="13">
        <v>6</v>
      </c>
      <c r="R93" s="5">
        <v>1</v>
      </c>
      <c r="S93" s="5">
        <v>35</v>
      </c>
      <c r="T93" s="5">
        <v>1</v>
      </c>
      <c r="U93" s="53">
        <f t="shared" si="8"/>
        <v>2.9</v>
      </c>
      <c r="V93" s="11">
        <v>8</v>
      </c>
      <c r="W93" s="5">
        <v>1</v>
      </c>
      <c r="X93" s="65">
        <f t="shared" si="9"/>
        <v>12.5</v>
      </c>
      <c r="Y93" s="5">
        <v>7</v>
      </c>
      <c r="Z93" s="5">
        <v>1</v>
      </c>
      <c r="AA93" s="62">
        <f t="shared" si="7"/>
        <v>14.3</v>
      </c>
    </row>
    <row r="94" spans="1:27" ht="15" customHeight="1">
      <c r="A94" s="15">
        <v>40</v>
      </c>
      <c r="B94" s="16">
        <v>645</v>
      </c>
      <c r="C94" s="11" t="s">
        <v>180</v>
      </c>
      <c r="D94" s="86" t="s">
        <v>179</v>
      </c>
      <c r="E94" s="11"/>
      <c r="F94" s="5"/>
      <c r="G94" s="5"/>
      <c r="H94" s="5"/>
      <c r="I94" s="5"/>
      <c r="J94" s="5"/>
      <c r="K94" s="53" t="str">
        <f t="shared" si="5"/>
        <v> </v>
      </c>
      <c r="L94" s="13">
        <v>9</v>
      </c>
      <c r="M94" s="5">
        <v>5</v>
      </c>
      <c r="N94" s="5">
        <v>61</v>
      </c>
      <c r="O94" s="5">
        <v>5</v>
      </c>
      <c r="P94" s="53">
        <f>IF(L94=""," ",ROUND(O94/N94*100,1))</f>
        <v>8.2</v>
      </c>
      <c r="Q94" s="13">
        <v>6</v>
      </c>
      <c r="R94" s="5">
        <v>2</v>
      </c>
      <c r="S94" s="5">
        <v>34</v>
      </c>
      <c r="T94" s="5">
        <v>2</v>
      </c>
      <c r="U94" s="53">
        <f t="shared" si="8"/>
        <v>5.9</v>
      </c>
      <c r="V94" s="11">
        <v>9</v>
      </c>
      <c r="W94" s="5">
        <v>0</v>
      </c>
      <c r="X94" s="65">
        <f t="shared" si="9"/>
        <v>0</v>
      </c>
      <c r="Y94" s="5">
        <v>7</v>
      </c>
      <c r="Z94" s="5">
        <v>0</v>
      </c>
      <c r="AA94" s="62">
        <f t="shared" si="7"/>
        <v>0</v>
      </c>
    </row>
    <row r="95" spans="1:27" ht="15" customHeight="1" thickBot="1">
      <c r="A95" s="17"/>
      <c r="B95" s="10"/>
      <c r="C95" s="12"/>
      <c r="D95" s="21"/>
      <c r="E95" s="12"/>
      <c r="F95" s="6"/>
      <c r="G95" s="6"/>
      <c r="H95" s="5"/>
      <c r="I95" s="6"/>
      <c r="J95" s="5"/>
      <c r="K95" s="53" t="str">
        <f t="shared" si="5"/>
        <v> </v>
      </c>
      <c r="L95" s="14"/>
      <c r="M95" s="5"/>
      <c r="N95" s="6"/>
      <c r="O95" s="5"/>
      <c r="P95" s="53" t="str">
        <f>IF(L95=""," ",ROUND(O95/N95*100,1))</f>
        <v> </v>
      </c>
      <c r="Q95" s="14"/>
      <c r="R95" s="5"/>
      <c r="S95" s="6"/>
      <c r="T95" s="5"/>
      <c r="U95" s="53" t="str">
        <f t="shared" si="8"/>
        <v> </v>
      </c>
      <c r="V95" s="12"/>
      <c r="W95" s="5"/>
      <c r="X95" s="65" t="str">
        <f>IF(V95=0," ",ROUND(W95/V95*100,1))</f>
        <v> </v>
      </c>
      <c r="Y95" s="5"/>
      <c r="Z95" s="5"/>
      <c r="AA95" s="62" t="str">
        <f t="shared" si="7"/>
        <v> </v>
      </c>
    </row>
    <row r="96" spans="1:27" ht="15" customHeight="1" thickBot="1">
      <c r="A96" s="22"/>
      <c r="B96" s="31">
        <v>900</v>
      </c>
      <c r="C96" s="32"/>
      <c r="D96" s="33" t="s">
        <v>37</v>
      </c>
      <c r="E96" s="18"/>
      <c r="F96" s="19"/>
      <c r="G96" s="19"/>
      <c r="H96" s="19"/>
      <c r="I96" s="19"/>
      <c r="J96" s="19"/>
      <c r="K96" s="54"/>
      <c r="L96" s="34">
        <f>SUM(L10:L95)</f>
        <v>1608</v>
      </c>
      <c r="M96" s="34">
        <f>SUM(M10:M95)</f>
        <v>1199</v>
      </c>
      <c r="N96" s="34">
        <f>SUM(N10:N95)</f>
        <v>19941</v>
      </c>
      <c r="O96" s="34">
        <f>SUM(O10:O95)</f>
        <v>4133</v>
      </c>
      <c r="P96" s="56">
        <f>IF(L96=" "," ",ROUND(O96/N96*100,1))</f>
        <v>20.7</v>
      </c>
      <c r="Q96" s="34">
        <f>SUM(Q10:Q95)</f>
        <v>461</v>
      </c>
      <c r="R96" s="34">
        <f>SUM(R10:R95)</f>
        <v>190</v>
      </c>
      <c r="S96" s="34">
        <f>SUM(S10:S95)</f>
        <v>3069</v>
      </c>
      <c r="T96" s="34">
        <f>SUM(T10:T95)</f>
        <v>268</v>
      </c>
      <c r="U96" s="56">
        <f>IF(Q96=""," ",ROUND(T96/S96*100,1))</f>
        <v>8.7</v>
      </c>
      <c r="V96" s="18"/>
      <c r="W96" s="19"/>
      <c r="X96" s="66"/>
      <c r="Y96" s="19"/>
      <c r="Z96" s="19"/>
      <c r="AA96" s="63"/>
    </row>
    <row r="97" spans="1:28" ht="15" customHeight="1">
      <c r="A97" s="172"/>
      <c r="B97" s="173"/>
      <c r="C97" s="174" t="s">
        <v>180</v>
      </c>
      <c r="D97" s="175" t="s">
        <v>279</v>
      </c>
      <c r="E97" s="176"/>
      <c r="F97" s="177"/>
      <c r="G97" s="177"/>
      <c r="H97" s="177"/>
      <c r="I97" s="177"/>
      <c r="J97" s="177"/>
      <c r="K97" s="178"/>
      <c r="L97" s="179">
        <v>1</v>
      </c>
      <c r="M97" s="180">
        <v>1</v>
      </c>
      <c r="N97" s="180">
        <v>60</v>
      </c>
      <c r="O97" s="180">
        <v>23</v>
      </c>
      <c r="P97" s="85">
        <f aca="true" t="shared" si="10" ref="P97:P114">IF(L97=""," ",ROUND(O97/N97*100,1))</f>
        <v>38.3</v>
      </c>
      <c r="Q97" s="179"/>
      <c r="R97" s="180"/>
      <c r="S97" s="180"/>
      <c r="T97" s="180"/>
      <c r="U97" s="85" t="str">
        <f>IF(Q97=""," ",ROUND(T97/S97*100,1))</f>
        <v> </v>
      </c>
      <c r="V97" s="176"/>
      <c r="W97" s="177"/>
      <c r="X97" s="181"/>
      <c r="Y97" s="177"/>
      <c r="Z97" s="177"/>
      <c r="AA97" s="182"/>
      <c r="AB97" s="2" t="s">
        <v>187</v>
      </c>
    </row>
    <row r="98" spans="1:28" ht="15" customHeight="1">
      <c r="A98" s="15"/>
      <c r="B98" s="9"/>
      <c r="C98" s="11" t="s">
        <v>180</v>
      </c>
      <c r="D98" s="20" t="s">
        <v>280</v>
      </c>
      <c r="E98" s="37"/>
      <c r="F98" s="38"/>
      <c r="G98" s="38"/>
      <c r="H98" s="38"/>
      <c r="I98" s="38"/>
      <c r="J98" s="38"/>
      <c r="K98" s="55"/>
      <c r="L98" s="14">
        <v>1</v>
      </c>
      <c r="M98" s="5">
        <v>1</v>
      </c>
      <c r="N98" s="6">
        <v>97</v>
      </c>
      <c r="O98" s="5">
        <v>25</v>
      </c>
      <c r="P98" s="53">
        <f t="shared" si="10"/>
        <v>25.8</v>
      </c>
      <c r="Q98" s="14"/>
      <c r="R98" s="5"/>
      <c r="S98" s="6"/>
      <c r="T98" s="5"/>
      <c r="U98" s="53" t="str">
        <f>IF(Q98=""," ",ROUND(T98/S98*100,1))</f>
        <v> </v>
      </c>
      <c r="V98" s="37"/>
      <c r="W98" s="38"/>
      <c r="X98" s="67"/>
      <c r="Y98" s="38"/>
      <c r="Z98" s="38"/>
      <c r="AA98" s="64"/>
      <c r="AB98" s="2" t="s">
        <v>185</v>
      </c>
    </row>
    <row r="99" spans="1:28" ht="15" customHeight="1">
      <c r="A99" s="15"/>
      <c r="B99" s="16"/>
      <c r="C99" s="11" t="s">
        <v>180</v>
      </c>
      <c r="D99" s="36" t="s">
        <v>281</v>
      </c>
      <c r="E99" s="37"/>
      <c r="F99" s="38"/>
      <c r="G99" s="38"/>
      <c r="H99" s="38"/>
      <c r="I99" s="38"/>
      <c r="J99" s="38"/>
      <c r="K99" s="55"/>
      <c r="L99" s="14">
        <v>1</v>
      </c>
      <c r="M99" s="5">
        <v>1</v>
      </c>
      <c r="N99" s="6">
        <v>7</v>
      </c>
      <c r="O99" s="5">
        <v>1</v>
      </c>
      <c r="P99" s="53">
        <f t="shared" si="10"/>
        <v>14.3</v>
      </c>
      <c r="Q99" s="14"/>
      <c r="R99" s="5"/>
      <c r="S99" s="6"/>
      <c r="T99" s="5"/>
      <c r="U99" s="53" t="str">
        <f aca="true" t="shared" si="11" ref="U99:U114">IF(Q99=""," ",ROUND(T99/S99*100,1))</f>
        <v> </v>
      </c>
      <c r="V99" s="37"/>
      <c r="W99" s="38"/>
      <c r="X99" s="67"/>
      <c r="Y99" s="38"/>
      <c r="Z99" s="38"/>
      <c r="AA99" s="64"/>
      <c r="AB99" s="2" t="s">
        <v>194</v>
      </c>
    </row>
    <row r="100" spans="1:28" ht="15" customHeight="1">
      <c r="A100" s="15"/>
      <c r="B100" s="16"/>
      <c r="C100" s="11" t="s">
        <v>180</v>
      </c>
      <c r="D100" s="20" t="s">
        <v>282</v>
      </c>
      <c r="E100" s="37"/>
      <c r="F100" s="38"/>
      <c r="G100" s="38"/>
      <c r="H100" s="38"/>
      <c r="I100" s="38"/>
      <c r="J100" s="38"/>
      <c r="K100" s="55"/>
      <c r="L100" s="14">
        <v>1</v>
      </c>
      <c r="M100" s="5">
        <v>1</v>
      </c>
      <c r="N100" s="6">
        <v>27</v>
      </c>
      <c r="O100" s="5">
        <v>4</v>
      </c>
      <c r="P100" s="53">
        <f t="shared" si="10"/>
        <v>14.8</v>
      </c>
      <c r="Q100" s="14"/>
      <c r="R100" s="5"/>
      <c r="S100" s="6"/>
      <c r="T100" s="5"/>
      <c r="U100" s="53" t="str">
        <f t="shared" si="11"/>
        <v> </v>
      </c>
      <c r="V100" s="37"/>
      <c r="W100" s="38"/>
      <c r="X100" s="67"/>
      <c r="Y100" s="38"/>
      <c r="Z100" s="38"/>
      <c r="AA100" s="64"/>
      <c r="AB100" s="2" t="s">
        <v>195</v>
      </c>
    </row>
    <row r="101" spans="1:28" ht="15" customHeight="1">
      <c r="A101" s="15"/>
      <c r="B101" s="16"/>
      <c r="C101" s="11" t="s">
        <v>180</v>
      </c>
      <c r="D101" s="36" t="s">
        <v>283</v>
      </c>
      <c r="E101" s="37"/>
      <c r="F101" s="38"/>
      <c r="G101" s="38"/>
      <c r="H101" s="38"/>
      <c r="I101" s="38"/>
      <c r="J101" s="38"/>
      <c r="K101" s="55"/>
      <c r="L101" s="14">
        <v>1</v>
      </c>
      <c r="M101" s="5">
        <v>1</v>
      </c>
      <c r="N101" s="6">
        <v>120</v>
      </c>
      <c r="O101" s="5">
        <v>44</v>
      </c>
      <c r="P101" s="53">
        <f t="shared" si="10"/>
        <v>36.7</v>
      </c>
      <c r="Q101" s="14"/>
      <c r="R101" s="5"/>
      <c r="S101" s="6"/>
      <c r="T101" s="5"/>
      <c r="U101" s="53" t="str">
        <f t="shared" si="11"/>
        <v> </v>
      </c>
      <c r="V101" s="37"/>
      <c r="W101" s="38"/>
      <c r="X101" s="67"/>
      <c r="Y101" s="38"/>
      <c r="Z101" s="38"/>
      <c r="AA101" s="64"/>
      <c r="AB101" s="2" t="s">
        <v>208</v>
      </c>
    </row>
    <row r="102" spans="1:28" ht="15" customHeight="1">
      <c r="A102" s="15"/>
      <c r="B102" s="16"/>
      <c r="C102" s="11" t="s">
        <v>180</v>
      </c>
      <c r="D102" s="20" t="s">
        <v>284</v>
      </c>
      <c r="E102" s="37"/>
      <c r="F102" s="38"/>
      <c r="G102" s="38"/>
      <c r="H102" s="38"/>
      <c r="I102" s="38"/>
      <c r="J102" s="38"/>
      <c r="K102" s="55"/>
      <c r="L102" s="14">
        <v>1</v>
      </c>
      <c r="M102" s="5">
        <v>1</v>
      </c>
      <c r="N102" s="6">
        <v>179</v>
      </c>
      <c r="O102" s="5">
        <v>82</v>
      </c>
      <c r="P102" s="53">
        <f t="shared" si="10"/>
        <v>45.8</v>
      </c>
      <c r="Q102" s="14"/>
      <c r="R102" s="5"/>
      <c r="S102" s="6"/>
      <c r="T102" s="5"/>
      <c r="U102" s="53" t="str">
        <f t="shared" si="11"/>
        <v> </v>
      </c>
      <c r="V102" s="37"/>
      <c r="W102" s="38"/>
      <c r="X102" s="67"/>
      <c r="Y102" s="38"/>
      <c r="Z102" s="38"/>
      <c r="AA102" s="64"/>
      <c r="AB102" s="2" t="s">
        <v>209</v>
      </c>
    </row>
    <row r="103" spans="1:28" ht="15" customHeight="1">
      <c r="A103" s="15"/>
      <c r="B103" s="16"/>
      <c r="C103" s="11" t="s">
        <v>180</v>
      </c>
      <c r="D103" s="36" t="s">
        <v>285</v>
      </c>
      <c r="E103" s="37"/>
      <c r="F103" s="38"/>
      <c r="G103" s="38"/>
      <c r="H103" s="38"/>
      <c r="I103" s="38"/>
      <c r="J103" s="38"/>
      <c r="K103" s="55"/>
      <c r="L103" s="14">
        <v>1</v>
      </c>
      <c r="M103" s="5">
        <v>1</v>
      </c>
      <c r="N103" s="6">
        <v>105</v>
      </c>
      <c r="O103" s="5">
        <v>27</v>
      </c>
      <c r="P103" s="53">
        <f t="shared" si="10"/>
        <v>25.7</v>
      </c>
      <c r="Q103" s="14"/>
      <c r="R103" s="5"/>
      <c r="S103" s="6"/>
      <c r="T103" s="5"/>
      <c r="U103" s="53" t="str">
        <f t="shared" si="11"/>
        <v> </v>
      </c>
      <c r="V103" s="37"/>
      <c r="W103" s="38"/>
      <c r="X103" s="67"/>
      <c r="Y103" s="38"/>
      <c r="Z103" s="38"/>
      <c r="AA103" s="64"/>
      <c r="AB103" s="2" t="s">
        <v>219</v>
      </c>
    </row>
    <row r="104" spans="1:28" ht="15" customHeight="1">
      <c r="A104" s="15"/>
      <c r="B104" s="16"/>
      <c r="C104" s="11" t="s">
        <v>180</v>
      </c>
      <c r="D104" s="20" t="s">
        <v>286</v>
      </c>
      <c r="E104" s="37"/>
      <c r="F104" s="38"/>
      <c r="G104" s="38"/>
      <c r="H104" s="38"/>
      <c r="I104" s="38"/>
      <c r="J104" s="38"/>
      <c r="K104" s="55"/>
      <c r="L104" s="14">
        <v>1</v>
      </c>
      <c r="M104" s="5">
        <v>1</v>
      </c>
      <c r="N104" s="6">
        <v>15</v>
      </c>
      <c r="O104" s="5">
        <v>7</v>
      </c>
      <c r="P104" s="53">
        <f t="shared" si="10"/>
        <v>46.7</v>
      </c>
      <c r="Q104" s="14"/>
      <c r="R104" s="5"/>
      <c r="S104" s="6"/>
      <c r="T104" s="5"/>
      <c r="U104" s="53" t="str">
        <f t="shared" si="11"/>
        <v> </v>
      </c>
      <c r="V104" s="37"/>
      <c r="W104" s="38"/>
      <c r="X104" s="67"/>
      <c r="Y104" s="38"/>
      <c r="Z104" s="38"/>
      <c r="AA104" s="64"/>
      <c r="AB104" s="2" t="s">
        <v>220</v>
      </c>
    </row>
    <row r="105" spans="1:28" ht="15" customHeight="1">
      <c r="A105" s="15"/>
      <c r="B105" s="16"/>
      <c r="C105" s="11" t="s">
        <v>180</v>
      </c>
      <c r="D105" s="36" t="s">
        <v>287</v>
      </c>
      <c r="E105" s="37"/>
      <c r="F105" s="38"/>
      <c r="G105" s="38"/>
      <c r="H105" s="38"/>
      <c r="I105" s="38"/>
      <c r="J105" s="38"/>
      <c r="K105" s="55"/>
      <c r="L105" s="14">
        <v>1</v>
      </c>
      <c r="M105" s="5">
        <v>1</v>
      </c>
      <c r="N105" s="6">
        <v>75</v>
      </c>
      <c r="O105" s="5">
        <v>36</v>
      </c>
      <c r="P105" s="53">
        <f t="shared" si="10"/>
        <v>48</v>
      </c>
      <c r="Q105" s="14"/>
      <c r="R105" s="5"/>
      <c r="S105" s="6"/>
      <c r="T105" s="5"/>
      <c r="U105" s="53" t="str">
        <f t="shared" si="11"/>
        <v> </v>
      </c>
      <c r="V105" s="37"/>
      <c r="W105" s="38"/>
      <c r="X105" s="67"/>
      <c r="Y105" s="38"/>
      <c r="Z105" s="38"/>
      <c r="AA105" s="64"/>
      <c r="AB105" s="2" t="s">
        <v>224</v>
      </c>
    </row>
    <row r="106" spans="1:28" ht="15" customHeight="1">
      <c r="A106" s="15"/>
      <c r="B106" s="16"/>
      <c r="C106" s="11" t="s">
        <v>180</v>
      </c>
      <c r="D106" s="20" t="s">
        <v>288</v>
      </c>
      <c r="E106" s="37"/>
      <c r="F106" s="38"/>
      <c r="G106" s="38"/>
      <c r="H106" s="38"/>
      <c r="I106" s="38"/>
      <c r="J106" s="38"/>
      <c r="K106" s="55"/>
      <c r="L106" s="14"/>
      <c r="M106" s="5"/>
      <c r="N106" s="6"/>
      <c r="O106" s="5"/>
      <c r="P106" s="53" t="str">
        <f t="shared" si="10"/>
        <v> </v>
      </c>
      <c r="Q106" s="14">
        <v>1</v>
      </c>
      <c r="R106" s="5">
        <v>0</v>
      </c>
      <c r="S106" s="6">
        <v>3</v>
      </c>
      <c r="T106" s="5">
        <v>0</v>
      </c>
      <c r="U106" s="53">
        <f t="shared" si="11"/>
        <v>0</v>
      </c>
      <c r="V106" s="91"/>
      <c r="W106" s="92"/>
      <c r="X106" s="93"/>
      <c r="Y106" s="92"/>
      <c r="Z106" s="92"/>
      <c r="AA106" s="94"/>
      <c r="AB106" s="2" t="s">
        <v>236</v>
      </c>
    </row>
    <row r="107" spans="1:28" ht="15" customHeight="1">
      <c r="A107" s="15"/>
      <c r="B107" s="16"/>
      <c r="C107" s="11" t="s">
        <v>180</v>
      </c>
      <c r="D107" s="36" t="s">
        <v>289</v>
      </c>
      <c r="E107" s="37"/>
      <c r="F107" s="38"/>
      <c r="G107" s="38"/>
      <c r="H107" s="38"/>
      <c r="I107" s="38"/>
      <c r="J107" s="38"/>
      <c r="K107" s="55"/>
      <c r="L107" s="14">
        <v>1</v>
      </c>
      <c r="M107" s="5">
        <v>1</v>
      </c>
      <c r="N107" s="6">
        <v>20</v>
      </c>
      <c r="O107" s="5">
        <v>9</v>
      </c>
      <c r="P107" s="53">
        <f t="shared" si="10"/>
        <v>45</v>
      </c>
      <c r="Q107" s="14"/>
      <c r="R107" s="5"/>
      <c r="S107" s="6"/>
      <c r="T107" s="5"/>
      <c r="U107" s="53" t="str">
        <f t="shared" si="11"/>
        <v> </v>
      </c>
      <c r="V107" s="91"/>
      <c r="W107" s="92"/>
      <c r="X107" s="93"/>
      <c r="Y107" s="92"/>
      <c r="Z107" s="92"/>
      <c r="AA107" s="94"/>
      <c r="AB107" s="2" t="s">
        <v>238</v>
      </c>
    </row>
    <row r="108" spans="1:28" ht="15" customHeight="1">
      <c r="A108" s="15"/>
      <c r="B108" s="16"/>
      <c r="C108" s="11" t="s">
        <v>180</v>
      </c>
      <c r="D108" s="20" t="s">
        <v>290</v>
      </c>
      <c r="E108" s="37"/>
      <c r="F108" s="38"/>
      <c r="G108" s="38"/>
      <c r="H108" s="38"/>
      <c r="I108" s="38"/>
      <c r="J108" s="38"/>
      <c r="K108" s="55"/>
      <c r="L108" s="14">
        <v>1</v>
      </c>
      <c r="M108" s="5">
        <v>1</v>
      </c>
      <c r="N108" s="6">
        <v>10</v>
      </c>
      <c r="O108" s="5">
        <v>5</v>
      </c>
      <c r="P108" s="53">
        <f t="shared" si="10"/>
        <v>50</v>
      </c>
      <c r="Q108" s="14"/>
      <c r="R108" s="5"/>
      <c r="S108" s="6"/>
      <c r="T108" s="5"/>
      <c r="U108" s="53" t="str">
        <f t="shared" si="11"/>
        <v> </v>
      </c>
      <c r="V108" s="91"/>
      <c r="W108" s="92"/>
      <c r="X108" s="93"/>
      <c r="Y108" s="92"/>
      <c r="Z108" s="92"/>
      <c r="AA108" s="94"/>
      <c r="AB108" s="2" t="s">
        <v>250</v>
      </c>
    </row>
    <row r="109" spans="1:28" ht="15" customHeight="1">
      <c r="A109" s="15"/>
      <c r="B109" s="16"/>
      <c r="C109" s="11" t="s">
        <v>180</v>
      </c>
      <c r="D109" s="36" t="s">
        <v>291</v>
      </c>
      <c r="E109" s="37"/>
      <c r="F109" s="38"/>
      <c r="G109" s="38"/>
      <c r="H109" s="38"/>
      <c r="I109" s="38"/>
      <c r="J109" s="38"/>
      <c r="K109" s="55"/>
      <c r="L109" s="14">
        <v>1</v>
      </c>
      <c r="M109" s="5">
        <v>1</v>
      </c>
      <c r="N109" s="6">
        <v>80</v>
      </c>
      <c r="O109" s="5">
        <v>30</v>
      </c>
      <c r="P109" s="53">
        <f t="shared" si="10"/>
        <v>37.5</v>
      </c>
      <c r="Q109" s="14"/>
      <c r="R109" s="5"/>
      <c r="S109" s="6"/>
      <c r="T109" s="5"/>
      <c r="U109" s="53" t="str">
        <f t="shared" si="11"/>
        <v> </v>
      </c>
      <c r="V109" s="91"/>
      <c r="W109" s="92"/>
      <c r="X109" s="93"/>
      <c r="Y109" s="92"/>
      <c r="Z109" s="92"/>
      <c r="AA109" s="94"/>
      <c r="AB109" s="2" t="s">
        <v>251</v>
      </c>
    </row>
    <row r="110" spans="1:28" ht="15" customHeight="1">
      <c r="A110" s="15"/>
      <c r="B110" s="16"/>
      <c r="C110" s="11" t="s">
        <v>180</v>
      </c>
      <c r="D110" s="20" t="s">
        <v>292</v>
      </c>
      <c r="E110" s="37"/>
      <c r="F110" s="38"/>
      <c r="G110" s="38"/>
      <c r="H110" s="38"/>
      <c r="I110" s="38"/>
      <c r="J110" s="38"/>
      <c r="K110" s="55"/>
      <c r="L110" s="14"/>
      <c r="M110" s="5"/>
      <c r="N110" s="6"/>
      <c r="O110" s="5"/>
      <c r="P110" s="53" t="str">
        <f t="shared" si="10"/>
        <v> </v>
      </c>
      <c r="Q110" s="14">
        <v>1</v>
      </c>
      <c r="R110" s="5">
        <v>0</v>
      </c>
      <c r="S110" s="6">
        <v>3</v>
      </c>
      <c r="T110" s="5">
        <v>0</v>
      </c>
      <c r="U110" s="53">
        <f t="shared" si="11"/>
        <v>0</v>
      </c>
      <c r="V110" s="91"/>
      <c r="W110" s="92"/>
      <c r="X110" s="93"/>
      <c r="Y110" s="92"/>
      <c r="Z110" s="92"/>
      <c r="AA110" s="94"/>
      <c r="AB110" s="2" t="s">
        <v>257</v>
      </c>
    </row>
    <row r="111" spans="1:28" ht="15" customHeight="1">
      <c r="A111" s="15"/>
      <c r="B111" s="16"/>
      <c r="C111" s="11" t="s">
        <v>180</v>
      </c>
      <c r="D111" s="20" t="s">
        <v>293</v>
      </c>
      <c r="E111" s="37"/>
      <c r="F111" s="38"/>
      <c r="G111" s="38"/>
      <c r="H111" s="38"/>
      <c r="I111" s="38"/>
      <c r="J111" s="38"/>
      <c r="K111" s="55"/>
      <c r="L111" s="14">
        <v>1</v>
      </c>
      <c r="M111" s="5">
        <v>0</v>
      </c>
      <c r="N111" s="6">
        <v>16</v>
      </c>
      <c r="O111" s="5">
        <v>0</v>
      </c>
      <c r="P111" s="53">
        <f t="shared" si="10"/>
        <v>0</v>
      </c>
      <c r="Q111" s="14"/>
      <c r="R111" s="5"/>
      <c r="S111" s="6"/>
      <c r="T111" s="5"/>
      <c r="U111" s="53" t="str">
        <f t="shared" si="11"/>
        <v> </v>
      </c>
      <c r="V111" s="91"/>
      <c r="W111" s="92"/>
      <c r="X111" s="93"/>
      <c r="Y111" s="92"/>
      <c r="Z111" s="92"/>
      <c r="AA111" s="94"/>
      <c r="AB111" s="2" t="s">
        <v>264</v>
      </c>
    </row>
    <row r="112" spans="1:28" ht="15" customHeight="1">
      <c r="A112" s="15"/>
      <c r="B112" s="16"/>
      <c r="C112" s="11" t="s">
        <v>180</v>
      </c>
      <c r="D112" s="20" t="s">
        <v>322</v>
      </c>
      <c r="E112" s="37"/>
      <c r="F112" s="38"/>
      <c r="G112" s="38"/>
      <c r="H112" s="38"/>
      <c r="I112" s="38"/>
      <c r="J112" s="38"/>
      <c r="K112" s="55"/>
      <c r="L112" s="14"/>
      <c r="M112" s="5"/>
      <c r="N112" s="6"/>
      <c r="O112" s="5"/>
      <c r="P112" s="53"/>
      <c r="Q112" s="14">
        <v>1</v>
      </c>
      <c r="R112" s="5">
        <v>1</v>
      </c>
      <c r="S112" s="6">
        <v>3</v>
      </c>
      <c r="T112" s="5">
        <v>1</v>
      </c>
      <c r="U112" s="53">
        <f t="shared" si="11"/>
        <v>33.3</v>
      </c>
      <c r="V112" s="91"/>
      <c r="W112" s="92"/>
      <c r="X112" s="93"/>
      <c r="Y112" s="92"/>
      <c r="Z112" s="92"/>
      <c r="AA112" s="94"/>
      <c r="AB112" s="2" t="s">
        <v>323</v>
      </c>
    </row>
    <row r="113" spans="1:28" ht="15" customHeight="1">
      <c r="A113" s="15"/>
      <c r="B113" s="16"/>
      <c r="C113" s="11" t="s">
        <v>180</v>
      </c>
      <c r="D113" s="20" t="s">
        <v>329</v>
      </c>
      <c r="E113" s="37"/>
      <c r="F113" s="38"/>
      <c r="G113" s="38"/>
      <c r="H113" s="38"/>
      <c r="I113" s="38"/>
      <c r="J113" s="38"/>
      <c r="K113" s="55"/>
      <c r="L113" s="14"/>
      <c r="M113" s="5"/>
      <c r="N113" s="6"/>
      <c r="O113" s="5"/>
      <c r="P113" s="53"/>
      <c r="Q113" s="14">
        <v>1</v>
      </c>
      <c r="R113" s="5">
        <v>0</v>
      </c>
      <c r="S113" s="6">
        <v>3</v>
      </c>
      <c r="T113" s="5">
        <v>0</v>
      </c>
      <c r="U113" s="53">
        <f t="shared" si="11"/>
        <v>0</v>
      </c>
      <c r="V113" s="91"/>
      <c r="W113" s="92"/>
      <c r="X113" s="93"/>
      <c r="Y113" s="92"/>
      <c r="Z113" s="92"/>
      <c r="AA113" s="94"/>
      <c r="AB113" s="2" t="s">
        <v>330</v>
      </c>
    </row>
    <row r="114" spans="1:27" ht="15" customHeight="1" thickBot="1">
      <c r="A114" s="167"/>
      <c r="B114" s="168"/>
      <c r="C114" s="35"/>
      <c r="D114" s="36"/>
      <c r="E114" s="87"/>
      <c r="F114" s="88"/>
      <c r="G114" s="88"/>
      <c r="H114" s="88"/>
      <c r="I114" s="88"/>
      <c r="J114" s="88"/>
      <c r="K114" s="95"/>
      <c r="L114" s="14"/>
      <c r="M114" s="5"/>
      <c r="N114" s="6"/>
      <c r="O114" s="5"/>
      <c r="P114" s="53" t="str">
        <f t="shared" si="10"/>
        <v> </v>
      </c>
      <c r="Q114" s="14"/>
      <c r="R114" s="5"/>
      <c r="S114" s="6"/>
      <c r="T114" s="5"/>
      <c r="U114" s="53" t="str">
        <f t="shared" si="11"/>
        <v> </v>
      </c>
      <c r="V114" s="87"/>
      <c r="W114" s="88"/>
      <c r="X114" s="89"/>
      <c r="Y114" s="88"/>
      <c r="Z114" s="88"/>
      <c r="AA114" s="90"/>
    </row>
    <row r="115" spans="1:27" ht="15" customHeight="1" thickBot="1">
      <c r="A115" s="22"/>
      <c r="B115" s="31">
        <v>999</v>
      </c>
      <c r="C115" s="32"/>
      <c r="D115" s="33" t="s">
        <v>36</v>
      </c>
      <c r="E115" s="18"/>
      <c r="F115" s="19"/>
      <c r="G115" s="19"/>
      <c r="H115" s="19"/>
      <c r="I115" s="19"/>
      <c r="J115" s="19"/>
      <c r="K115" s="54"/>
      <c r="L115" s="34">
        <f>SUM(L97:L114)</f>
        <v>13</v>
      </c>
      <c r="M115" s="34">
        <f>SUM(M97:M114)</f>
        <v>12</v>
      </c>
      <c r="N115" s="34">
        <f>SUM(N97:N114)</f>
        <v>811</v>
      </c>
      <c r="O115" s="34">
        <f>SUM(O97:O114)</f>
        <v>293</v>
      </c>
      <c r="P115" s="56">
        <f>IF(L115=0,"",ROUND(O115/N115*100,1))</f>
        <v>36.1</v>
      </c>
      <c r="Q115" s="34">
        <f>SUM(Q97:Q114)</f>
        <v>4</v>
      </c>
      <c r="R115" s="34">
        <f>SUM(R97:R114)</f>
        <v>1</v>
      </c>
      <c r="S115" s="34">
        <f>SUM(S97:S114)</f>
        <v>12</v>
      </c>
      <c r="T115" s="34">
        <f>SUM(T97:T114)</f>
        <v>1</v>
      </c>
      <c r="U115" s="56">
        <f>IF(Q115=0," ",ROUND(T115/S115*100,1))</f>
        <v>8.3</v>
      </c>
      <c r="V115" s="18"/>
      <c r="W115" s="19"/>
      <c r="X115" s="66"/>
      <c r="Y115" s="19"/>
      <c r="Z115" s="19"/>
      <c r="AA115" s="63"/>
    </row>
    <row r="116" spans="1:27" ht="15" customHeight="1" thickBot="1">
      <c r="A116" s="22"/>
      <c r="B116" s="30">
        <v>1000</v>
      </c>
      <c r="C116" s="244" t="s">
        <v>23</v>
      </c>
      <c r="D116" s="245"/>
      <c r="E116" s="18"/>
      <c r="F116" s="19"/>
      <c r="G116" s="57">
        <f>SUM(G10:G95)</f>
        <v>1395</v>
      </c>
      <c r="H116" s="57">
        <f>SUM(H10:H95)</f>
        <v>1134</v>
      </c>
      <c r="I116" s="143">
        <f>SUM(I10:I95)</f>
        <v>19638</v>
      </c>
      <c r="J116" s="57">
        <f>SUM(J10:J95)</f>
        <v>4887</v>
      </c>
      <c r="K116" s="56">
        <f>IF(G116=" "," ",ROUND(J116/I116*100,1))</f>
        <v>24.9</v>
      </c>
      <c r="L116" s="58">
        <f>L96+L115</f>
        <v>1621</v>
      </c>
      <c r="M116" s="57">
        <f>M96+M115</f>
        <v>1211</v>
      </c>
      <c r="N116" s="57">
        <f>N96+N115</f>
        <v>20752</v>
      </c>
      <c r="O116" s="57">
        <f>O96+O115</f>
        <v>4426</v>
      </c>
      <c r="P116" s="56">
        <f>IF(L116=""," ",ROUND(O116/N116*100,1))</f>
        <v>21.3</v>
      </c>
      <c r="Q116" s="58">
        <f>Q96+Q115</f>
        <v>465</v>
      </c>
      <c r="R116" s="57">
        <f>R96+R115</f>
        <v>191</v>
      </c>
      <c r="S116" s="57">
        <f>S96+S115</f>
        <v>3081</v>
      </c>
      <c r="T116" s="57">
        <f>T96+T115</f>
        <v>269</v>
      </c>
      <c r="U116" s="56">
        <f>IF(Q116=""," ",ROUND(T116/S116*100,1))</f>
        <v>8.7</v>
      </c>
      <c r="V116" s="59">
        <f>SUM(V10:V95)</f>
        <v>4029</v>
      </c>
      <c r="W116" s="57">
        <f>SUM(W10:W95)</f>
        <v>206</v>
      </c>
      <c r="X116" s="61">
        <f>IF(V116=0," ",ROUND(W116/V116*100,1))</f>
        <v>5.1</v>
      </c>
      <c r="Y116" s="57">
        <f>SUM(Y10:Y95)</f>
        <v>3342</v>
      </c>
      <c r="Z116" s="57">
        <f>SUM(Z10:Z95)</f>
        <v>135</v>
      </c>
      <c r="AA116" s="60">
        <f>IF(Y116=0," ",ROUND(Z116/Y116*100,1))</f>
        <v>4</v>
      </c>
    </row>
    <row r="117" ht="12.75" customHeight="1"/>
    <row r="118" ht="12.75" customHeight="1">
      <c r="E118" s="2" t="s">
        <v>374</v>
      </c>
    </row>
    <row r="119" ht="12.75" customHeight="1">
      <c r="E119" s="2" t="s">
        <v>376</v>
      </c>
    </row>
    <row r="120" ht="12.75" customHeight="1">
      <c r="E120" s="2" t="s">
        <v>375</v>
      </c>
    </row>
    <row r="121" ht="12.75" customHeight="1">
      <c r="E121" s="2" t="s">
        <v>377</v>
      </c>
    </row>
    <row r="122" spans="1:14" ht="12">
      <c r="A122" s="46" t="s">
        <v>77</v>
      </c>
      <c r="B122" s="47"/>
      <c r="C122" s="48"/>
      <c r="D122" s="48"/>
      <c r="E122" s="50"/>
      <c r="F122" s="50"/>
      <c r="G122" s="50"/>
      <c r="H122" s="50"/>
      <c r="I122" s="50"/>
      <c r="J122" s="50"/>
      <c r="N122" s="69"/>
    </row>
    <row r="123" spans="1:8" ht="13.5">
      <c r="A123" s="44" t="s">
        <v>89</v>
      </c>
      <c r="E123" s="52"/>
      <c r="F123" s="52" t="s">
        <v>88</v>
      </c>
      <c r="H123" s="52"/>
    </row>
  </sheetData>
  <sheetProtection/>
  <mergeCells count="26">
    <mergeCell ref="C4:E4"/>
    <mergeCell ref="G4:I4"/>
    <mergeCell ref="B3:N3"/>
    <mergeCell ref="C116:D116"/>
    <mergeCell ref="E7:K7"/>
    <mergeCell ref="L7:P7"/>
    <mergeCell ref="P8:P9"/>
    <mergeCell ref="E8:E9"/>
    <mergeCell ref="G8:G9"/>
    <mergeCell ref="F8:F9"/>
    <mergeCell ref="A7:A9"/>
    <mergeCell ref="C7:C9"/>
    <mergeCell ref="D7:D9"/>
    <mergeCell ref="B7:B9"/>
    <mergeCell ref="N8:N9"/>
    <mergeCell ref="I8:I9"/>
    <mergeCell ref="K8:K9"/>
    <mergeCell ref="L8:L9"/>
    <mergeCell ref="Q7:U7"/>
    <mergeCell ref="V7:AA7"/>
    <mergeCell ref="Y8:AA8"/>
    <mergeCell ref="U8:U9"/>
    <mergeCell ref="X8:X9"/>
    <mergeCell ref="V8:V9"/>
    <mergeCell ref="Q8:Q9"/>
    <mergeCell ref="S8:S9"/>
  </mergeCells>
  <conditionalFormatting sqref="M97:M114 O12:O95 M12:M95 T12:T95 R12:R95 W12:W95 Z12:Z95 T97:T114 R97:R114 O97:O114 J12:J95 H12:H95">
    <cfRule type="cellIs" priority="1" dxfId="0" operator="lessThanOrEqual" stopIfTrue="1">
      <formula>G12</formula>
    </cfRule>
    <cfRule type="cellIs" priority="2" dxfId="1" operator="greaterThan" stopIfTrue="1">
      <formula>G12</formula>
    </cfRule>
  </conditionalFormatting>
  <conditionalFormatting sqref="Y12:Y95">
    <cfRule type="cellIs" priority="3" dxfId="0" operator="lessThanOrEqual" stopIfTrue="1">
      <formula>V12</formula>
    </cfRule>
    <cfRule type="cellIs" priority="4" dxfId="1" operator="greaterThan" stopIfTrue="1">
      <formula>V12</formula>
    </cfRule>
  </conditionalFormatting>
  <hyperlinks>
    <hyperlink ref="F123" r:id="rId1" display="http://www.stat.go.jp/index/seido/9-5.htm"/>
  </hyperlinks>
  <printOptions/>
  <pageMargins left="0.79" right="0.2755905511811024" top="0.5905511811023623" bottom="0.5905511811023623" header="0.5118110236220472" footer="0.5118110236220472"/>
  <pageSetup horizontalDpi="600" verticalDpi="600" orientation="landscape" paperSize="9"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企画調整課情報システム室</cp:lastModifiedBy>
  <cp:lastPrinted>2005-12-19T08:48:52Z</cp:lastPrinted>
  <dcterms:created xsi:type="dcterms:W3CDTF">2002-01-07T10:53:07Z</dcterms:created>
  <dcterms:modified xsi:type="dcterms:W3CDTF">2006-01-12T02:33:51Z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