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'4-1'!$A$1:$X$66</definedName>
    <definedName name="_xlnm.Print_Area" localSheetId="1">'4-2'!$A$1:$AA$90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<sst xmlns="http://schemas.openxmlformats.org/spreadsheetml/2006/main" count="555" uniqueCount="328">
  <si>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</si>
  <si>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</si>
  <si>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</si>
  <si>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</si>
  <si>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</si>
  <si>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</si>
  <si>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</si>
  <si>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</si>
  <si>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</si>
  <si>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</si>
  <si>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</si>
  <si>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</si>
  <si>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</si>
  <si>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</si>
  <si>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</si>
  <si>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</si>
  <si>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</si>
  <si>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</si>
  <si>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</si>
  <si>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</si>
  <si>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</si>
  <si>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</si>
  <si>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</si>
  <si>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</si>
  <si>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</si>
  <si>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</si>
  <si>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</si>
  <si>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</si>
  <si>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</si>
  <si>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</si>
  <si>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</si>
  <si>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</si>
  <si>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</si>
  <si>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</si>
  <si>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</si>
  <si>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</si>
  <si>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</si>
  <si>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</si>
  <si>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</si>
  <si>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</si>
  <si>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</si>
  <si>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</si>
  <si>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</si>
  <si>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</si>
  <si>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</si>
  <si>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</si>
  <si>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</si>
  <si>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</si>
  <si>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</si>
  <si>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</si>
  <si>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</si>
  <si>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</si>
  <si>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</si>
  <si>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</si>
  <si>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</si>
  <si>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</si>
  <si>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</si>
  <si>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</si>
  <si>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</si>
  <si>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</si>
  <si>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</si>
  <si>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</si>
  <si>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</si>
  <si>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</si>
  <si>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</si>
  <si>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</si>
  <si>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</si>
  <si>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</si>
  <si>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</si>
  <si>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</si>
  <si>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</si>
  <si>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</si>
  <si>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</si>
  <si>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</si>
  <si>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</si>
  <si>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</si>
  <si>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</si>
  <si>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</si>
  <si>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</si>
  <si>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</si>
  <si>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</si>
  <si>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</si>
  <si>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</si>
  <si>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</si>
  <si>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</si>
  <si>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</si>
  <si>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</si>
  <si>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</si>
  <si>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</si>
  <si>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</si>
  <si>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</si>
  <si>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</si>
  <si>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</si>
  <si>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静岡県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</si>
  <si>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</si>
  <si>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</si>
  <si>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</si>
  <si>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</si>
  <si>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</si>
  <si>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</si>
  <si>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</si>
  <si>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</si>
  <si>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</si>
  <si>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</si>
  <si>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</si>
  <si>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</si>
  <si>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</si>
  <si>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</si>
  <si>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</si>
  <si>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</si>
  <si>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</si>
  <si>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</si>
  <si>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</si>
  <si>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</si>
  <si>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</si>
  <si>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</si>
  <si>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</si>
  <si>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</si>
  <si>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</si>
  <si>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</si>
  <si>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</si>
  <si>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</si>
  <si>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</si>
  <si>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</si>
  <si>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</si>
  <si>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</si>
  <si>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</si>
  <si>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</si>
  <si>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</si>
  <si>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</si>
  <si>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</si>
  <si>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</si>
  <si>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</si>
  <si>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</si>
  <si>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</si>
  <si>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</si>
  <si>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</si>
  <si>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森町</t>
  </si>
  <si>
    <t>春野町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</si>
  <si>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</si>
  <si>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</si>
  <si>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</si>
  <si>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</si>
  <si>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</si>
  <si>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</si>
  <si>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</si>
  <si>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</si>
  <si>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</si>
  <si>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浜松市男女共同参画推進条例</t>
  </si>
  <si>
    <t>浜松市男女共同参画計画</t>
  </si>
  <si>
    <t>浜松市男女共同参画推進センター</t>
  </si>
  <si>
    <t>平成17年度</t>
  </si>
  <si>
    <t>「ぬまづ男女（ひと）ハーモニープラン２」</t>
  </si>
  <si>
    <t>平成17年 3月30日</t>
  </si>
  <si>
    <t>平成22年度</t>
  </si>
  <si>
    <t>熱海市男女共同参画推進条例</t>
  </si>
  <si>
    <t>男女が共に輝くあたみ２１プラン</t>
  </si>
  <si>
    <t>三島市男女共同参画プラン（みしまアクションプラン・パート２）</t>
  </si>
  <si>
    <t>教育委員会　生涯学習課　男女共同参画係</t>
  </si>
  <si>
    <t>富士宮市男女共同参画推進条例</t>
  </si>
  <si>
    <t>富士宮市男女共同参画プラン</t>
  </si>
  <si>
    <t>富士宮市男女共同参画センター（平成16年4月1日名称変更）</t>
  </si>
  <si>
    <t>伊東市男女共同参画　あすを奏でるハーモニープラン</t>
  </si>
  <si>
    <t>島田市男女共同参画プラン男女パ－トナ－シップしまだ２１</t>
  </si>
  <si>
    <t>富士市男女共同参画条例</t>
  </si>
  <si>
    <t>H 16 . 3 .19</t>
  </si>
  <si>
    <t>富士市男女共同参画プラン</t>
  </si>
  <si>
    <t>富士市男女共同参画センター</t>
  </si>
  <si>
    <t>焼津市男女共同参画行動計画「やいづ未来創造プラン」</t>
  </si>
  <si>
    <t>平成19年度</t>
  </si>
  <si>
    <t>掛 川 市</t>
  </si>
  <si>
    <t>企画調整部 企画調整課 男女共同参画係</t>
  </si>
  <si>
    <t>企画財政部　男女共同参画課</t>
  </si>
  <si>
    <t>男女共同参画後期行動プラン「ジャンプ21」</t>
  </si>
  <si>
    <t>第二次レインボープラン御殿場２１</t>
  </si>
  <si>
    <t>平成20年度</t>
  </si>
  <si>
    <t>男（ひと）女（ひと）でつくるあったかタウン天竜２１プラン</t>
  </si>
  <si>
    <t>平成14年度～平成23年度</t>
  </si>
  <si>
    <t>浜北市男女共同参画プラン</t>
  </si>
  <si>
    <t>下田市男女共同参画推進プラン「新たなるパートナーシップ創造計画」</t>
  </si>
  <si>
    <t>企画部　男女国際交流推進室</t>
  </si>
  <si>
    <t>男女共同参画プラン　はじめのいっぽⅡ　改訂版</t>
  </si>
  <si>
    <t>平成23年度</t>
  </si>
  <si>
    <t>輝く未来を・・・女と男プランこさい</t>
  </si>
  <si>
    <t>総務部　企画調整課</t>
  </si>
  <si>
    <t>総務企画部　企画政策課　企画係</t>
  </si>
  <si>
    <t>教育委員会　社会教育課</t>
  </si>
  <si>
    <t>平成21年度</t>
  </si>
  <si>
    <t>平成18年度</t>
  </si>
  <si>
    <t>平成22年度</t>
  </si>
  <si>
    <t>平成17年度</t>
  </si>
  <si>
    <t>平成19年度</t>
  </si>
  <si>
    <t>平成21年度</t>
  </si>
  <si>
    <t>市（区）町村コード</t>
  </si>
  <si>
    <t>　２　１ではない</t>
  </si>
  <si>
    <t>平成 13年 2月7日</t>
  </si>
  <si>
    <t>平成13年4月～平成23年3月</t>
  </si>
  <si>
    <t>平成17年4月～平成23年3月</t>
  </si>
  <si>
    <t>平成12年4月～平成22年3月</t>
  </si>
  <si>
    <t>平成14年2月</t>
  </si>
  <si>
    <t>平成14年度～平成22年度</t>
  </si>
  <si>
    <t>平成14年4月～平成23年3月</t>
  </si>
  <si>
    <t>平成13年3月</t>
  </si>
  <si>
    <t>平成13年4月～平成23年3月</t>
  </si>
  <si>
    <t>H 16.4 .1</t>
  </si>
  <si>
    <t>平成13年3月　　</t>
  </si>
  <si>
    <t>平成13年4月～平成22年3月</t>
  </si>
  <si>
    <t>平成10年2月</t>
  </si>
  <si>
    <t>平成10年4月～平成20年3月</t>
  </si>
  <si>
    <t>平成15年9月30日（平成9年度策定のプランの見直しを行った）</t>
  </si>
  <si>
    <t>平成15年4月～平成20年3月</t>
  </si>
  <si>
    <t>平成15年3月</t>
  </si>
  <si>
    <t>平成15年4月～平成21年3月</t>
  </si>
  <si>
    <t>平成14年6月</t>
  </si>
  <si>
    <t>平成16年4月～平成21年3月</t>
  </si>
  <si>
    <t>平成16年4月～平成23年3月</t>
  </si>
  <si>
    <t>平成16年4月～平成19年3月</t>
  </si>
  <si>
    <t>平成12年3月</t>
  </si>
  <si>
    <t>平成14年3月　　</t>
  </si>
  <si>
    <t>平成16年3月</t>
  </si>
  <si>
    <t>教育委員会事務局（社会教育係）</t>
  </si>
  <si>
    <t>教育委員会事務局</t>
  </si>
  <si>
    <t>南伊豆町男女共同参画プラン</t>
  </si>
  <si>
    <t>教育委員会事務局　社会教育係</t>
  </si>
  <si>
    <t>教育委員会</t>
  </si>
  <si>
    <t>函南町男女共同参画計画</t>
  </si>
  <si>
    <t>企画財政課　企画調整係</t>
  </si>
  <si>
    <t>清水町男女行動計画</t>
  </si>
  <si>
    <t>「ぱっとなあしっぷⅡ」～あなたらしくわたしらしく生きるために～</t>
  </si>
  <si>
    <t>平成17年3月</t>
  </si>
  <si>
    <t>企画総務部　企画調整課　企画・演習場対策スタッフ</t>
  </si>
  <si>
    <t>小山町男女共同参画社会づくり計画</t>
  </si>
  <si>
    <t>総務課　企画調整係</t>
  </si>
  <si>
    <t>パートナーシッププラン　しばかわ</t>
  </si>
  <si>
    <t>平成18年度</t>
  </si>
  <si>
    <t>企画課　企画室</t>
  </si>
  <si>
    <t>ふじかわパートナーシップ</t>
  </si>
  <si>
    <t>女性活動センター</t>
  </si>
  <si>
    <t>まちづくり課　まちづくり係</t>
  </si>
  <si>
    <t>蒲原町男女共同参画計画　～あなたらしく、自分らしく～</t>
  </si>
  <si>
    <t>総務課</t>
  </si>
  <si>
    <t>女と男が輝く未来計画・ゆい</t>
  </si>
  <si>
    <t>平成14年3月　　</t>
  </si>
  <si>
    <t>かなや男女生き生きプラン</t>
  </si>
  <si>
    <t>企画公室　政策推進係</t>
  </si>
  <si>
    <t>大井川町男女共同参画プラン　男女が共に生きるまち　共に創るまち　おおいがわ</t>
  </si>
  <si>
    <t>さがらハートピアプラン２１　～男と女共に生き生き輝いて～</t>
  </si>
  <si>
    <t>はいばら男（ひと）と女（ひと）が共に創るハートフルプラン</t>
  </si>
  <si>
    <t>企画財政課　企画係</t>
  </si>
  <si>
    <t>企画観光課　まちづくり係</t>
  </si>
  <si>
    <t>企画調整課　企画係</t>
  </si>
  <si>
    <t>教育委員会　社会教育課　社会教育係</t>
  </si>
  <si>
    <t>生涯学習課</t>
  </si>
  <si>
    <t>春野町男女共同参画プラン～みどりとともにはぐくむはるの～</t>
  </si>
  <si>
    <t>企画財政課</t>
  </si>
  <si>
    <t>町民生活課　町民係</t>
  </si>
  <si>
    <t>企画管理課　企画係</t>
  </si>
  <si>
    <t>企画振興課　企画政策係</t>
  </si>
  <si>
    <t>総務課　企画係</t>
  </si>
  <si>
    <t>企画課　企画広報係</t>
  </si>
  <si>
    <t>企画商工観光課　企画振興係</t>
  </si>
  <si>
    <t>引佐町男女共同参画行動計画</t>
  </si>
  <si>
    <t>平成15年4月～</t>
  </si>
  <si>
    <t>平成11年3月</t>
  </si>
  <si>
    <t>平成11年4月～平成23年3月</t>
  </si>
  <si>
    <t>平成13年4月～平成18年3月</t>
  </si>
  <si>
    <t>平成12年4月～平成19年3月</t>
  </si>
  <si>
    <t>平成14年3月</t>
  </si>
  <si>
    <t>平成16年度～平成19年度</t>
  </si>
  <si>
    <t>平成１5年3月</t>
  </si>
  <si>
    <t>平成15年4月～平成23年3月</t>
  </si>
  <si>
    <t>平成14年3月～平成23年3月</t>
  </si>
  <si>
    <t>平成15年7月～平成23年3月</t>
  </si>
  <si>
    <t>平成14年4月～平成24年3月</t>
  </si>
  <si>
    <t>本川根町</t>
  </si>
  <si>
    <t>平成14年2月　</t>
  </si>
  <si>
    <t>平成14年3月～平成19年3月</t>
  </si>
  <si>
    <t>H 16 . 3 .23</t>
  </si>
  <si>
    <t>教育委員会　社会教育課　社会教育係</t>
  </si>
  <si>
    <t>平成14年4月～平成22年3月</t>
  </si>
  <si>
    <t>平成16年4月～</t>
  </si>
  <si>
    <t>掛川市</t>
  </si>
  <si>
    <t>平成11年4月～平成 18年3月</t>
  </si>
  <si>
    <t>沼津市　他</t>
  </si>
  <si>
    <t>富士宮市　他</t>
  </si>
  <si>
    <t>御殿場市　他</t>
  </si>
  <si>
    <t>袋井市　他</t>
  </si>
  <si>
    <t>天竜市　他</t>
  </si>
  <si>
    <t>河津町　他</t>
  </si>
  <si>
    <t>富士川町　他</t>
  </si>
  <si>
    <t>大井川町　他</t>
  </si>
  <si>
    <t>榛原町　他</t>
  </si>
  <si>
    <t>引佐町　他</t>
  </si>
  <si>
    <t>企画部 男女共同参画課</t>
  </si>
  <si>
    <t>企画部 政策企画課 男女共生推進室</t>
  </si>
  <si>
    <t>総務部 政策企画課 男女共同参画係</t>
  </si>
  <si>
    <t>伊東市教育委員会 生涯学習課 女性青少年係</t>
  </si>
  <si>
    <t>企画部 企画情報課 行政経営係</t>
  </si>
  <si>
    <t>市民部 男女共同参画課</t>
  </si>
  <si>
    <t>生活文化部 共生社会推進課 男女共同参画係</t>
  </si>
  <si>
    <t>企画財政部 企画課 男女共同参画担当</t>
  </si>
  <si>
    <t>企画部 地域振興課 共生社会推進スタッフ</t>
  </si>
  <si>
    <t>健康福祉部 しあわせ推進課 人権啓発室</t>
  </si>
  <si>
    <t>教育委員会 社会教育課 社会教育係</t>
  </si>
  <si>
    <t>教育部 生涯学習課 女性青少年係</t>
  </si>
  <si>
    <t>市長公室 企画調整業務担当</t>
  </si>
  <si>
    <t>産業・文化部 生活文化課 調整支援スタッフ</t>
  </si>
  <si>
    <t>企画課 企画調整係</t>
  </si>
  <si>
    <t>総務課 企画財政係</t>
  </si>
  <si>
    <t>長泉町教育委員会 生涯学習課　女性・青少年チーム</t>
  </si>
  <si>
    <t>企画課 企画調整部門</t>
  </si>
  <si>
    <t>企画課 企画電算係</t>
  </si>
  <si>
    <t>総務課 秘書担当</t>
  </si>
  <si>
    <t>教育委員会 生涯学習推進室</t>
  </si>
  <si>
    <t>教育委員会 生涯学習課　男女共同参画推進室</t>
  </si>
  <si>
    <t>総務課・教育委員会 社会教育課</t>
  </si>
  <si>
    <t>静岡市</t>
  </si>
  <si>
    <t>静岡市男女共同参画推進条例</t>
  </si>
  <si>
    <t>静岡市男女共同参画行動計画</t>
  </si>
  <si>
    <t>平成16年3月</t>
  </si>
  <si>
    <t>平成16年4月～平成21年3月</t>
  </si>
  <si>
    <t>静岡市女性会館　アイセル２１</t>
  </si>
  <si>
    <t>企画部　男女共同参画課</t>
  </si>
  <si>
    <t>平成20年度</t>
  </si>
  <si>
    <t>藤枝市男女共同参画推進センター（愛称：ぱりて）</t>
  </si>
  <si>
    <t>【注】調査時点は平成17年4月1日現在のため、同年5月5日（旧島田市・旧金谷町）及び同年７月１日（旧浜松市・旧天竜市・旧浜北市・旧春野町・旧龍山村・旧佐久間町・旧水窪町・旧舞阪町・旧雄踏町・旧細江町・旧引佐町・旧三ヶ日町）、同年９月２０日（旧中川根町・旧本川根町）、同年10月１１日（旧相良町・旧榛原町）に合併した市町村においては、合併前のデータを掲載</t>
  </si>
  <si>
    <t>【注１】調査時点は平成17年4月1日現在のため、同年5月5日（旧島田市・旧金谷町）及び同年７月１日（旧浜松市・旧天竜市・旧浜北市・旧春野町・旧龍山村・旧佐久間町・旧水窪町・旧舞阪町・旧雄踏町・旧細江町・旧引佐町・旧三ヶ日町）、同年９月２０日（旧中川根町・旧本川根町）、同年10月１１日（旧相良町・旧榛原町）に合併した市町村においては、合併前のデータを掲載</t>
  </si>
  <si>
    <t>【注２】平成１７年４月１日合併の市町村においては、審議会委員等未定の部分がある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</si>
</sst>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[$-411]ggge&quot;年&quot;m&quot;月&quot;"/>
    <numFmt numFmtId="188" formatCode="yyyy/m/d;@"/>
    <numFmt numFmtId="189" formatCode="0.000%"/>
    <numFmt numFmtId="190" formatCode="0.0%"/>
    <numFmt numFmtId="191" formatCode="0_);[Red]\(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2" borderId="4" xfId="0" applyFont="1" applyFill="1" applyBorder="1" applyAlignment="1">
      <alignment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8" xfId="0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179" fontId="2" fillId="3" borderId="10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0" fontId="2" fillId="3" borderId="31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1" fillId="0" borderId="37" xfId="0" applyFont="1" applyBorder="1" applyAlignment="1">
      <alignment/>
    </xf>
    <xf numFmtId="58" fontId="11" fillId="0" borderId="38" xfId="0" applyNumberFormat="1" applyFont="1" applyBorder="1" applyAlignment="1">
      <alignment vertical="center"/>
    </xf>
    <xf numFmtId="58" fontId="11" fillId="0" borderId="39" xfId="0" applyNumberFormat="1" applyFont="1" applyBorder="1" applyAlignment="1">
      <alignment vertical="center"/>
    </xf>
    <xf numFmtId="58" fontId="11" fillId="0" borderId="40" xfId="0" applyNumberFormat="1" applyFont="1" applyBorder="1" applyAlignment="1">
      <alignment vertical="center"/>
    </xf>
    <xf numFmtId="0" fontId="14" fillId="0" borderId="0" xfId="0" applyFont="1" applyAlignment="1">
      <alignment/>
    </xf>
    <xf numFmtId="186" fontId="2" fillId="2" borderId="6" xfId="0" applyNumberFormat="1" applyFont="1" applyFill="1" applyBorder="1" applyAlignment="1">
      <alignment/>
    </xf>
    <xf numFmtId="179" fontId="2" fillId="3" borderId="41" xfId="0" applyNumberFormat="1" applyFont="1" applyFill="1" applyBorder="1" applyAlignment="1">
      <alignment/>
    </xf>
    <xf numFmtId="0" fontId="2" fillId="2" borderId="10" xfId="0" applyFont="1" applyFill="1" applyBorder="1" applyAlignment="1">
      <alignment wrapText="1"/>
    </xf>
    <xf numFmtId="0" fontId="2" fillId="2" borderId="42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2" borderId="41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7" fillId="0" borderId="0" xfId="16" applyFont="1" applyAlignment="1">
      <alignment/>
    </xf>
    <xf numFmtId="0" fontId="0" fillId="0" borderId="0" xfId="0" applyFont="1" applyAlignment="1">
      <alignment/>
    </xf>
    <xf numFmtId="0" fontId="0" fillId="4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9" fontId="2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179" fontId="11" fillId="0" borderId="0" xfId="15" applyNumberFormat="1" applyFont="1" applyBorder="1" applyAlignment="1">
      <alignment/>
    </xf>
    <xf numFmtId="179" fontId="2" fillId="3" borderId="10" xfId="15" applyNumberFormat="1" applyFont="1" applyFill="1" applyBorder="1" applyAlignment="1">
      <alignment/>
    </xf>
    <xf numFmtId="179" fontId="2" fillId="3" borderId="18" xfId="15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horizontal="right" vertical="center" wrapText="1"/>
    </xf>
    <xf numFmtId="57" fontId="2" fillId="0" borderId="1" xfId="0" applyNumberFormat="1" applyFont="1" applyBorder="1" applyAlignment="1">
      <alignment horizontal="right" vertical="center" wrapText="1"/>
    </xf>
    <xf numFmtId="0" fontId="2" fillId="2" borderId="10" xfId="0" applyNumberFormat="1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58" fontId="2" fillId="2" borderId="1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57" fontId="2" fillId="2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57" fontId="2" fillId="2" borderId="1" xfId="0" applyNumberFormat="1" applyFont="1" applyFill="1" applyBorder="1" applyAlignment="1">
      <alignment horizontal="right" vertical="center" wrapText="1"/>
    </xf>
    <xf numFmtId="184" fontId="2" fillId="2" borderId="1" xfId="0" applyNumberFormat="1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58" fontId="2" fillId="0" borderId="1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 wrapText="1"/>
    </xf>
    <xf numFmtId="0" fontId="0" fillId="3" borderId="18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right" vertical="center" wrapText="1"/>
    </xf>
    <xf numFmtId="0" fontId="0" fillId="2" borderId="28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3" borderId="46" xfId="0" applyFont="1" applyFill="1" applyBorder="1" applyAlignment="1">
      <alignment vertical="center" wrapText="1"/>
    </xf>
    <xf numFmtId="0" fontId="0" fillId="3" borderId="36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3" borderId="31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57" fontId="2" fillId="2" borderId="8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187" fontId="2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79" fontId="2" fillId="3" borderId="1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2" fillId="0" borderId="8" xfId="0" applyFont="1" applyFill="1" applyBorder="1" applyAlignment="1">
      <alignment/>
    </xf>
    <xf numFmtId="0" fontId="2" fillId="3" borderId="10" xfId="0" applyFont="1" applyFill="1" applyBorder="1" applyAlignment="1">
      <alignment wrapText="1"/>
    </xf>
    <xf numFmtId="180" fontId="2" fillId="3" borderId="10" xfId="0" applyNumberFormat="1" applyFont="1" applyFill="1" applyBorder="1" applyAlignment="1">
      <alignment wrapText="1"/>
    </xf>
    <xf numFmtId="0" fontId="2" fillId="2" borderId="43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shrinkToFit="1"/>
    </xf>
    <xf numFmtId="0" fontId="2" fillId="0" borderId="4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9" fillId="2" borderId="54" xfId="0" applyFont="1" applyFill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  <xf numFmtId="0" fontId="2" fillId="2" borderId="51" xfId="0" applyFont="1" applyFill="1" applyBorder="1" applyAlignment="1">
      <alignment wrapText="1"/>
    </xf>
    <xf numFmtId="0" fontId="0" fillId="0" borderId="5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61" xfId="0" applyFont="1" applyBorder="1" applyAlignment="1">
      <alignment/>
    </xf>
    <xf numFmtId="0" fontId="2" fillId="2" borderId="10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27" xfId="0" applyFont="1" applyBorder="1" applyAlignment="1">
      <alignment/>
    </xf>
    <xf numFmtId="0" fontId="2" fillId="2" borderId="62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2" fillId="2" borderId="43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49" xfId="0" applyFont="1" applyFill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58" fontId="11" fillId="0" borderId="38" xfId="0" applyNumberFormat="1" applyFont="1" applyBorder="1" applyAlignment="1">
      <alignment horizontal="center" vertical="center"/>
    </xf>
    <xf numFmtId="58" fontId="11" fillId="0" borderId="39" xfId="0" applyNumberFormat="1" applyFont="1" applyBorder="1" applyAlignment="1">
      <alignment horizontal="center" vertical="center"/>
    </xf>
    <xf numFmtId="0" fontId="13" fillId="0" borderId="63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2" fillId="2" borderId="58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179" fontId="2" fillId="2" borderId="4" xfId="15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647700</xdr:rowOff>
    </xdr:to>
    <xdr:sp>
      <xdr:nvSpPr>
        <xdr:cNvPr id="1" name="Line 2"/>
        <xdr:cNvSpPr>
          <a:spLocks/>
        </xdr:cNvSpPr>
      </xdr:nvSpPr>
      <xdr:spPr>
        <a:xfrm>
          <a:off x="14011275" y="20669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40112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190500</xdr:rowOff>
    </xdr:from>
    <xdr:to>
      <xdr:col>28</xdr:col>
      <xdr:colOff>0</xdr:colOff>
      <xdr:row>9</xdr:row>
      <xdr:rowOff>0</xdr:rowOff>
    </xdr:to>
    <xdr:sp>
      <xdr:nvSpPr>
        <xdr:cNvPr id="3" name="Line 4"/>
        <xdr:cNvSpPr>
          <a:spLocks/>
        </xdr:cNvSpPr>
      </xdr:nvSpPr>
      <xdr:spPr>
        <a:xfrm>
          <a:off x="14011275" y="20574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190500</xdr:rowOff>
    </xdr:from>
    <xdr:to>
      <xdr:col>28</xdr:col>
      <xdr:colOff>0</xdr:colOff>
      <xdr:row>7</xdr:row>
      <xdr:rowOff>190500</xdr:rowOff>
    </xdr:to>
    <xdr:sp>
      <xdr:nvSpPr>
        <xdr:cNvPr id="4" name="Line 5"/>
        <xdr:cNvSpPr>
          <a:spLocks/>
        </xdr:cNvSpPr>
      </xdr:nvSpPr>
      <xdr:spPr>
        <a:xfrm>
          <a:off x="1401127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9</xdr:row>
      <xdr:rowOff>0</xdr:rowOff>
    </xdr:to>
    <xdr:sp>
      <xdr:nvSpPr>
        <xdr:cNvPr id="5" name="Line 6"/>
        <xdr:cNvSpPr>
          <a:spLocks/>
        </xdr:cNvSpPr>
      </xdr:nvSpPr>
      <xdr:spPr>
        <a:xfrm>
          <a:off x="14011275" y="20669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6" name="Line 7"/>
        <xdr:cNvSpPr>
          <a:spLocks/>
        </xdr:cNvSpPr>
      </xdr:nvSpPr>
      <xdr:spPr>
        <a:xfrm>
          <a:off x="140112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9525</xdr:rowOff>
    </xdr:from>
    <xdr:to>
      <xdr:col>28</xdr:col>
      <xdr:colOff>0</xdr:colOff>
      <xdr:row>9</xdr:row>
      <xdr:rowOff>0</xdr:rowOff>
    </xdr:to>
    <xdr:sp>
      <xdr:nvSpPr>
        <xdr:cNvPr id="7" name="Line 8"/>
        <xdr:cNvSpPr>
          <a:spLocks/>
        </xdr:cNvSpPr>
      </xdr:nvSpPr>
      <xdr:spPr>
        <a:xfrm>
          <a:off x="14011275" y="20764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19050</xdr:rowOff>
    </xdr:from>
    <xdr:to>
      <xdr:col>28</xdr:col>
      <xdr:colOff>0</xdr:colOff>
      <xdr:row>8</xdr:row>
      <xdr:rowOff>19050</xdr:rowOff>
    </xdr:to>
    <xdr:sp>
      <xdr:nvSpPr>
        <xdr:cNvPr id="8" name="Line 9"/>
        <xdr:cNvSpPr>
          <a:spLocks/>
        </xdr:cNvSpPr>
      </xdr:nvSpPr>
      <xdr:spPr>
        <a:xfrm>
          <a:off x="14011275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view="pageBreakPreview" zoomScaleSheetLayoutView="100" workbookViewId="0" topLeftCell="A3">
      <pane xSplit="4" ySplit="4" topLeftCell="E7" activePane="bottomRight" state="frozen"/>
      <selection pane="topLeft" activeCell="A3" sqref="A3"/>
      <selection pane="topRight" activeCell="E3" sqref="E3"/>
      <selection pane="bottomLeft" activeCell="A7" sqref="A7"/>
      <selection pane="bottomRight" activeCell="A3" sqref="A3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21.00390625" style="2" customWidth="1"/>
    <col min="6" max="6" width="3.625" style="2" customWidth="1"/>
    <col min="7" max="7" width="3.50390625" style="2" customWidth="1"/>
    <col min="8" max="9" width="4.375" style="2" customWidth="1"/>
    <col min="10" max="10" width="24.375" style="2" customWidth="1"/>
    <col min="11" max="12" width="9.875" style="98" customWidth="1"/>
    <col min="13" max="13" width="8.875" style="98" customWidth="1"/>
    <col min="14" max="14" width="4.375" style="2" customWidth="1"/>
    <col min="15" max="15" width="25.875" style="2" customWidth="1"/>
    <col min="16" max="16" width="18.25390625" style="105" customWidth="1"/>
    <col min="17" max="17" width="22.50390625" style="105" customWidth="1"/>
    <col min="18" max="18" width="4.375" style="2" customWidth="1"/>
    <col min="19" max="19" width="17.625" style="2" customWidth="1"/>
    <col min="20" max="20" width="8.00390625" style="2" customWidth="1"/>
    <col min="21" max="21" width="8.50390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6" t="s">
        <v>59</v>
      </c>
      <c r="U2" s="83"/>
    </row>
    <row r="3" ht="12.75" thickBot="1"/>
    <row r="4" spans="1:24" s="1" customFormat="1" ht="31.5" customHeight="1">
      <c r="A4" s="199" t="s">
        <v>6</v>
      </c>
      <c r="B4" s="170" t="s">
        <v>193</v>
      </c>
      <c r="C4" s="200" t="s">
        <v>0</v>
      </c>
      <c r="D4" s="201" t="s">
        <v>57</v>
      </c>
      <c r="E4" s="192" t="s">
        <v>11</v>
      </c>
      <c r="F4" s="40"/>
      <c r="G4" s="195" t="s">
        <v>39</v>
      </c>
      <c r="H4" s="174" t="s">
        <v>7</v>
      </c>
      <c r="I4" s="185" t="s">
        <v>10</v>
      </c>
      <c r="J4" s="178" t="s">
        <v>81</v>
      </c>
      <c r="K4" s="187"/>
      <c r="L4" s="187"/>
      <c r="M4" s="187"/>
      <c r="N4" s="188"/>
      <c r="O4" s="178" t="s">
        <v>88</v>
      </c>
      <c r="P4" s="187"/>
      <c r="Q4" s="187"/>
      <c r="R4" s="188"/>
      <c r="S4" s="183" t="s">
        <v>89</v>
      </c>
      <c r="T4" s="189" t="s">
        <v>77</v>
      </c>
      <c r="U4" s="178" t="s">
        <v>22</v>
      </c>
      <c r="V4" s="179"/>
      <c r="W4" s="179"/>
      <c r="X4" s="21"/>
    </row>
    <row r="5" spans="1:24" s="1" customFormat="1" ht="15" customHeight="1">
      <c r="A5" s="172"/>
      <c r="B5" s="166"/>
      <c r="C5" s="177"/>
      <c r="D5" s="169"/>
      <c r="E5" s="193"/>
      <c r="F5" s="41"/>
      <c r="G5" s="196"/>
      <c r="H5" s="171"/>
      <c r="I5" s="186"/>
      <c r="J5" s="175" t="s">
        <v>30</v>
      </c>
      <c r="K5" s="176"/>
      <c r="L5" s="176"/>
      <c r="M5" s="177"/>
      <c r="N5" s="26" t="s">
        <v>31</v>
      </c>
      <c r="O5" s="175" t="s">
        <v>32</v>
      </c>
      <c r="P5" s="176"/>
      <c r="Q5" s="177"/>
      <c r="R5" s="26" t="s">
        <v>31</v>
      </c>
      <c r="S5" s="184"/>
      <c r="T5" s="190"/>
      <c r="U5" s="171" t="s">
        <v>26</v>
      </c>
      <c r="V5" s="173" t="s">
        <v>27</v>
      </c>
      <c r="W5" s="173" t="s">
        <v>28</v>
      </c>
      <c r="X5" s="198" t="s">
        <v>29</v>
      </c>
    </row>
    <row r="6" spans="1:24" s="1" customFormat="1" ht="38.25" customHeight="1">
      <c r="A6" s="172"/>
      <c r="B6" s="167"/>
      <c r="C6" s="177"/>
      <c r="D6" s="169"/>
      <c r="E6" s="194"/>
      <c r="F6" s="42" t="s">
        <v>38</v>
      </c>
      <c r="G6" s="197"/>
      <c r="H6" s="171"/>
      <c r="I6" s="186"/>
      <c r="J6" s="23" t="s">
        <v>19</v>
      </c>
      <c r="K6" s="8" t="s">
        <v>16</v>
      </c>
      <c r="L6" s="8" t="s">
        <v>17</v>
      </c>
      <c r="M6" s="8" t="s">
        <v>18</v>
      </c>
      <c r="N6" s="25" t="s">
        <v>40</v>
      </c>
      <c r="O6" s="24" t="s">
        <v>42</v>
      </c>
      <c r="P6" s="8" t="s">
        <v>25</v>
      </c>
      <c r="Q6" s="8" t="s">
        <v>21</v>
      </c>
      <c r="R6" s="25" t="s">
        <v>41</v>
      </c>
      <c r="S6" s="184"/>
      <c r="T6" s="191"/>
      <c r="U6" s="172"/>
      <c r="V6" s="173"/>
      <c r="W6" s="173"/>
      <c r="X6" s="198"/>
    </row>
    <row r="7" spans="1:24" s="1" customFormat="1" ht="33.75" customHeight="1">
      <c r="A7" s="107">
        <v>22</v>
      </c>
      <c r="B7" s="108">
        <v>201</v>
      </c>
      <c r="C7" s="109" t="s">
        <v>93</v>
      </c>
      <c r="D7" s="110" t="s">
        <v>316</v>
      </c>
      <c r="E7" s="109" t="s">
        <v>322</v>
      </c>
      <c r="F7" s="151">
        <v>1</v>
      </c>
      <c r="G7" s="151">
        <v>1</v>
      </c>
      <c r="H7" s="109">
        <v>1</v>
      </c>
      <c r="I7" s="110">
        <v>1</v>
      </c>
      <c r="J7" s="151" t="s">
        <v>317</v>
      </c>
      <c r="K7" s="113">
        <v>37712</v>
      </c>
      <c r="L7" s="113">
        <v>37712</v>
      </c>
      <c r="M7" s="113">
        <v>37712</v>
      </c>
      <c r="N7" s="108"/>
      <c r="O7" s="152" t="s">
        <v>318</v>
      </c>
      <c r="P7" s="155" t="s">
        <v>319</v>
      </c>
      <c r="Q7" s="156" t="s">
        <v>320</v>
      </c>
      <c r="R7" s="108"/>
      <c r="S7" s="153" t="s">
        <v>321</v>
      </c>
      <c r="T7" s="154">
        <v>1</v>
      </c>
      <c r="U7" s="150"/>
      <c r="V7" s="121"/>
      <c r="W7" s="122"/>
      <c r="X7" s="123"/>
    </row>
    <row r="8" spans="1:24" s="1" customFormat="1" ht="33.75" customHeight="1">
      <c r="A8" s="107">
        <v>22</v>
      </c>
      <c r="B8" s="108">
        <v>202</v>
      </c>
      <c r="C8" s="109" t="s">
        <v>93</v>
      </c>
      <c r="D8" s="110" t="s">
        <v>94</v>
      </c>
      <c r="E8" s="109" t="s">
        <v>293</v>
      </c>
      <c r="F8" s="111">
        <v>1</v>
      </c>
      <c r="G8" s="110">
        <v>1</v>
      </c>
      <c r="H8" s="109">
        <v>1</v>
      </c>
      <c r="I8" s="110">
        <v>1</v>
      </c>
      <c r="J8" s="109" t="s">
        <v>148</v>
      </c>
      <c r="K8" s="112">
        <v>37607</v>
      </c>
      <c r="L8" s="112">
        <v>37607</v>
      </c>
      <c r="M8" s="113">
        <v>37712</v>
      </c>
      <c r="N8" s="114"/>
      <c r="O8" s="115" t="s">
        <v>149</v>
      </c>
      <c r="P8" s="116" t="s">
        <v>195</v>
      </c>
      <c r="Q8" s="117" t="s">
        <v>196</v>
      </c>
      <c r="R8" s="110"/>
      <c r="S8" s="118" t="s">
        <v>150</v>
      </c>
      <c r="T8" s="119">
        <v>1</v>
      </c>
      <c r="U8" s="120"/>
      <c r="V8" s="121"/>
      <c r="W8" s="122"/>
      <c r="X8" s="123"/>
    </row>
    <row r="9" spans="1:24" s="1" customFormat="1" ht="33.75" customHeight="1">
      <c r="A9" s="107">
        <v>22</v>
      </c>
      <c r="B9" s="108">
        <v>203</v>
      </c>
      <c r="C9" s="109" t="s">
        <v>93</v>
      </c>
      <c r="D9" s="110" t="s">
        <v>95</v>
      </c>
      <c r="E9" s="109" t="s">
        <v>294</v>
      </c>
      <c r="F9" s="111">
        <v>1</v>
      </c>
      <c r="G9" s="110">
        <v>1</v>
      </c>
      <c r="H9" s="109">
        <v>1</v>
      </c>
      <c r="I9" s="110">
        <v>1</v>
      </c>
      <c r="J9" s="109"/>
      <c r="K9" s="112"/>
      <c r="L9" s="124"/>
      <c r="M9" s="124"/>
      <c r="N9" s="114">
        <v>6</v>
      </c>
      <c r="O9" s="115" t="s">
        <v>152</v>
      </c>
      <c r="P9" s="116" t="s">
        <v>153</v>
      </c>
      <c r="Q9" s="117" t="s">
        <v>197</v>
      </c>
      <c r="R9" s="110"/>
      <c r="S9" s="118"/>
      <c r="T9" s="119">
        <v>0</v>
      </c>
      <c r="U9" s="120"/>
      <c r="V9" s="121"/>
      <c r="W9" s="122"/>
      <c r="X9" s="123"/>
    </row>
    <row r="10" spans="1:24" s="1" customFormat="1" ht="33.75" customHeight="1">
      <c r="A10" s="107">
        <v>22</v>
      </c>
      <c r="B10" s="108">
        <v>205</v>
      </c>
      <c r="C10" s="109" t="s">
        <v>93</v>
      </c>
      <c r="D10" s="110" t="s">
        <v>96</v>
      </c>
      <c r="E10" s="109" t="s">
        <v>314</v>
      </c>
      <c r="F10" s="111">
        <v>2</v>
      </c>
      <c r="G10" s="110">
        <v>1</v>
      </c>
      <c r="H10" s="109">
        <v>0</v>
      </c>
      <c r="I10" s="110">
        <v>1</v>
      </c>
      <c r="J10" s="109" t="s">
        <v>155</v>
      </c>
      <c r="K10" s="112">
        <v>37610</v>
      </c>
      <c r="L10" s="112">
        <v>37614</v>
      </c>
      <c r="M10" s="112">
        <v>37614</v>
      </c>
      <c r="N10" s="114"/>
      <c r="O10" s="115" t="s">
        <v>156</v>
      </c>
      <c r="P10" s="116" t="s">
        <v>217</v>
      </c>
      <c r="Q10" s="117" t="s">
        <v>198</v>
      </c>
      <c r="R10" s="110"/>
      <c r="S10" s="118"/>
      <c r="T10" s="119">
        <v>0</v>
      </c>
      <c r="U10" s="120"/>
      <c r="V10" s="121"/>
      <c r="W10" s="122"/>
      <c r="X10" s="123"/>
    </row>
    <row r="11" spans="1:24" s="1" customFormat="1" ht="33.75" customHeight="1">
      <c r="A11" s="107">
        <v>22</v>
      </c>
      <c r="B11" s="108">
        <v>206</v>
      </c>
      <c r="C11" s="109" t="s">
        <v>93</v>
      </c>
      <c r="D11" s="110" t="s">
        <v>97</v>
      </c>
      <c r="E11" s="109" t="s">
        <v>295</v>
      </c>
      <c r="F11" s="111">
        <v>1</v>
      </c>
      <c r="G11" s="110">
        <v>2</v>
      </c>
      <c r="H11" s="109">
        <v>1</v>
      </c>
      <c r="I11" s="110">
        <v>1</v>
      </c>
      <c r="J11" s="109"/>
      <c r="K11" s="112"/>
      <c r="L11" s="124"/>
      <c r="M11" s="124"/>
      <c r="N11" s="114">
        <v>6</v>
      </c>
      <c r="O11" s="115" t="s">
        <v>157</v>
      </c>
      <c r="P11" s="116" t="s">
        <v>199</v>
      </c>
      <c r="Q11" s="117" t="s">
        <v>200</v>
      </c>
      <c r="R11" s="110"/>
      <c r="S11" s="118"/>
      <c r="T11" s="119">
        <v>0</v>
      </c>
      <c r="U11" s="120"/>
      <c r="V11" s="121"/>
      <c r="W11" s="122"/>
      <c r="X11" s="123"/>
    </row>
    <row r="12" spans="1:24" s="1" customFormat="1" ht="45" customHeight="1">
      <c r="A12" s="107">
        <v>22</v>
      </c>
      <c r="B12" s="108">
        <v>207</v>
      </c>
      <c r="C12" s="109" t="s">
        <v>93</v>
      </c>
      <c r="D12" s="110" t="s">
        <v>98</v>
      </c>
      <c r="E12" s="109" t="s">
        <v>158</v>
      </c>
      <c r="F12" s="111">
        <v>2</v>
      </c>
      <c r="G12" s="110">
        <v>2</v>
      </c>
      <c r="H12" s="109">
        <v>1</v>
      </c>
      <c r="I12" s="110">
        <v>1</v>
      </c>
      <c r="J12" s="109" t="s">
        <v>159</v>
      </c>
      <c r="K12" s="112">
        <v>38064</v>
      </c>
      <c r="L12" s="124">
        <v>38069</v>
      </c>
      <c r="M12" s="124">
        <v>38078</v>
      </c>
      <c r="N12" s="114"/>
      <c r="O12" s="115" t="s">
        <v>160</v>
      </c>
      <c r="P12" s="125">
        <v>36223</v>
      </c>
      <c r="Q12" s="117" t="s">
        <v>282</v>
      </c>
      <c r="R12" s="110"/>
      <c r="S12" s="118" t="s">
        <v>161</v>
      </c>
      <c r="T12" s="119">
        <v>0</v>
      </c>
      <c r="U12" s="120"/>
      <c r="V12" s="121"/>
      <c r="W12" s="122"/>
      <c r="X12" s="123"/>
    </row>
    <row r="13" spans="1:24" s="1" customFormat="1" ht="33.75" customHeight="1">
      <c r="A13" s="107">
        <v>22</v>
      </c>
      <c r="B13" s="108">
        <v>208</v>
      </c>
      <c r="C13" s="109" t="s">
        <v>93</v>
      </c>
      <c r="D13" s="110" t="s">
        <v>99</v>
      </c>
      <c r="E13" s="109" t="s">
        <v>296</v>
      </c>
      <c r="F13" s="111">
        <v>2</v>
      </c>
      <c r="G13" s="110">
        <v>2</v>
      </c>
      <c r="H13" s="109">
        <v>1</v>
      </c>
      <c r="I13" s="110">
        <v>1</v>
      </c>
      <c r="J13" s="109"/>
      <c r="K13" s="112"/>
      <c r="L13" s="124"/>
      <c r="M13" s="124"/>
      <c r="N13" s="114">
        <v>0</v>
      </c>
      <c r="O13" s="115" t="s">
        <v>162</v>
      </c>
      <c r="P13" s="116" t="s">
        <v>218</v>
      </c>
      <c r="Q13" s="117" t="s">
        <v>201</v>
      </c>
      <c r="R13" s="110"/>
      <c r="S13" s="118"/>
      <c r="T13" s="119">
        <v>1</v>
      </c>
      <c r="U13" s="120"/>
      <c r="V13" s="121"/>
      <c r="W13" s="122"/>
      <c r="X13" s="123"/>
    </row>
    <row r="14" spans="1:24" s="1" customFormat="1" ht="33.75" customHeight="1">
      <c r="A14" s="107">
        <v>22</v>
      </c>
      <c r="B14" s="108">
        <v>209</v>
      </c>
      <c r="C14" s="109" t="s">
        <v>93</v>
      </c>
      <c r="D14" s="110" t="s">
        <v>100</v>
      </c>
      <c r="E14" s="109" t="s">
        <v>297</v>
      </c>
      <c r="F14" s="111">
        <v>1</v>
      </c>
      <c r="G14" s="110">
        <v>2</v>
      </c>
      <c r="H14" s="109">
        <v>1</v>
      </c>
      <c r="I14" s="110">
        <v>1</v>
      </c>
      <c r="J14" s="109"/>
      <c r="K14" s="112"/>
      <c r="L14" s="124"/>
      <c r="M14" s="124"/>
      <c r="N14" s="114">
        <v>5</v>
      </c>
      <c r="O14" s="115" t="s">
        <v>163</v>
      </c>
      <c r="P14" s="116" t="s">
        <v>202</v>
      </c>
      <c r="Q14" s="117" t="s">
        <v>203</v>
      </c>
      <c r="R14" s="110"/>
      <c r="S14" s="118"/>
      <c r="T14" s="119">
        <v>0</v>
      </c>
      <c r="U14" s="120"/>
      <c r="V14" s="121"/>
      <c r="W14" s="122"/>
      <c r="X14" s="123"/>
    </row>
    <row r="15" spans="1:24" s="1" customFormat="1" ht="33.75" customHeight="1">
      <c r="A15" s="107">
        <v>22</v>
      </c>
      <c r="B15" s="108">
        <v>210</v>
      </c>
      <c r="C15" s="109" t="s">
        <v>93</v>
      </c>
      <c r="D15" s="110" t="s">
        <v>101</v>
      </c>
      <c r="E15" s="109" t="s">
        <v>298</v>
      </c>
      <c r="F15" s="111">
        <v>1</v>
      </c>
      <c r="G15" s="110">
        <v>1</v>
      </c>
      <c r="H15" s="109">
        <v>1</v>
      </c>
      <c r="I15" s="110">
        <v>1</v>
      </c>
      <c r="J15" s="109" t="s">
        <v>164</v>
      </c>
      <c r="K15" s="112" t="s">
        <v>165</v>
      </c>
      <c r="L15" s="112" t="s">
        <v>277</v>
      </c>
      <c r="M15" s="124" t="s">
        <v>204</v>
      </c>
      <c r="N15" s="114"/>
      <c r="O15" s="115" t="s">
        <v>166</v>
      </c>
      <c r="P15" s="116" t="s">
        <v>205</v>
      </c>
      <c r="Q15" s="117" t="s">
        <v>206</v>
      </c>
      <c r="R15" s="110"/>
      <c r="S15" s="118" t="s">
        <v>167</v>
      </c>
      <c r="T15" s="119">
        <v>1</v>
      </c>
      <c r="U15" s="120"/>
      <c r="V15" s="121"/>
      <c r="W15" s="122"/>
      <c r="X15" s="123"/>
    </row>
    <row r="16" spans="1:24" s="1" customFormat="1" ht="33.75" customHeight="1">
      <c r="A16" s="107">
        <v>22</v>
      </c>
      <c r="B16" s="108">
        <v>211</v>
      </c>
      <c r="C16" s="109" t="s">
        <v>93</v>
      </c>
      <c r="D16" s="110" t="s">
        <v>102</v>
      </c>
      <c r="E16" s="109" t="s">
        <v>299</v>
      </c>
      <c r="F16" s="111">
        <v>1</v>
      </c>
      <c r="G16" s="110">
        <v>2</v>
      </c>
      <c r="H16" s="109">
        <v>0</v>
      </c>
      <c r="I16" s="110">
        <v>1</v>
      </c>
      <c r="J16" s="109"/>
      <c r="K16" s="112"/>
      <c r="L16" s="124"/>
      <c r="M16" s="124"/>
      <c r="N16" s="114">
        <v>3</v>
      </c>
      <c r="O16" s="115"/>
      <c r="P16" s="116"/>
      <c r="Q16" s="117"/>
      <c r="R16" s="110">
        <v>1</v>
      </c>
      <c r="S16" s="118"/>
      <c r="T16" s="119">
        <v>0</v>
      </c>
      <c r="U16" s="120"/>
      <c r="V16" s="121"/>
      <c r="W16" s="122"/>
      <c r="X16" s="123"/>
    </row>
    <row r="17" spans="1:24" s="1" customFormat="1" ht="33.75" customHeight="1">
      <c r="A17" s="107">
        <v>22</v>
      </c>
      <c r="B17" s="108">
        <v>212</v>
      </c>
      <c r="C17" s="109" t="s">
        <v>93</v>
      </c>
      <c r="D17" s="110" t="s">
        <v>103</v>
      </c>
      <c r="E17" s="109" t="s">
        <v>300</v>
      </c>
      <c r="F17" s="111">
        <v>1</v>
      </c>
      <c r="G17" s="110">
        <v>2</v>
      </c>
      <c r="H17" s="109">
        <v>1</v>
      </c>
      <c r="I17" s="110">
        <v>1</v>
      </c>
      <c r="J17" s="109"/>
      <c r="K17" s="112"/>
      <c r="L17" s="124"/>
      <c r="M17" s="124"/>
      <c r="N17" s="114">
        <v>0</v>
      </c>
      <c r="O17" s="115" t="s">
        <v>168</v>
      </c>
      <c r="P17" s="116" t="s">
        <v>207</v>
      </c>
      <c r="Q17" s="117" t="s">
        <v>208</v>
      </c>
      <c r="R17" s="110"/>
      <c r="S17" s="118"/>
      <c r="T17" s="119">
        <v>0</v>
      </c>
      <c r="U17" s="120"/>
      <c r="V17" s="121"/>
      <c r="W17" s="122"/>
      <c r="X17" s="123"/>
    </row>
    <row r="18" spans="1:24" s="1" customFormat="1" ht="33.75" customHeight="1">
      <c r="A18" s="107">
        <v>22</v>
      </c>
      <c r="B18" s="108">
        <v>213</v>
      </c>
      <c r="C18" s="109" t="s">
        <v>93</v>
      </c>
      <c r="D18" s="110" t="s">
        <v>170</v>
      </c>
      <c r="E18" s="109" t="s">
        <v>171</v>
      </c>
      <c r="F18" s="111">
        <v>1</v>
      </c>
      <c r="G18" s="110">
        <v>2</v>
      </c>
      <c r="H18" s="109">
        <v>0</v>
      </c>
      <c r="I18" s="110">
        <v>0</v>
      </c>
      <c r="J18" s="109"/>
      <c r="K18" s="112"/>
      <c r="L18" s="124"/>
      <c r="M18" s="124"/>
      <c r="N18" s="114">
        <v>4</v>
      </c>
      <c r="O18" s="115"/>
      <c r="P18" s="116"/>
      <c r="Q18" s="117"/>
      <c r="R18" s="110">
        <v>1</v>
      </c>
      <c r="S18" s="118"/>
      <c r="T18" s="119">
        <v>1</v>
      </c>
      <c r="U18" s="120"/>
      <c r="V18" s="121"/>
      <c r="W18" s="122"/>
      <c r="X18" s="123"/>
    </row>
    <row r="19" spans="1:24" s="1" customFormat="1" ht="45" customHeight="1">
      <c r="A19" s="107">
        <v>22</v>
      </c>
      <c r="B19" s="108">
        <v>214</v>
      </c>
      <c r="C19" s="109" t="s">
        <v>93</v>
      </c>
      <c r="D19" s="110" t="s">
        <v>104</v>
      </c>
      <c r="E19" s="109" t="s">
        <v>172</v>
      </c>
      <c r="F19" s="111">
        <v>1</v>
      </c>
      <c r="G19" s="110">
        <v>1</v>
      </c>
      <c r="H19" s="109">
        <v>1</v>
      </c>
      <c r="I19" s="110">
        <v>1</v>
      </c>
      <c r="J19" s="109"/>
      <c r="K19" s="112"/>
      <c r="L19" s="124"/>
      <c r="M19" s="124"/>
      <c r="N19" s="114">
        <v>5</v>
      </c>
      <c r="O19" s="115" t="s">
        <v>173</v>
      </c>
      <c r="P19" s="116" t="s">
        <v>209</v>
      </c>
      <c r="Q19" s="117" t="s">
        <v>210</v>
      </c>
      <c r="R19" s="110"/>
      <c r="S19" s="118" t="s">
        <v>324</v>
      </c>
      <c r="T19" s="119">
        <v>0</v>
      </c>
      <c r="U19" s="120"/>
      <c r="V19" s="121"/>
      <c r="W19" s="122"/>
      <c r="X19" s="123"/>
    </row>
    <row r="20" spans="1:24" s="1" customFormat="1" ht="33.75" customHeight="1">
      <c r="A20" s="107">
        <v>22</v>
      </c>
      <c r="B20" s="108">
        <v>215</v>
      </c>
      <c r="C20" s="109" t="s">
        <v>93</v>
      </c>
      <c r="D20" s="110" t="s">
        <v>105</v>
      </c>
      <c r="E20" s="109" t="s">
        <v>301</v>
      </c>
      <c r="F20" s="111">
        <v>1</v>
      </c>
      <c r="G20" s="110">
        <v>2</v>
      </c>
      <c r="H20" s="109">
        <v>1</v>
      </c>
      <c r="I20" s="110">
        <v>1</v>
      </c>
      <c r="J20" s="109"/>
      <c r="K20" s="112"/>
      <c r="L20" s="124"/>
      <c r="M20" s="124"/>
      <c r="N20" s="114">
        <v>5</v>
      </c>
      <c r="O20" s="115" t="s">
        <v>174</v>
      </c>
      <c r="P20" s="116" t="s">
        <v>211</v>
      </c>
      <c r="Q20" s="117" t="s">
        <v>212</v>
      </c>
      <c r="R20" s="110"/>
      <c r="S20" s="118"/>
      <c r="T20" s="119">
        <v>0</v>
      </c>
      <c r="U20" s="120"/>
      <c r="V20" s="121"/>
      <c r="W20" s="122"/>
      <c r="X20" s="123"/>
    </row>
    <row r="21" spans="1:24" s="1" customFormat="1" ht="33.75" customHeight="1">
      <c r="A21" s="107">
        <v>22</v>
      </c>
      <c r="B21" s="108">
        <v>216</v>
      </c>
      <c r="C21" s="109" t="s">
        <v>93</v>
      </c>
      <c r="D21" s="110" t="s">
        <v>106</v>
      </c>
      <c r="E21" s="109" t="s">
        <v>302</v>
      </c>
      <c r="F21" s="111">
        <v>1</v>
      </c>
      <c r="G21" s="110">
        <v>2</v>
      </c>
      <c r="H21" s="109">
        <v>0</v>
      </c>
      <c r="I21" s="110">
        <v>0</v>
      </c>
      <c r="J21" s="109"/>
      <c r="K21" s="112"/>
      <c r="L21" s="124"/>
      <c r="M21" s="124"/>
      <c r="N21" s="114">
        <v>0</v>
      </c>
      <c r="O21" s="115"/>
      <c r="P21" s="116"/>
      <c r="Q21" s="117"/>
      <c r="R21" s="110">
        <v>1</v>
      </c>
      <c r="S21" s="118"/>
      <c r="T21" s="119">
        <v>0</v>
      </c>
      <c r="U21" s="120"/>
      <c r="V21" s="121"/>
      <c r="W21" s="122"/>
      <c r="X21" s="123"/>
    </row>
    <row r="22" spans="1:24" s="1" customFormat="1" ht="33.75" customHeight="1">
      <c r="A22" s="107">
        <v>22</v>
      </c>
      <c r="B22" s="108">
        <v>217</v>
      </c>
      <c r="C22" s="109" t="s">
        <v>93</v>
      </c>
      <c r="D22" s="110" t="s">
        <v>107</v>
      </c>
      <c r="E22" s="109" t="s">
        <v>303</v>
      </c>
      <c r="F22" s="111">
        <v>2</v>
      </c>
      <c r="G22" s="110">
        <v>2</v>
      </c>
      <c r="H22" s="109">
        <v>0</v>
      </c>
      <c r="I22" s="110">
        <v>0</v>
      </c>
      <c r="J22" s="109"/>
      <c r="K22" s="112"/>
      <c r="L22" s="124"/>
      <c r="M22" s="124"/>
      <c r="N22" s="114">
        <v>6</v>
      </c>
      <c r="O22" s="115" t="s">
        <v>176</v>
      </c>
      <c r="P22" s="116" t="s">
        <v>213</v>
      </c>
      <c r="Q22" s="117" t="s">
        <v>177</v>
      </c>
      <c r="R22" s="110"/>
      <c r="S22" s="118"/>
      <c r="T22" s="119">
        <v>0</v>
      </c>
      <c r="U22" s="120"/>
      <c r="V22" s="121"/>
      <c r="W22" s="122"/>
      <c r="X22" s="123"/>
    </row>
    <row r="23" spans="1:24" s="1" customFormat="1" ht="33.75" customHeight="1">
      <c r="A23" s="107">
        <v>22</v>
      </c>
      <c r="B23" s="108">
        <v>218</v>
      </c>
      <c r="C23" s="109" t="s">
        <v>93</v>
      </c>
      <c r="D23" s="110" t="s">
        <v>108</v>
      </c>
      <c r="E23" s="109" t="s">
        <v>304</v>
      </c>
      <c r="F23" s="111">
        <v>2</v>
      </c>
      <c r="G23" s="110">
        <v>2</v>
      </c>
      <c r="H23" s="109">
        <v>0</v>
      </c>
      <c r="I23" s="110">
        <v>0</v>
      </c>
      <c r="J23" s="109"/>
      <c r="K23" s="112"/>
      <c r="L23" s="124"/>
      <c r="M23" s="124"/>
      <c r="N23" s="114">
        <v>6</v>
      </c>
      <c r="O23" s="115" t="s">
        <v>178</v>
      </c>
      <c r="P23" s="116">
        <v>37340</v>
      </c>
      <c r="Q23" s="117" t="s">
        <v>201</v>
      </c>
      <c r="R23" s="110"/>
      <c r="S23" s="118"/>
      <c r="T23" s="119">
        <v>0</v>
      </c>
      <c r="U23" s="120"/>
      <c r="V23" s="121"/>
      <c r="W23" s="122"/>
      <c r="X23" s="123"/>
    </row>
    <row r="24" spans="1:24" s="1" customFormat="1" ht="45" customHeight="1">
      <c r="A24" s="107">
        <v>22</v>
      </c>
      <c r="B24" s="108">
        <v>219</v>
      </c>
      <c r="C24" s="109" t="s">
        <v>93</v>
      </c>
      <c r="D24" s="110" t="s">
        <v>109</v>
      </c>
      <c r="E24" s="109" t="s">
        <v>305</v>
      </c>
      <c r="F24" s="111">
        <v>1</v>
      </c>
      <c r="G24" s="110">
        <v>2</v>
      </c>
      <c r="H24" s="109">
        <v>1</v>
      </c>
      <c r="I24" s="110">
        <v>1</v>
      </c>
      <c r="J24" s="109"/>
      <c r="K24" s="112"/>
      <c r="L24" s="124"/>
      <c r="M24" s="124"/>
      <c r="N24" s="114">
        <v>6</v>
      </c>
      <c r="O24" s="115" t="s">
        <v>179</v>
      </c>
      <c r="P24" s="116" t="s">
        <v>219</v>
      </c>
      <c r="Q24" s="117" t="s">
        <v>214</v>
      </c>
      <c r="R24" s="110"/>
      <c r="S24" s="118"/>
      <c r="T24" s="119">
        <v>0</v>
      </c>
      <c r="U24" s="120"/>
      <c r="V24" s="121"/>
      <c r="W24" s="122"/>
      <c r="X24" s="123"/>
    </row>
    <row r="25" spans="1:24" s="1" customFormat="1" ht="33.75" customHeight="1">
      <c r="A25" s="107">
        <v>22</v>
      </c>
      <c r="B25" s="108">
        <v>220</v>
      </c>
      <c r="C25" s="109" t="s">
        <v>93</v>
      </c>
      <c r="D25" s="110" t="s">
        <v>110</v>
      </c>
      <c r="E25" s="109" t="s">
        <v>180</v>
      </c>
      <c r="F25" s="111">
        <v>1</v>
      </c>
      <c r="G25" s="110">
        <v>2</v>
      </c>
      <c r="H25" s="109">
        <v>1</v>
      </c>
      <c r="I25" s="110">
        <v>1</v>
      </c>
      <c r="J25" s="109"/>
      <c r="K25" s="112"/>
      <c r="L25" s="124"/>
      <c r="M25" s="124"/>
      <c r="N25" s="114">
        <v>0</v>
      </c>
      <c r="O25" s="115" t="s">
        <v>181</v>
      </c>
      <c r="P25" s="116">
        <v>38077</v>
      </c>
      <c r="Q25" s="117" t="s">
        <v>215</v>
      </c>
      <c r="R25" s="110"/>
      <c r="S25" s="118"/>
      <c r="T25" s="119">
        <v>0</v>
      </c>
      <c r="U25" s="120"/>
      <c r="V25" s="121"/>
      <c r="W25" s="122"/>
      <c r="X25" s="123"/>
    </row>
    <row r="26" spans="1:24" s="1" customFormat="1" ht="33.75" customHeight="1">
      <c r="A26" s="107">
        <v>22</v>
      </c>
      <c r="B26" s="108">
        <v>221</v>
      </c>
      <c r="C26" s="109" t="s">
        <v>93</v>
      </c>
      <c r="D26" s="110" t="s">
        <v>111</v>
      </c>
      <c r="E26" s="109" t="s">
        <v>306</v>
      </c>
      <c r="F26" s="111">
        <v>1</v>
      </c>
      <c r="G26" s="110">
        <v>2</v>
      </c>
      <c r="H26" s="109">
        <v>1</v>
      </c>
      <c r="I26" s="110">
        <v>1</v>
      </c>
      <c r="J26" s="109"/>
      <c r="K26" s="112"/>
      <c r="L26" s="124"/>
      <c r="M26" s="124"/>
      <c r="N26" s="114">
        <v>0</v>
      </c>
      <c r="O26" s="115" t="s">
        <v>183</v>
      </c>
      <c r="P26" s="116" t="s">
        <v>202</v>
      </c>
      <c r="Q26" s="117" t="s">
        <v>216</v>
      </c>
      <c r="R26" s="110"/>
      <c r="S26" s="118"/>
      <c r="T26" s="119">
        <v>0</v>
      </c>
      <c r="U26" s="120"/>
      <c r="V26" s="121"/>
      <c r="W26" s="122"/>
      <c r="X26" s="123"/>
    </row>
    <row r="27" spans="1:24" s="1" customFormat="1" ht="18.75" customHeight="1">
      <c r="A27" s="107">
        <v>22</v>
      </c>
      <c r="B27" s="108">
        <v>222</v>
      </c>
      <c r="C27" s="109" t="s">
        <v>93</v>
      </c>
      <c r="D27" s="110" t="s">
        <v>112</v>
      </c>
      <c r="E27" s="109" t="s">
        <v>307</v>
      </c>
      <c r="F27" s="111">
        <v>1</v>
      </c>
      <c r="G27" s="110">
        <v>2</v>
      </c>
      <c r="H27" s="109">
        <v>0</v>
      </c>
      <c r="I27" s="110">
        <v>0</v>
      </c>
      <c r="J27" s="109"/>
      <c r="K27" s="112"/>
      <c r="L27" s="124"/>
      <c r="M27" s="124"/>
      <c r="N27" s="114">
        <v>0</v>
      </c>
      <c r="O27" s="115"/>
      <c r="P27" s="116"/>
      <c r="Q27" s="117"/>
      <c r="R27" s="110">
        <v>1</v>
      </c>
      <c r="S27" s="118"/>
      <c r="T27" s="119">
        <v>0</v>
      </c>
      <c r="U27" s="120"/>
      <c r="V27" s="121"/>
      <c r="W27" s="122"/>
      <c r="X27" s="123"/>
    </row>
    <row r="28" spans="1:24" s="1" customFormat="1" ht="18.75" customHeight="1">
      <c r="A28" s="107">
        <v>22</v>
      </c>
      <c r="B28" s="108">
        <v>223</v>
      </c>
      <c r="C28" s="109" t="s">
        <v>93</v>
      </c>
      <c r="D28" s="110" t="s">
        <v>113</v>
      </c>
      <c r="E28" s="109" t="s">
        <v>184</v>
      </c>
      <c r="F28" s="111">
        <v>1</v>
      </c>
      <c r="G28" s="110">
        <v>2</v>
      </c>
      <c r="H28" s="109">
        <v>0</v>
      </c>
      <c r="I28" s="110">
        <v>0</v>
      </c>
      <c r="J28" s="109"/>
      <c r="K28" s="112"/>
      <c r="L28" s="124"/>
      <c r="M28" s="124"/>
      <c r="N28" s="114">
        <v>0</v>
      </c>
      <c r="O28" s="115"/>
      <c r="P28" s="116"/>
      <c r="Q28" s="117"/>
      <c r="R28" s="110">
        <v>1</v>
      </c>
      <c r="S28" s="118"/>
      <c r="T28" s="126">
        <v>0</v>
      </c>
      <c r="U28" s="120"/>
      <c r="V28" s="121"/>
      <c r="W28" s="122"/>
      <c r="X28" s="123"/>
    </row>
    <row r="29" spans="1:24" s="1" customFormat="1" ht="33.75" customHeight="1">
      <c r="A29" s="107">
        <v>22</v>
      </c>
      <c r="B29" s="108">
        <v>224</v>
      </c>
      <c r="C29" s="109" t="s">
        <v>93</v>
      </c>
      <c r="D29" s="110" t="s">
        <v>114</v>
      </c>
      <c r="E29" s="109" t="s">
        <v>185</v>
      </c>
      <c r="F29" s="111">
        <v>1</v>
      </c>
      <c r="G29" s="110">
        <v>2</v>
      </c>
      <c r="H29" s="109">
        <v>0</v>
      </c>
      <c r="I29" s="110">
        <v>0</v>
      </c>
      <c r="J29" s="109"/>
      <c r="K29" s="112"/>
      <c r="L29" s="124"/>
      <c r="M29" s="124"/>
      <c r="N29" s="114">
        <v>0</v>
      </c>
      <c r="O29" s="127"/>
      <c r="P29" s="128"/>
      <c r="Q29" s="129"/>
      <c r="R29" s="130">
        <v>1</v>
      </c>
      <c r="S29" s="118"/>
      <c r="T29" s="119">
        <v>0</v>
      </c>
      <c r="U29" s="120"/>
      <c r="V29" s="121"/>
      <c r="W29" s="122"/>
      <c r="X29" s="123"/>
    </row>
    <row r="30" spans="1:24" s="1" customFormat="1" ht="33.75" customHeight="1">
      <c r="A30" s="107">
        <v>22</v>
      </c>
      <c r="B30" s="108">
        <v>225</v>
      </c>
      <c r="C30" s="109" t="s">
        <v>93</v>
      </c>
      <c r="D30" s="110" t="s">
        <v>115</v>
      </c>
      <c r="E30" s="109" t="s">
        <v>186</v>
      </c>
      <c r="F30" s="111">
        <v>2</v>
      </c>
      <c r="G30" s="110">
        <v>2</v>
      </c>
      <c r="H30" s="109">
        <v>0</v>
      </c>
      <c r="I30" s="110">
        <v>0</v>
      </c>
      <c r="J30" s="109"/>
      <c r="K30" s="112"/>
      <c r="L30" s="124"/>
      <c r="M30" s="124"/>
      <c r="N30" s="114">
        <v>5</v>
      </c>
      <c r="O30" s="115"/>
      <c r="P30" s="116"/>
      <c r="Q30" s="117"/>
      <c r="R30" s="110">
        <v>1</v>
      </c>
      <c r="S30" s="118"/>
      <c r="T30" s="119">
        <v>0</v>
      </c>
      <c r="U30" s="120"/>
      <c r="V30" s="121"/>
      <c r="W30" s="122"/>
      <c r="X30" s="123"/>
    </row>
    <row r="31" spans="1:24" s="1" customFormat="1" ht="33.75" customHeight="1">
      <c r="A31" s="107">
        <v>22</v>
      </c>
      <c r="B31" s="108">
        <v>301</v>
      </c>
      <c r="C31" s="109" t="s">
        <v>93</v>
      </c>
      <c r="D31" s="110" t="s">
        <v>116</v>
      </c>
      <c r="E31" s="109" t="s">
        <v>220</v>
      </c>
      <c r="F31" s="111">
        <v>2</v>
      </c>
      <c r="G31" s="110">
        <v>2</v>
      </c>
      <c r="H31" s="109">
        <v>0</v>
      </c>
      <c r="I31" s="110">
        <v>0</v>
      </c>
      <c r="J31" s="109"/>
      <c r="K31" s="112"/>
      <c r="L31" s="124"/>
      <c r="M31" s="124"/>
      <c r="N31" s="131">
        <v>0</v>
      </c>
      <c r="O31" s="115"/>
      <c r="P31" s="116"/>
      <c r="Q31" s="117"/>
      <c r="R31" s="110">
        <v>1</v>
      </c>
      <c r="S31" s="118"/>
      <c r="T31" s="119">
        <v>0</v>
      </c>
      <c r="U31" s="120"/>
      <c r="V31" s="121"/>
      <c r="W31" s="122"/>
      <c r="X31" s="123"/>
    </row>
    <row r="32" spans="1:24" s="1" customFormat="1" ht="18.75" customHeight="1">
      <c r="A32" s="107">
        <v>22</v>
      </c>
      <c r="B32" s="108">
        <v>302</v>
      </c>
      <c r="C32" s="109" t="s">
        <v>93</v>
      </c>
      <c r="D32" s="110" t="s">
        <v>117</v>
      </c>
      <c r="E32" s="109" t="s">
        <v>308</v>
      </c>
      <c r="F32" s="111">
        <v>1</v>
      </c>
      <c r="G32" s="110">
        <v>2</v>
      </c>
      <c r="H32" s="109">
        <v>0</v>
      </c>
      <c r="I32" s="110">
        <v>0</v>
      </c>
      <c r="J32" s="109"/>
      <c r="K32" s="112"/>
      <c r="L32" s="124"/>
      <c r="M32" s="124"/>
      <c r="N32" s="114">
        <v>0</v>
      </c>
      <c r="O32" s="115"/>
      <c r="P32" s="116"/>
      <c r="Q32" s="117"/>
      <c r="R32" s="110">
        <v>0</v>
      </c>
      <c r="S32" s="118"/>
      <c r="T32" s="119">
        <v>0</v>
      </c>
      <c r="U32" s="120"/>
      <c r="V32" s="121"/>
      <c r="W32" s="122"/>
      <c r="X32" s="123"/>
    </row>
    <row r="33" spans="1:24" s="1" customFormat="1" ht="18.75" customHeight="1">
      <c r="A33" s="107">
        <v>22</v>
      </c>
      <c r="B33" s="108">
        <v>304</v>
      </c>
      <c r="C33" s="109" t="s">
        <v>93</v>
      </c>
      <c r="D33" s="110" t="s">
        <v>118</v>
      </c>
      <c r="E33" s="109" t="s">
        <v>221</v>
      </c>
      <c r="F33" s="111">
        <v>2</v>
      </c>
      <c r="G33" s="110">
        <v>2</v>
      </c>
      <c r="H33" s="109">
        <v>1</v>
      </c>
      <c r="I33" s="110">
        <v>0</v>
      </c>
      <c r="J33" s="109"/>
      <c r="K33" s="112"/>
      <c r="L33" s="124"/>
      <c r="M33" s="124"/>
      <c r="N33" s="114">
        <v>0</v>
      </c>
      <c r="O33" s="115" t="s">
        <v>222</v>
      </c>
      <c r="P33" s="116" t="s">
        <v>211</v>
      </c>
      <c r="Q33" s="117" t="s">
        <v>262</v>
      </c>
      <c r="R33" s="110"/>
      <c r="S33" s="118"/>
      <c r="T33" s="119">
        <v>0</v>
      </c>
      <c r="U33" s="120"/>
      <c r="V33" s="121"/>
      <c r="W33" s="122"/>
      <c r="X33" s="123"/>
    </row>
    <row r="34" spans="1:24" s="1" customFormat="1" ht="33.75" customHeight="1">
      <c r="A34" s="107">
        <v>22</v>
      </c>
      <c r="B34" s="108">
        <v>305</v>
      </c>
      <c r="C34" s="109" t="s">
        <v>93</v>
      </c>
      <c r="D34" s="110" t="s">
        <v>119</v>
      </c>
      <c r="E34" s="109" t="s">
        <v>223</v>
      </c>
      <c r="F34" s="111">
        <v>2</v>
      </c>
      <c r="G34" s="110">
        <v>2</v>
      </c>
      <c r="H34" s="109">
        <v>1</v>
      </c>
      <c r="I34" s="110">
        <v>0</v>
      </c>
      <c r="J34" s="109"/>
      <c r="K34" s="112"/>
      <c r="L34" s="124"/>
      <c r="M34" s="124"/>
      <c r="N34" s="114">
        <v>5</v>
      </c>
      <c r="O34" s="115"/>
      <c r="P34" s="116"/>
      <c r="Q34" s="117"/>
      <c r="R34" s="110">
        <v>0</v>
      </c>
      <c r="S34" s="118"/>
      <c r="T34" s="119">
        <v>0</v>
      </c>
      <c r="U34" s="120"/>
      <c r="V34" s="121"/>
      <c r="W34" s="122"/>
      <c r="X34" s="123"/>
    </row>
    <row r="35" spans="1:24" s="1" customFormat="1" ht="18.75" customHeight="1">
      <c r="A35" s="107">
        <v>22</v>
      </c>
      <c r="B35" s="108">
        <v>306</v>
      </c>
      <c r="C35" s="109" t="s">
        <v>93</v>
      </c>
      <c r="D35" s="110" t="s">
        <v>120</v>
      </c>
      <c r="E35" s="109" t="s">
        <v>224</v>
      </c>
      <c r="F35" s="111">
        <v>2</v>
      </c>
      <c r="G35" s="110">
        <v>2</v>
      </c>
      <c r="H35" s="109">
        <v>0</v>
      </c>
      <c r="I35" s="110">
        <v>0</v>
      </c>
      <c r="J35" s="109"/>
      <c r="K35" s="112"/>
      <c r="L35" s="124"/>
      <c r="M35" s="124"/>
      <c r="N35" s="114">
        <v>0</v>
      </c>
      <c r="O35" s="115"/>
      <c r="P35" s="116"/>
      <c r="Q35" s="117"/>
      <c r="R35" s="110">
        <v>0</v>
      </c>
      <c r="S35" s="118"/>
      <c r="T35" s="119">
        <v>0</v>
      </c>
      <c r="U35" s="120"/>
      <c r="V35" s="121"/>
      <c r="W35" s="122"/>
      <c r="X35" s="123"/>
    </row>
    <row r="36" spans="1:24" s="1" customFormat="1" ht="33.75" customHeight="1">
      <c r="A36" s="107">
        <v>22</v>
      </c>
      <c r="B36" s="108">
        <v>325</v>
      </c>
      <c r="C36" s="109" t="s">
        <v>93</v>
      </c>
      <c r="D36" s="110" t="s">
        <v>121</v>
      </c>
      <c r="E36" s="109" t="s">
        <v>278</v>
      </c>
      <c r="F36" s="111">
        <v>2</v>
      </c>
      <c r="G36" s="110">
        <v>2</v>
      </c>
      <c r="H36" s="109">
        <v>0</v>
      </c>
      <c r="I36" s="110">
        <v>0</v>
      </c>
      <c r="J36" s="109"/>
      <c r="K36" s="112"/>
      <c r="L36" s="124"/>
      <c r="M36" s="124"/>
      <c r="N36" s="114">
        <v>0</v>
      </c>
      <c r="O36" s="115" t="s">
        <v>225</v>
      </c>
      <c r="P36" s="116">
        <v>38108</v>
      </c>
      <c r="Q36" s="117" t="s">
        <v>268</v>
      </c>
      <c r="R36" s="110"/>
      <c r="S36" s="118"/>
      <c r="T36" s="119">
        <v>0</v>
      </c>
      <c r="U36" s="120"/>
      <c r="V36" s="121"/>
      <c r="W36" s="122"/>
      <c r="X36" s="123"/>
    </row>
    <row r="37" spans="1:24" s="1" customFormat="1" ht="18.75" customHeight="1">
      <c r="A37" s="107">
        <v>22</v>
      </c>
      <c r="B37" s="108">
        <v>341</v>
      </c>
      <c r="C37" s="109" t="s">
        <v>93</v>
      </c>
      <c r="D37" s="110" t="s">
        <v>122</v>
      </c>
      <c r="E37" s="109" t="s">
        <v>226</v>
      </c>
      <c r="F37" s="111">
        <v>1</v>
      </c>
      <c r="G37" s="110">
        <v>2</v>
      </c>
      <c r="H37" s="109">
        <v>1</v>
      </c>
      <c r="I37" s="110">
        <v>0</v>
      </c>
      <c r="J37" s="109"/>
      <c r="K37" s="112"/>
      <c r="L37" s="124"/>
      <c r="M37" s="124"/>
      <c r="N37" s="114">
        <v>0</v>
      </c>
      <c r="O37" s="115" t="s">
        <v>227</v>
      </c>
      <c r="P37" s="116" t="s">
        <v>263</v>
      </c>
      <c r="Q37" s="117" t="s">
        <v>264</v>
      </c>
      <c r="R37" s="110"/>
      <c r="S37" s="118"/>
      <c r="T37" s="119">
        <v>0</v>
      </c>
      <c r="U37" s="120"/>
      <c r="V37" s="121"/>
      <c r="W37" s="122"/>
      <c r="X37" s="123"/>
    </row>
    <row r="38" spans="1:24" s="1" customFormat="1" ht="33.75" customHeight="1">
      <c r="A38" s="107">
        <v>22</v>
      </c>
      <c r="B38" s="108">
        <v>342</v>
      </c>
      <c r="C38" s="109" t="s">
        <v>93</v>
      </c>
      <c r="D38" s="110" t="s">
        <v>123</v>
      </c>
      <c r="E38" s="109" t="s">
        <v>309</v>
      </c>
      <c r="F38" s="111">
        <v>2</v>
      </c>
      <c r="G38" s="110">
        <v>2</v>
      </c>
      <c r="H38" s="109">
        <v>1</v>
      </c>
      <c r="I38" s="110">
        <v>1</v>
      </c>
      <c r="J38" s="109"/>
      <c r="K38" s="112"/>
      <c r="L38" s="124"/>
      <c r="M38" s="124"/>
      <c r="N38" s="114">
        <v>0</v>
      </c>
      <c r="O38" s="115" t="s">
        <v>228</v>
      </c>
      <c r="P38" s="116" t="s">
        <v>229</v>
      </c>
      <c r="Q38" s="117" t="s">
        <v>197</v>
      </c>
      <c r="R38" s="110"/>
      <c r="S38" s="118"/>
      <c r="T38" s="119">
        <v>0</v>
      </c>
      <c r="U38" s="120"/>
      <c r="V38" s="121"/>
      <c r="W38" s="122"/>
      <c r="X38" s="123"/>
    </row>
    <row r="39" spans="1:24" s="1" customFormat="1" ht="33.75" customHeight="1">
      <c r="A39" s="107">
        <v>22</v>
      </c>
      <c r="B39" s="108">
        <v>344</v>
      </c>
      <c r="C39" s="109" t="s">
        <v>93</v>
      </c>
      <c r="D39" s="110" t="s">
        <v>124</v>
      </c>
      <c r="E39" s="109" t="s">
        <v>230</v>
      </c>
      <c r="F39" s="111">
        <v>1</v>
      </c>
      <c r="G39" s="110">
        <v>2</v>
      </c>
      <c r="H39" s="109">
        <v>1</v>
      </c>
      <c r="I39" s="110">
        <v>0</v>
      </c>
      <c r="J39" s="109"/>
      <c r="K39" s="112"/>
      <c r="L39" s="124"/>
      <c r="M39" s="124"/>
      <c r="N39" s="114">
        <v>0</v>
      </c>
      <c r="O39" s="115" t="s">
        <v>231</v>
      </c>
      <c r="P39" s="116" t="s">
        <v>202</v>
      </c>
      <c r="Q39" s="117" t="s">
        <v>265</v>
      </c>
      <c r="R39" s="110"/>
      <c r="S39" s="118"/>
      <c r="T39" s="119">
        <v>0</v>
      </c>
      <c r="U39" s="120"/>
      <c r="V39" s="121"/>
      <c r="W39" s="122"/>
      <c r="X39" s="123"/>
    </row>
    <row r="40" spans="1:24" s="1" customFormat="1" ht="18.75" customHeight="1">
      <c r="A40" s="107">
        <v>22</v>
      </c>
      <c r="B40" s="108">
        <v>361</v>
      </c>
      <c r="C40" s="109" t="s">
        <v>93</v>
      </c>
      <c r="D40" s="110" t="s">
        <v>125</v>
      </c>
      <c r="E40" s="109" t="s">
        <v>232</v>
      </c>
      <c r="F40" s="111">
        <v>1</v>
      </c>
      <c r="G40" s="110">
        <v>2</v>
      </c>
      <c r="H40" s="109">
        <v>1</v>
      </c>
      <c r="I40" s="110">
        <v>0</v>
      </c>
      <c r="J40" s="109"/>
      <c r="K40" s="112"/>
      <c r="L40" s="124"/>
      <c r="M40" s="124"/>
      <c r="N40" s="114">
        <v>0</v>
      </c>
      <c r="O40" s="163" t="s">
        <v>233</v>
      </c>
      <c r="P40" s="116" t="s">
        <v>217</v>
      </c>
      <c r="Q40" s="117" t="s">
        <v>266</v>
      </c>
      <c r="R40" s="110"/>
      <c r="S40" s="118"/>
      <c r="T40" s="119">
        <v>0</v>
      </c>
      <c r="U40" s="120"/>
      <c r="V40" s="121"/>
      <c r="W40" s="122"/>
      <c r="X40" s="123"/>
    </row>
    <row r="41" spans="1:24" s="1" customFormat="1" ht="18.75" customHeight="1">
      <c r="A41" s="107">
        <v>22</v>
      </c>
      <c r="B41" s="108">
        <v>381</v>
      </c>
      <c r="C41" s="109" t="s">
        <v>93</v>
      </c>
      <c r="D41" s="110" t="s">
        <v>126</v>
      </c>
      <c r="E41" s="109" t="s">
        <v>235</v>
      </c>
      <c r="F41" s="111">
        <v>1</v>
      </c>
      <c r="G41" s="110">
        <v>2</v>
      </c>
      <c r="H41" s="109">
        <v>1</v>
      </c>
      <c r="I41" s="110">
        <v>1</v>
      </c>
      <c r="J41" s="109"/>
      <c r="K41" s="112"/>
      <c r="L41" s="124"/>
      <c r="M41" s="124"/>
      <c r="N41" s="114">
        <v>0</v>
      </c>
      <c r="O41" s="115" t="s">
        <v>236</v>
      </c>
      <c r="P41" s="116" t="s">
        <v>267</v>
      </c>
      <c r="Q41" s="117" t="s">
        <v>279</v>
      </c>
      <c r="R41" s="110"/>
      <c r="S41" s="118" t="s">
        <v>237</v>
      </c>
      <c r="T41" s="119">
        <v>0</v>
      </c>
      <c r="U41" s="120"/>
      <c r="V41" s="121"/>
      <c r="W41" s="122"/>
      <c r="X41" s="123"/>
    </row>
    <row r="42" spans="1:24" s="1" customFormat="1" ht="33.75" customHeight="1">
      <c r="A42" s="107">
        <v>22</v>
      </c>
      <c r="B42" s="108">
        <v>382</v>
      </c>
      <c r="C42" s="109" t="s">
        <v>93</v>
      </c>
      <c r="D42" s="110" t="s">
        <v>127</v>
      </c>
      <c r="E42" s="109" t="s">
        <v>238</v>
      </c>
      <c r="F42" s="111">
        <v>1</v>
      </c>
      <c r="G42" s="110">
        <v>2</v>
      </c>
      <c r="H42" s="109">
        <v>1</v>
      </c>
      <c r="I42" s="110">
        <v>1</v>
      </c>
      <c r="J42" s="109"/>
      <c r="K42" s="112"/>
      <c r="L42" s="124"/>
      <c r="M42" s="124"/>
      <c r="N42" s="114">
        <v>0</v>
      </c>
      <c r="O42" s="115" t="s">
        <v>239</v>
      </c>
      <c r="P42" s="116" t="s">
        <v>269</v>
      </c>
      <c r="Q42" s="117" t="s">
        <v>270</v>
      </c>
      <c r="R42" s="110"/>
      <c r="S42" s="118"/>
      <c r="T42" s="119">
        <v>0</v>
      </c>
      <c r="U42" s="120"/>
      <c r="V42" s="121"/>
      <c r="W42" s="122"/>
      <c r="X42" s="123"/>
    </row>
    <row r="43" spans="1:24" s="1" customFormat="1" ht="18.75" customHeight="1">
      <c r="A43" s="107">
        <v>22</v>
      </c>
      <c r="B43" s="108">
        <v>383</v>
      </c>
      <c r="C43" s="109" t="s">
        <v>93</v>
      </c>
      <c r="D43" s="110" t="s">
        <v>128</v>
      </c>
      <c r="E43" s="109" t="s">
        <v>240</v>
      </c>
      <c r="F43" s="111">
        <v>1</v>
      </c>
      <c r="G43" s="110">
        <v>2</v>
      </c>
      <c r="H43" s="109">
        <v>1</v>
      </c>
      <c r="I43" s="110">
        <v>1</v>
      </c>
      <c r="J43" s="109"/>
      <c r="K43" s="112"/>
      <c r="L43" s="124"/>
      <c r="M43" s="124"/>
      <c r="N43" s="114">
        <v>0</v>
      </c>
      <c r="O43" s="115" t="s">
        <v>241</v>
      </c>
      <c r="P43" s="116" t="s">
        <v>242</v>
      </c>
      <c r="Q43" s="117" t="s">
        <v>271</v>
      </c>
      <c r="R43" s="110"/>
      <c r="S43" s="118"/>
      <c r="T43" s="119">
        <v>0</v>
      </c>
      <c r="U43" s="120"/>
      <c r="V43" s="121"/>
      <c r="W43" s="122"/>
      <c r="X43" s="123"/>
    </row>
    <row r="44" spans="1:24" s="1" customFormat="1" ht="18.75" customHeight="1">
      <c r="A44" s="107">
        <v>22</v>
      </c>
      <c r="B44" s="108">
        <v>401</v>
      </c>
      <c r="C44" s="109" t="s">
        <v>93</v>
      </c>
      <c r="D44" s="110" t="s">
        <v>129</v>
      </c>
      <c r="E44" s="109" t="s">
        <v>221</v>
      </c>
      <c r="F44" s="111">
        <v>2</v>
      </c>
      <c r="G44" s="110">
        <v>2</v>
      </c>
      <c r="H44" s="109">
        <v>0</v>
      </c>
      <c r="I44" s="110">
        <v>0</v>
      </c>
      <c r="J44" s="109"/>
      <c r="K44" s="112"/>
      <c r="L44" s="124"/>
      <c r="M44" s="124"/>
      <c r="N44" s="114">
        <v>0</v>
      </c>
      <c r="O44" s="115"/>
      <c r="P44" s="116"/>
      <c r="Q44" s="117"/>
      <c r="R44" s="110">
        <v>1</v>
      </c>
      <c r="S44" s="118"/>
      <c r="T44" s="119">
        <v>0</v>
      </c>
      <c r="U44" s="120"/>
      <c r="V44" s="121"/>
      <c r="W44" s="122"/>
      <c r="X44" s="123"/>
    </row>
    <row r="45" spans="1:24" s="1" customFormat="1" ht="45" customHeight="1">
      <c r="A45" s="107">
        <v>22</v>
      </c>
      <c r="B45" s="108">
        <v>402</v>
      </c>
      <c r="C45" s="109" t="s">
        <v>93</v>
      </c>
      <c r="D45" s="110" t="s">
        <v>130</v>
      </c>
      <c r="E45" s="109" t="s">
        <v>244</v>
      </c>
      <c r="F45" s="111">
        <v>1</v>
      </c>
      <c r="G45" s="110">
        <v>2</v>
      </c>
      <c r="H45" s="109">
        <v>0</v>
      </c>
      <c r="I45" s="110">
        <v>0</v>
      </c>
      <c r="J45" s="109"/>
      <c r="K45" s="112"/>
      <c r="L45" s="124"/>
      <c r="M45" s="124"/>
      <c r="N45" s="114">
        <v>0</v>
      </c>
      <c r="O45" s="115" t="s">
        <v>245</v>
      </c>
      <c r="P45" s="116" t="s">
        <v>267</v>
      </c>
      <c r="Q45" s="117" t="s">
        <v>273</v>
      </c>
      <c r="R45" s="110"/>
      <c r="S45" s="118"/>
      <c r="T45" s="119">
        <v>0</v>
      </c>
      <c r="U45" s="120"/>
      <c r="V45" s="121"/>
      <c r="W45" s="122"/>
      <c r="X45" s="123"/>
    </row>
    <row r="46" spans="1:24" s="1" customFormat="1" ht="33.75" customHeight="1">
      <c r="A46" s="107">
        <v>22</v>
      </c>
      <c r="B46" s="108">
        <v>422</v>
      </c>
      <c r="C46" s="109" t="s">
        <v>93</v>
      </c>
      <c r="D46" s="110" t="s">
        <v>131</v>
      </c>
      <c r="E46" s="109" t="s">
        <v>223</v>
      </c>
      <c r="F46" s="111">
        <v>2</v>
      </c>
      <c r="G46" s="110">
        <v>2</v>
      </c>
      <c r="H46" s="109">
        <v>1</v>
      </c>
      <c r="I46" s="110">
        <v>0</v>
      </c>
      <c r="J46" s="109"/>
      <c r="K46" s="112"/>
      <c r="L46" s="124"/>
      <c r="M46" s="124"/>
      <c r="N46" s="114">
        <v>6</v>
      </c>
      <c r="O46" s="115" t="s">
        <v>246</v>
      </c>
      <c r="P46" s="116" t="s">
        <v>202</v>
      </c>
      <c r="Q46" s="117" t="s">
        <v>265</v>
      </c>
      <c r="R46" s="110"/>
      <c r="S46" s="118"/>
      <c r="T46" s="119">
        <v>0</v>
      </c>
      <c r="U46" s="120"/>
      <c r="V46" s="121"/>
      <c r="W46" s="122"/>
      <c r="X46" s="123"/>
    </row>
    <row r="47" spans="1:24" s="1" customFormat="1" ht="33.75" customHeight="1">
      <c r="A47" s="107">
        <v>22</v>
      </c>
      <c r="B47" s="108">
        <v>423</v>
      </c>
      <c r="C47" s="109" t="s">
        <v>93</v>
      </c>
      <c r="D47" s="110" t="s">
        <v>132</v>
      </c>
      <c r="E47" s="109" t="s">
        <v>311</v>
      </c>
      <c r="F47" s="111">
        <v>1</v>
      </c>
      <c r="G47" s="110">
        <v>2</v>
      </c>
      <c r="H47" s="109">
        <v>0</v>
      </c>
      <c r="I47" s="110">
        <v>0</v>
      </c>
      <c r="J47" s="109"/>
      <c r="K47" s="112"/>
      <c r="L47" s="124"/>
      <c r="M47" s="124"/>
      <c r="N47" s="114">
        <v>6</v>
      </c>
      <c r="O47" s="115" t="s">
        <v>247</v>
      </c>
      <c r="P47" s="116">
        <v>37699</v>
      </c>
      <c r="Q47" s="129" t="s">
        <v>270</v>
      </c>
      <c r="R47" s="110"/>
      <c r="S47" s="118"/>
      <c r="T47" s="119">
        <v>0</v>
      </c>
      <c r="U47" s="120"/>
      <c r="V47" s="121"/>
      <c r="W47" s="122"/>
      <c r="X47" s="123"/>
    </row>
    <row r="48" spans="1:24" s="1" customFormat="1" ht="18.75" customHeight="1">
      <c r="A48" s="107">
        <v>22</v>
      </c>
      <c r="B48" s="108">
        <v>424</v>
      </c>
      <c r="C48" s="109" t="s">
        <v>93</v>
      </c>
      <c r="D48" s="110" t="s">
        <v>133</v>
      </c>
      <c r="E48" s="109" t="s">
        <v>310</v>
      </c>
      <c r="F48" s="111">
        <v>1</v>
      </c>
      <c r="G48" s="110">
        <v>2</v>
      </c>
      <c r="H48" s="109">
        <v>1</v>
      </c>
      <c r="I48" s="110">
        <v>0</v>
      </c>
      <c r="J48" s="109"/>
      <c r="K48" s="112"/>
      <c r="L48" s="124"/>
      <c r="M48" s="124"/>
      <c r="N48" s="114">
        <v>0</v>
      </c>
      <c r="O48" s="115"/>
      <c r="P48" s="116"/>
      <c r="Q48" s="117"/>
      <c r="R48" s="110">
        <v>1</v>
      </c>
      <c r="S48" s="118"/>
      <c r="T48" s="119">
        <v>0</v>
      </c>
      <c r="U48" s="120"/>
      <c r="V48" s="121"/>
      <c r="W48" s="122"/>
      <c r="X48" s="123"/>
    </row>
    <row r="49" spans="1:24" s="1" customFormat="1" ht="18.75" customHeight="1">
      <c r="A49" s="107">
        <v>22</v>
      </c>
      <c r="B49" s="108">
        <v>425</v>
      </c>
      <c r="C49" s="109" t="s">
        <v>93</v>
      </c>
      <c r="D49" s="110" t="s">
        <v>134</v>
      </c>
      <c r="E49" s="109" t="s">
        <v>312</v>
      </c>
      <c r="F49" s="111">
        <v>1</v>
      </c>
      <c r="G49" s="110">
        <v>2</v>
      </c>
      <c r="H49" s="109">
        <v>0</v>
      </c>
      <c r="I49" s="110">
        <v>0</v>
      </c>
      <c r="J49" s="109"/>
      <c r="K49" s="112"/>
      <c r="L49" s="124"/>
      <c r="M49" s="124"/>
      <c r="N49" s="114">
        <v>6</v>
      </c>
      <c r="O49" s="115" t="s">
        <v>243</v>
      </c>
      <c r="P49" s="116">
        <v>37832</v>
      </c>
      <c r="Q49" s="117" t="s">
        <v>272</v>
      </c>
      <c r="R49" s="110"/>
      <c r="S49" s="118"/>
      <c r="T49" s="119">
        <v>0</v>
      </c>
      <c r="U49" s="120"/>
      <c r="V49" s="121"/>
      <c r="W49" s="122"/>
      <c r="X49" s="123"/>
    </row>
    <row r="50" spans="1:24" s="1" customFormat="1" ht="18.75" customHeight="1">
      <c r="A50" s="107">
        <v>22</v>
      </c>
      <c r="B50" s="108">
        <v>426</v>
      </c>
      <c r="C50" s="109" t="s">
        <v>93</v>
      </c>
      <c r="D50" s="110" t="s">
        <v>135</v>
      </c>
      <c r="E50" s="109" t="s">
        <v>248</v>
      </c>
      <c r="F50" s="111">
        <v>1</v>
      </c>
      <c r="G50" s="110">
        <v>2</v>
      </c>
      <c r="H50" s="109">
        <v>0</v>
      </c>
      <c r="I50" s="110">
        <v>0</v>
      </c>
      <c r="J50" s="109"/>
      <c r="K50" s="112"/>
      <c r="L50" s="124"/>
      <c r="M50" s="124"/>
      <c r="N50" s="114">
        <v>4</v>
      </c>
      <c r="O50" s="115"/>
      <c r="P50" s="116"/>
      <c r="Q50" s="117"/>
      <c r="R50" s="110">
        <v>0</v>
      </c>
      <c r="S50" s="118"/>
      <c r="T50" s="119">
        <v>0</v>
      </c>
      <c r="U50" s="120"/>
      <c r="V50" s="121"/>
      <c r="W50" s="122"/>
      <c r="X50" s="123"/>
    </row>
    <row r="51" spans="1:24" s="1" customFormat="1" ht="18.75" customHeight="1">
      <c r="A51" s="107">
        <v>22</v>
      </c>
      <c r="B51" s="108">
        <v>427</v>
      </c>
      <c r="C51" s="109" t="s">
        <v>93</v>
      </c>
      <c r="D51" s="110" t="s">
        <v>136</v>
      </c>
      <c r="E51" s="109" t="s">
        <v>249</v>
      </c>
      <c r="F51" s="111">
        <v>1</v>
      </c>
      <c r="G51" s="110">
        <v>2</v>
      </c>
      <c r="H51" s="109">
        <v>0</v>
      </c>
      <c r="I51" s="110">
        <v>0</v>
      </c>
      <c r="J51" s="109"/>
      <c r="K51" s="112"/>
      <c r="L51" s="124"/>
      <c r="M51" s="124"/>
      <c r="N51" s="114">
        <v>6</v>
      </c>
      <c r="O51" s="115"/>
      <c r="P51" s="116"/>
      <c r="Q51" s="117"/>
      <c r="R51" s="110">
        <v>0</v>
      </c>
      <c r="S51" s="118"/>
      <c r="T51" s="119">
        <v>0</v>
      </c>
      <c r="U51" s="120"/>
      <c r="V51" s="121"/>
      <c r="W51" s="122"/>
      <c r="X51" s="123"/>
    </row>
    <row r="52" spans="1:24" s="1" customFormat="1" ht="18.75" customHeight="1">
      <c r="A52" s="107">
        <v>22</v>
      </c>
      <c r="B52" s="108">
        <v>428</v>
      </c>
      <c r="C52" s="109" t="s">
        <v>93</v>
      </c>
      <c r="D52" s="110" t="s">
        <v>274</v>
      </c>
      <c r="E52" s="109" t="s">
        <v>250</v>
      </c>
      <c r="F52" s="111">
        <v>1</v>
      </c>
      <c r="G52" s="110">
        <v>2</v>
      </c>
      <c r="H52" s="109">
        <v>0</v>
      </c>
      <c r="I52" s="110">
        <v>0</v>
      </c>
      <c r="J52" s="109"/>
      <c r="K52" s="112"/>
      <c r="L52" s="124"/>
      <c r="M52" s="124"/>
      <c r="N52" s="114">
        <v>6</v>
      </c>
      <c r="O52" s="115"/>
      <c r="P52" s="116"/>
      <c r="Q52" s="117"/>
      <c r="R52" s="110">
        <v>0</v>
      </c>
      <c r="S52" s="118"/>
      <c r="T52" s="119">
        <v>0</v>
      </c>
      <c r="U52" s="120"/>
      <c r="V52" s="121"/>
      <c r="W52" s="122"/>
      <c r="X52" s="123"/>
    </row>
    <row r="53" spans="1:24" s="1" customFormat="1" ht="33.75" customHeight="1">
      <c r="A53" s="107">
        <v>22</v>
      </c>
      <c r="B53" s="108">
        <v>461</v>
      </c>
      <c r="C53" s="109" t="s">
        <v>93</v>
      </c>
      <c r="D53" s="110" t="s">
        <v>137</v>
      </c>
      <c r="E53" s="109" t="s">
        <v>251</v>
      </c>
      <c r="F53" s="111">
        <v>2</v>
      </c>
      <c r="G53" s="110">
        <v>2</v>
      </c>
      <c r="H53" s="109">
        <v>0</v>
      </c>
      <c r="I53" s="110">
        <v>0</v>
      </c>
      <c r="J53" s="109"/>
      <c r="K53" s="112"/>
      <c r="L53" s="124"/>
      <c r="M53" s="124"/>
      <c r="N53" s="114">
        <v>0</v>
      </c>
      <c r="O53" s="115"/>
      <c r="P53" s="116"/>
      <c r="Q53" s="117"/>
      <c r="R53" s="110">
        <v>1</v>
      </c>
      <c r="S53" s="118"/>
      <c r="T53" s="119">
        <v>0</v>
      </c>
      <c r="U53" s="120"/>
      <c r="V53" s="121"/>
      <c r="W53" s="122"/>
      <c r="X53" s="123"/>
    </row>
    <row r="54" spans="1:24" s="1" customFormat="1" ht="33.75" customHeight="1">
      <c r="A54" s="107">
        <v>22</v>
      </c>
      <c r="B54" s="108">
        <v>462</v>
      </c>
      <c r="C54" s="109" t="s">
        <v>93</v>
      </c>
      <c r="D54" s="110" t="s">
        <v>138</v>
      </c>
      <c r="E54" s="109" t="s">
        <v>252</v>
      </c>
      <c r="F54" s="111">
        <v>2</v>
      </c>
      <c r="G54" s="110">
        <v>2</v>
      </c>
      <c r="H54" s="109">
        <v>0</v>
      </c>
      <c r="I54" s="110">
        <v>0</v>
      </c>
      <c r="J54" s="109"/>
      <c r="K54" s="112"/>
      <c r="L54" s="124"/>
      <c r="M54" s="124"/>
      <c r="N54" s="114">
        <v>6</v>
      </c>
      <c r="O54" s="115" t="s">
        <v>253</v>
      </c>
      <c r="P54" s="116" t="s">
        <v>275</v>
      </c>
      <c r="Q54" s="117" t="s">
        <v>276</v>
      </c>
      <c r="R54" s="110"/>
      <c r="S54" s="118"/>
      <c r="T54" s="119">
        <v>0</v>
      </c>
      <c r="U54" s="120"/>
      <c r="V54" s="121"/>
      <c r="W54" s="122"/>
      <c r="X54" s="123"/>
    </row>
    <row r="55" spans="1:24" s="1" customFormat="1" ht="18.75" customHeight="1">
      <c r="A55" s="107">
        <v>22</v>
      </c>
      <c r="B55" s="108">
        <v>486</v>
      </c>
      <c r="C55" s="109" t="s">
        <v>93</v>
      </c>
      <c r="D55" s="110" t="s">
        <v>139</v>
      </c>
      <c r="E55" s="109" t="s">
        <v>254</v>
      </c>
      <c r="F55" s="111">
        <v>1</v>
      </c>
      <c r="G55" s="110">
        <v>2</v>
      </c>
      <c r="H55" s="109">
        <v>0</v>
      </c>
      <c r="I55" s="110">
        <v>0</v>
      </c>
      <c r="J55" s="109"/>
      <c r="K55" s="112"/>
      <c r="L55" s="124"/>
      <c r="M55" s="124"/>
      <c r="N55" s="114">
        <v>6</v>
      </c>
      <c r="O55" s="115"/>
      <c r="P55" s="116"/>
      <c r="Q55" s="117"/>
      <c r="R55" s="110">
        <v>0</v>
      </c>
      <c r="S55" s="118"/>
      <c r="T55" s="119">
        <v>0</v>
      </c>
      <c r="U55" s="120"/>
      <c r="V55" s="121"/>
      <c r="W55" s="122"/>
      <c r="X55" s="123"/>
    </row>
    <row r="56" spans="1:24" s="1" customFormat="1" ht="18.75" customHeight="1">
      <c r="A56" s="107">
        <v>22</v>
      </c>
      <c r="B56" s="108">
        <v>487</v>
      </c>
      <c r="C56" s="109" t="s">
        <v>93</v>
      </c>
      <c r="D56" s="110" t="s">
        <v>140</v>
      </c>
      <c r="E56" s="109" t="s">
        <v>255</v>
      </c>
      <c r="F56" s="111">
        <v>1</v>
      </c>
      <c r="G56" s="110">
        <v>2</v>
      </c>
      <c r="H56" s="109">
        <v>0</v>
      </c>
      <c r="I56" s="110">
        <v>0</v>
      </c>
      <c r="J56" s="109"/>
      <c r="K56" s="112"/>
      <c r="L56" s="124"/>
      <c r="M56" s="124"/>
      <c r="N56" s="114">
        <v>6</v>
      </c>
      <c r="O56" s="115"/>
      <c r="P56" s="116"/>
      <c r="Q56" s="117"/>
      <c r="R56" s="110">
        <v>0</v>
      </c>
      <c r="S56" s="118"/>
      <c r="T56" s="119">
        <v>0</v>
      </c>
      <c r="U56" s="120"/>
      <c r="V56" s="121"/>
      <c r="W56" s="122"/>
      <c r="X56" s="123"/>
    </row>
    <row r="57" spans="1:24" s="1" customFormat="1" ht="18.75" customHeight="1">
      <c r="A57" s="107">
        <v>22</v>
      </c>
      <c r="B57" s="108">
        <v>488</v>
      </c>
      <c r="C57" s="109" t="s">
        <v>93</v>
      </c>
      <c r="D57" s="110" t="s">
        <v>141</v>
      </c>
      <c r="E57" s="109" t="s">
        <v>256</v>
      </c>
      <c r="F57" s="111">
        <v>1</v>
      </c>
      <c r="G57" s="110">
        <v>2</v>
      </c>
      <c r="H57" s="109">
        <v>0</v>
      </c>
      <c r="I57" s="110">
        <v>0</v>
      </c>
      <c r="J57" s="109"/>
      <c r="K57" s="112"/>
      <c r="L57" s="124"/>
      <c r="M57" s="124"/>
      <c r="N57" s="114">
        <v>6</v>
      </c>
      <c r="O57" s="115"/>
      <c r="P57" s="116"/>
      <c r="Q57" s="117"/>
      <c r="R57" s="110">
        <v>0</v>
      </c>
      <c r="S57" s="118"/>
      <c r="T57" s="119">
        <v>1</v>
      </c>
      <c r="U57" s="120"/>
      <c r="V57" s="121"/>
      <c r="W57" s="122"/>
      <c r="X57" s="123"/>
    </row>
    <row r="58" spans="1:24" s="1" customFormat="1" ht="18.75" customHeight="1">
      <c r="A58" s="107">
        <v>22</v>
      </c>
      <c r="B58" s="108">
        <v>502</v>
      </c>
      <c r="C58" s="109" t="s">
        <v>93</v>
      </c>
      <c r="D58" s="110" t="s">
        <v>142</v>
      </c>
      <c r="E58" s="109" t="s">
        <v>257</v>
      </c>
      <c r="F58" s="111">
        <v>1</v>
      </c>
      <c r="G58" s="110">
        <v>2</v>
      </c>
      <c r="H58" s="109">
        <v>0</v>
      </c>
      <c r="I58" s="110">
        <v>0</v>
      </c>
      <c r="J58" s="109"/>
      <c r="K58" s="112"/>
      <c r="L58" s="124"/>
      <c r="M58" s="124"/>
      <c r="N58" s="114">
        <v>6</v>
      </c>
      <c r="O58" s="115"/>
      <c r="P58" s="116"/>
      <c r="Q58" s="117"/>
      <c r="R58" s="110">
        <v>0</v>
      </c>
      <c r="S58" s="118"/>
      <c r="T58" s="119">
        <v>0</v>
      </c>
      <c r="U58" s="120"/>
      <c r="V58" s="121"/>
      <c r="W58" s="122"/>
      <c r="X58" s="123"/>
    </row>
    <row r="59" spans="1:24" s="1" customFormat="1" ht="18.75" customHeight="1">
      <c r="A59" s="107">
        <v>22</v>
      </c>
      <c r="B59" s="108">
        <v>503</v>
      </c>
      <c r="C59" s="109" t="s">
        <v>93</v>
      </c>
      <c r="D59" s="110" t="s">
        <v>143</v>
      </c>
      <c r="E59" s="109" t="s">
        <v>258</v>
      </c>
      <c r="F59" s="111">
        <v>1</v>
      </c>
      <c r="G59" s="110">
        <v>2</v>
      </c>
      <c r="H59" s="109">
        <v>0</v>
      </c>
      <c r="I59" s="110">
        <v>0</v>
      </c>
      <c r="J59" s="109"/>
      <c r="K59" s="112"/>
      <c r="L59" s="124"/>
      <c r="M59" s="124"/>
      <c r="N59" s="114">
        <v>0</v>
      </c>
      <c r="O59" s="115"/>
      <c r="P59" s="116"/>
      <c r="Q59" s="117"/>
      <c r="R59" s="110">
        <v>1</v>
      </c>
      <c r="S59" s="118"/>
      <c r="T59" s="119">
        <v>0</v>
      </c>
      <c r="U59" s="120"/>
      <c r="V59" s="121"/>
      <c r="W59" s="122"/>
      <c r="X59" s="123"/>
    </row>
    <row r="60" spans="1:24" s="1" customFormat="1" ht="33.75" customHeight="1">
      <c r="A60" s="107">
        <v>22</v>
      </c>
      <c r="B60" s="108">
        <v>505</v>
      </c>
      <c r="C60" s="109" t="s">
        <v>93</v>
      </c>
      <c r="D60" s="110" t="s">
        <v>144</v>
      </c>
      <c r="E60" s="109" t="s">
        <v>315</v>
      </c>
      <c r="F60" s="111">
        <v>1</v>
      </c>
      <c r="G60" s="110">
        <v>2</v>
      </c>
      <c r="H60" s="109">
        <v>0</v>
      </c>
      <c r="I60" s="110">
        <v>0</v>
      </c>
      <c r="J60" s="109"/>
      <c r="K60" s="112"/>
      <c r="L60" s="124"/>
      <c r="M60" s="124"/>
      <c r="N60" s="114">
        <v>6</v>
      </c>
      <c r="O60" s="115"/>
      <c r="P60" s="116"/>
      <c r="Q60" s="117"/>
      <c r="R60" s="110">
        <v>0</v>
      </c>
      <c r="S60" s="118"/>
      <c r="T60" s="119">
        <v>0</v>
      </c>
      <c r="U60" s="120"/>
      <c r="V60" s="121"/>
      <c r="W60" s="122"/>
      <c r="X60" s="123"/>
    </row>
    <row r="61" spans="1:24" s="1" customFormat="1" ht="18.75" customHeight="1">
      <c r="A61" s="107">
        <v>22</v>
      </c>
      <c r="B61" s="108">
        <v>521</v>
      </c>
      <c r="C61" s="109" t="s">
        <v>93</v>
      </c>
      <c r="D61" s="110" t="s">
        <v>145</v>
      </c>
      <c r="E61" s="109" t="s">
        <v>259</v>
      </c>
      <c r="F61" s="111">
        <v>1</v>
      </c>
      <c r="G61" s="110">
        <v>2</v>
      </c>
      <c r="H61" s="109">
        <v>0</v>
      </c>
      <c r="I61" s="110">
        <v>0</v>
      </c>
      <c r="J61" s="109"/>
      <c r="K61" s="112"/>
      <c r="L61" s="124"/>
      <c r="M61" s="124"/>
      <c r="N61" s="114">
        <v>6</v>
      </c>
      <c r="O61" s="115"/>
      <c r="P61" s="116"/>
      <c r="Q61" s="117"/>
      <c r="R61" s="110">
        <v>0</v>
      </c>
      <c r="S61" s="118"/>
      <c r="T61" s="119">
        <v>0</v>
      </c>
      <c r="U61" s="120"/>
      <c r="V61" s="121"/>
      <c r="W61" s="122"/>
      <c r="X61" s="123"/>
    </row>
    <row r="62" spans="1:24" s="1" customFormat="1" ht="33.75" customHeight="1">
      <c r="A62" s="107">
        <v>22</v>
      </c>
      <c r="B62" s="108">
        <v>522</v>
      </c>
      <c r="C62" s="109" t="s">
        <v>93</v>
      </c>
      <c r="D62" s="110" t="s">
        <v>146</v>
      </c>
      <c r="E62" s="109" t="s">
        <v>260</v>
      </c>
      <c r="F62" s="111">
        <v>1</v>
      </c>
      <c r="G62" s="110">
        <v>2</v>
      </c>
      <c r="H62" s="109">
        <v>0</v>
      </c>
      <c r="I62" s="110">
        <v>0</v>
      </c>
      <c r="J62" s="109"/>
      <c r="K62" s="112"/>
      <c r="L62" s="124"/>
      <c r="M62" s="124"/>
      <c r="N62" s="114">
        <v>6</v>
      </c>
      <c r="O62" s="115" t="s">
        <v>261</v>
      </c>
      <c r="P62" s="125">
        <v>38077</v>
      </c>
      <c r="Q62" s="117" t="s">
        <v>280</v>
      </c>
      <c r="R62" s="110"/>
      <c r="S62" s="118"/>
      <c r="T62" s="119">
        <v>0</v>
      </c>
      <c r="U62" s="120"/>
      <c r="V62" s="121"/>
      <c r="W62" s="122"/>
      <c r="X62" s="123"/>
    </row>
    <row r="63" spans="1:24" s="1" customFormat="1" ht="18.75" customHeight="1" thickBot="1">
      <c r="A63" s="107">
        <v>22</v>
      </c>
      <c r="B63" s="108">
        <v>523</v>
      </c>
      <c r="C63" s="109" t="s">
        <v>93</v>
      </c>
      <c r="D63" s="110" t="s">
        <v>147</v>
      </c>
      <c r="E63" s="164" t="s">
        <v>313</v>
      </c>
      <c r="F63" s="111">
        <v>2</v>
      </c>
      <c r="G63" s="110">
        <v>2</v>
      </c>
      <c r="H63" s="109">
        <v>0</v>
      </c>
      <c r="I63" s="110">
        <v>0</v>
      </c>
      <c r="J63" s="109"/>
      <c r="K63" s="112"/>
      <c r="L63" s="124"/>
      <c r="M63" s="124"/>
      <c r="N63" s="114">
        <v>6</v>
      </c>
      <c r="O63" s="115"/>
      <c r="P63" s="116"/>
      <c r="Q63" s="117"/>
      <c r="R63" s="110">
        <v>0</v>
      </c>
      <c r="S63" s="118"/>
      <c r="T63" s="119">
        <v>1</v>
      </c>
      <c r="U63" s="120"/>
      <c r="V63" s="121"/>
      <c r="W63" s="122"/>
      <c r="X63" s="123"/>
    </row>
    <row r="64" spans="1:24" ht="16.5" customHeight="1" thickBot="1">
      <c r="A64" s="132"/>
      <c r="B64" s="133">
        <v>1000</v>
      </c>
      <c r="C64" s="181" t="s">
        <v>24</v>
      </c>
      <c r="D64" s="182"/>
      <c r="E64" s="134"/>
      <c r="F64" s="135"/>
      <c r="G64" s="136"/>
      <c r="H64" s="137">
        <f>SUM(H7:H63)</f>
        <v>25</v>
      </c>
      <c r="I64" s="138">
        <f>SUM(I7:I63)</f>
        <v>20</v>
      </c>
      <c r="J64" s="137"/>
      <c r="K64" s="139"/>
      <c r="L64" s="139"/>
      <c r="M64" s="139"/>
      <c r="N64" s="140"/>
      <c r="O64" s="137"/>
      <c r="P64" s="141"/>
      <c r="Q64" s="141"/>
      <c r="R64" s="140"/>
      <c r="S64" s="142"/>
      <c r="T64" s="143">
        <f>SUM(T7:T63)</f>
        <v>7</v>
      </c>
      <c r="U64" s="144"/>
      <c r="V64" s="145"/>
      <c r="W64" s="146"/>
      <c r="X64" s="138">
        <f>SUM(X7:X63)</f>
        <v>0</v>
      </c>
    </row>
    <row r="65" spans="1:24" ht="12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8"/>
      <c r="L65" s="148"/>
      <c r="M65" s="148"/>
      <c r="N65" s="147"/>
      <c r="O65" s="147"/>
      <c r="P65" s="149"/>
      <c r="Q65" s="149"/>
      <c r="R65" s="147"/>
      <c r="S65" s="147"/>
      <c r="T65" s="147"/>
      <c r="U65" s="147"/>
      <c r="V65" s="147"/>
      <c r="W65" s="147"/>
      <c r="X65" s="147"/>
    </row>
    <row r="66" spans="1:24" ht="27.75" customHeight="1">
      <c r="A66" s="147"/>
      <c r="B66" s="180" t="s">
        <v>325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</row>
    <row r="74" spans="1:10" ht="13.5">
      <c r="A74" s="47" t="s">
        <v>76</v>
      </c>
      <c r="B74" s="48"/>
      <c r="C74" s="49"/>
      <c r="D74" s="91"/>
      <c r="E74" s="50"/>
      <c r="F74" s="50"/>
      <c r="G74" s="50"/>
      <c r="H74" s="50"/>
      <c r="I74" s="50"/>
      <c r="J74" s="50"/>
    </row>
    <row r="75" spans="1:8" ht="13.5">
      <c r="A75" s="45" t="s">
        <v>85</v>
      </c>
      <c r="E75" s="92"/>
      <c r="F75" s="92" t="s">
        <v>84</v>
      </c>
      <c r="H75" s="92"/>
    </row>
    <row r="77" spans="1:3" ht="12">
      <c r="A77" s="51" t="s">
        <v>46</v>
      </c>
      <c r="C77" s="7"/>
    </row>
    <row r="78" spans="1:22" ht="12">
      <c r="A78" s="51" t="s">
        <v>47</v>
      </c>
      <c r="D78" s="51" t="s">
        <v>39</v>
      </c>
      <c r="J78" s="51" t="s">
        <v>48</v>
      </c>
      <c r="K78" s="99" t="s">
        <v>49</v>
      </c>
      <c r="L78" s="99" t="s">
        <v>61</v>
      </c>
      <c r="P78" s="106" t="s">
        <v>20</v>
      </c>
      <c r="S78" s="72" t="s">
        <v>78</v>
      </c>
      <c r="V78" s="51" t="s">
        <v>65</v>
      </c>
    </row>
    <row r="79" spans="1:22" ht="12">
      <c r="A79" s="2" t="s">
        <v>50</v>
      </c>
      <c r="D79" s="45" t="s">
        <v>51</v>
      </c>
      <c r="J79" s="2" t="s">
        <v>52</v>
      </c>
      <c r="K79" s="98" t="s">
        <v>52</v>
      </c>
      <c r="L79" s="99" t="s">
        <v>62</v>
      </c>
      <c r="P79" s="106" t="s">
        <v>41</v>
      </c>
      <c r="S79" s="72" t="s">
        <v>79</v>
      </c>
      <c r="V79" s="51" t="s">
        <v>66</v>
      </c>
    </row>
    <row r="80" spans="1:22" ht="12">
      <c r="A80" s="2" t="s">
        <v>53</v>
      </c>
      <c r="D80" s="45" t="s">
        <v>194</v>
      </c>
      <c r="J80" s="2" t="s">
        <v>54</v>
      </c>
      <c r="K80" s="98" t="s">
        <v>54</v>
      </c>
      <c r="L80" s="98" t="s">
        <v>90</v>
      </c>
      <c r="P80" s="105" t="s">
        <v>55</v>
      </c>
      <c r="T80" s="2" t="s">
        <v>74</v>
      </c>
      <c r="V80" s="2" t="s">
        <v>67</v>
      </c>
    </row>
    <row r="81" spans="12:22" ht="12">
      <c r="L81" s="98" t="s">
        <v>91</v>
      </c>
      <c r="P81" s="105" t="s">
        <v>60</v>
      </c>
      <c r="T81" s="2" t="s">
        <v>75</v>
      </c>
      <c r="V81" s="2" t="s">
        <v>68</v>
      </c>
    </row>
    <row r="82" spans="12:22" ht="12">
      <c r="L82" s="98" t="s">
        <v>92</v>
      </c>
      <c r="V82" s="2" t="s">
        <v>69</v>
      </c>
    </row>
    <row r="83" spans="12:22" ht="12">
      <c r="L83" s="98" t="s">
        <v>86</v>
      </c>
      <c r="V83" s="2" t="s">
        <v>70</v>
      </c>
    </row>
    <row r="84" ht="12">
      <c r="L84" s="98" t="s">
        <v>87</v>
      </c>
    </row>
    <row r="85" spans="12:22" ht="12">
      <c r="L85" s="98" t="s">
        <v>63</v>
      </c>
      <c r="V85" s="51" t="s">
        <v>71</v>
      </c>
    </row>
    <row r="86" spans="12:22" ht="12">
      <c r="L86" s="98" t="s">
        <v>64</v>
      </c>
      <c r="V86" s="2" t="s">
        <v>72</v>
      </c>
    </row>
    <row r="87" ht="12">
      <c r="V87" s="2" t="s">
        <v>73</v>
      </c>
    </row>
  </sheetData>
  <mergeCells count="21">
    <mergeCell ref="A4:A6"/>
    <mergeCell ref="C4:C6"/>
    <mergeCell ref="D4:D6"/>
    <mergeCell ref="B4:B6"/>
    <mergeCell ref="B66:X66"/>
    <mergeCell ref="C64:D64"/>
    <mergeCell ref="S4:S6"/>
    <mergeCell ref="I4:I6"/>
    <mergeCell ref="J4:N4"/>
    <mergeCell ref="O4:R4"/>
    <mergeCell ref="T4:T6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</mergeCells>
  <hyperlinks>
    <hyperlink ref="F75" r:id="rId1" display="http://www.stat.go.jp/index/seido/9-5.htm"/>
  </hyperlinks>
  <printOptions/>
  <pageMargins left="0.58" right="0.15748031496062992" top="0.5905511811023623" bottom="0.4" header="0.5118110236220472" footer="0.39"/>
  <pageSetup horizontalDpi="600" verticalDpi="600" orientation="landscape" paperSize="9" scale="54" r:id="rId2"/>
  <rowBreaks count="1" manualBreakCount="1">
    <brk id="3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95"/>
  <sheetViews>
    <sheetView view="pageBreakPreview" zoomScaleSheetLayoutView="100" workbookViewId="0" topLeftCell="B1">
      <pane xSplit="3" ySplit="9" topLeftCell="E10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B1" sqref="B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11.00390625" style="1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8.00390625" style="2" bestFit="1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100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6" t="s">
        <v>56</v>
      </c>
      <c r="B2" s="3"/>
    </row>
    <row r="3" spans="1:27" s="93" customFormat="1" ht="25.5" customHeight="1" thickBot="1">
      <c r="A3" s="46"/>
      <c r="B3" s="227" t="s">
        <v>83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9"/>
      <c r="P3" s="101"/>
      <c r="V3" s="2"/>
      <c r="AA3" s="2"/>
    </row>
    <row r="4" spans="1:27" s="93" customFormat="1" ht="19.5" customHeight="1" thickBot="1">
      <c r="A4" s="46"/>
      <c r="B4" s="79">
        <v>1</v>
      </c>
      <c r="C4" s="225">
        <v>38443</v>
      </c>
      <c r="D4" s="226"/>
      <c r="E4" s="226"/>
      <c r="F4" s="79">
        <v>2</v>
      </c>
      <c r="G4" s="225">
        <v>38473</v>
      </c>
      <c r="H4" s="226"/>
      <c r="I4" s="226"/>
      <c r="J4" s="79">
        <v>3</v>
      </c>
      <c r="K4" s="80" t="s">
        <v>82</v>
      </c>
      <c r="L4" s="81"/>
      <c r="M4" s="81"/>
      <c r="N4" s="82"/>
      <c r="P4" s="101"/>
      <c r="AA4" s="2"/>
    </row>
    <row r="5" spans="1:27" ht="27.75" customHeight="1" thickBot="1">
      <c r="A5" s="93"/>
      <c r="B5" s="73"/>
      <c r="C5" s="73"/>
      <c r="D5" s="88"/>
      <c r="E5" s="73"/>
      <c r="F5" s="73"/>
      <c r="G5" s="73"/>
      <c r="H5" s="73"/>
      <c r="I5" s="74"/>
      <c r="J5" s="75"/>
      <c r="K5" s="75"/>
      <c r="L5" s="73"/>
      <c r="M5" s="73"/>
      <c r="N5" s="73"/>
      <c r="O5" s="73"/>
      <c r="P5" s="102"/>
      <c r="Q5" s="73"/>
      <c r="R5" s="73"/>
      <c r="S5" s="74"/>
      <c r="T5" s="75"/>
      <c r="U5" s="75"/>
      <c r="V5" s="73"/>
      <c r="W5" s="73"/>
      <c r="X5" s="75"/>
      <c r="Y5" s="75"/>
      <c r="Z5" s="75"/>
      <c r="AA5" s="93"/>
    </row>
    <row r="6" spans="1:27" ht="13.5" customHeight="1" thickBot="1">
      <c r="A6" s="93"/>
      <c r="B6" s="73"/>
      <c r="C6" s="73"/>
      <c r="D6" s="88"/>
      <c r="E6" s="77" t="s">
        <v>80</v>
      </c>
      <c r="F6" s="78"/>
      <c r="G6" s="94">
        <v>1</v>
      </c>
      <c r="H6" s="76"/>
      <c r="I6" s="76"/>
      <c r="J6" s="76"/>
      <c r="K6" s="76"/>
      <c r="L6" s="77" t="s">
        <v>80</v>
      </c>
      <c r="M6" s="78"/>
      <c r="N6" s="94">
        <v>1</v>
      </c>
      <c r="O6" s="73"/>
      <c r="P6" s="102"/>
      <c r="Q6" s="77" t="s">
        <v>80</v>
      </c>
      <c r="R6" s="78"/>
      <c r="S6" s="94">
        <v>1</v>
      </c>
      <c r="T6" s="95"/>
      <c r="U6" s="75"/>
      <c r="V6" s="77" t="s">
        <v>80</v>
      </c>
      <c r="W6" s="78"/>
      <c r="X6" s="78"/>
      <c r="Y6" s="94">
        <v>1</v>
      </c>
      <c r="Z6" s="75"/>
      <c r="AA6" s="93"/>
    </row>
    <row r="7" spans="1:27" ht="26.25" customHeight="1">
      <c r="A7" s="199" t="s">
        <v>6</v>
      </c>
      <c r="B7" s="222" t="s">
        <v>193</v>
      </c>
      <c r="C7" s="174" t="s">
        <v>0</v>
      </c>
      <c r="D7" s="185" t="s">
        <v>57</v>
      </c>
      <c r="E7" s="202" t="s">
        <v>58</v>
      </c>
      <c r="F7" s="203"/>
      <c r="G7" s="203"/>
      <c r="H7" s="203"/>
      <c r="I7" s="203"/>
      <c r="J7" s="203"/>
      <c r="K7" s="204"/>
      <c r="L7" s="232" t="s">
        <v>14</v>
      </c>
      <c r="M7" s="203"/>
      <c r="N7" s="203"/>
      <c r="O7" s="203"/>
      <c r="P7" s="233"/>
      <c r="Q7" s="202" t="s">
        <v>4</v>
      </c>
      <c r="R7" s="203"/>
      <c r="S7" s="203"/>
      <c r="T7" s="203"/>
      <c r="U7" s="204"/>
      <c r="V7" s="205" t="s">
        <v>12</v>
      </c>
      <c r="W7" s="206"/>
      <c r="X7" s="206"/>
      <c r="Y7" s="207"/>
      <c r="Z7" s="207"/>
      <c r="AA7" s="208"/>
    </row>
    <row r="8" spans="1:27" ht="15.75" customHeight="1">
      <c r="A8" s="172"/>
      <c r="B8" s="223"/>
      <c r="C8" s="171"/>
      <c r="D8" s="186"/>
      <c r="E8" s="218" t="s">
        <v>8</v>
      </c>
      <c r="F8" s="235" t="s">
        <v>13</v>
      </c>
      <c r="G8" s="219" t="s">
        <v>3</v>
      </c>
      <c r="H8" s="28"/>
      <c r="I8" s="219" t="s">
        <v>2</v>
      </c>
      <c r="J8" s="28"/>
      <c r="K8" s="212" t="s">
        <v>9</v>
      </c>
      <c r="L8" s="221" t="s">
        <v>1</v>
      </c>
      <c r="M8" s="28"/>
      <c r="N8" s="219" t="s">
        <v>2</v>
      </c>
      <c r="O8" s="28"/>
      <c r="P8" s="234" t="s">
        <v>9</v>
      </c>
      <c r="Q8" s="217" t="s">
        <v>5</v>
      </c>
      <c r="R8" s="28"/>
      <c r="S8" s="219" t="s">
        <v>2</v>
      </c>
      <c r="T8" s="28"/>
      <c r="U8" s="212" t="s">
        <v>9</v>
      </c>
      <c r="V8" s="215" t="s">
        <v>33</v>
      </c>
      <c r="W8" s="28"/>
      <c r="X8" s="213" t="s">
        <v>9</v>
      </c>
      <c r="Y8" s="209" t="s">
        <v>35</v>
      </c>
      <c r="Z8" s="210"/>
      <c r="AA8" s="211"/>
    </row>
    <row r="9" spans="1:27" ht="51.75" customHeight="1">
      <c r="A9" s="172"/>
      <c r="B9" s="224"/>
      <c r="C9" s="171"/>
      <c r="D9" s="186"/>
      <c r="E9" s="218"/>
      <c r="F9" s="236"/>
      <c r="G9" s="219"/>
      <c r="H9" s="43" t="s">
        <v>43</v>
      </c>
      <c r="I9" s="219"/>
      <c r="J9" s="44" t="s">
        <v>15</v>
      </c>
      <c r="K9" s="212"/>
      <c r="L9" s="221"/>
      <c r="M9" s="43" t="s">
        <v>43</v>
      </c>
      <c r="N9" s="219"/>
      <c r="O9" s="44" t="s">
        <v>15</v>
      </c>
      <c r="P9" s="234"/>
      <c r="Q9" s="218"/>
      <c r="R9" s="43" t="s">
        <v>43</v>
      </c>
      <c r="S9" s="220"/>
      <c r="T9" s="44" t="s">
        <v>15</v>
      </c>
      <c r="U9" s="212"/>
      <c r="V9" s="216"/>
      <c r="W9" s="27" t="s">
        <v>34</v>
      </c>
      <c r="X9" s="214"/>
      <c r="Y9" s="4" t="s">
        <v>33</v>
      </c>
      <c r="Z9" s="4" t="s">
        <v>34</v>
      </c>
      <c r="AA9" s="70" t="s">
        <v>9</v>
      </c>
    </row>
    <row r="10" spans="1:27" s="159" customFormat="1" ht="13.5" customHeight="1">
      <c r="A10" s="158">
        <v>22</v>
      </c>
      <c r="B10" s="16">
        <v>100</v>
      </c>
      <c r="C10" s="11" t="s">
        <v>93</v>
      </c>
      <c r="D10" s="22" t="s">
        <v>316</v>
      </c>
      <c r="E10" s="84">
        <v>30</v>
      </c>
      <c r="F10" s="97" t="s">
        <v>323</v>
      </c>
      <c r="G10" s="97">
        <v>106</v>
      </c>
      <c r="H10" s="97">
        <v>87</v>
      </c>
      <c r="I10" s="97">
        <v>1321</v>
      </c>
      <c r="J10" s="97">
        <v>322</v>
      </c>
      <c r="K10" s="161">
        <f aca="true" t="shared" si="0" ref="K10:K70">IF(G10=""," ",ROUND(J10/I10*100,1))</f>
        <v>24.4</v>
      </c>
      <c r="L10" s="160">
        <v>80</v>
      </c>
      <c r="M10" s="97">
        <v>66</v>
      </c>
      <c r="N10" s="97">
        <v>1067</v>
      </c>
      <c r="O10" s="97">
        <v>268</v>
      </c>
      <c r="P10" s="52">
        <f>IF(L10=""," ",ROUND(O10/N10*100,1))</f>
        <v>25.1</v>
      </c>
      <c r="Q10" s="160">
        <v>6</v>
      </c>
      <c r="R10" s="97">
        <v>5</v>
      </c>
      <c r="S10" s="97">
        <v>72</v>
      </c>
      <c r="T10" s="97">
        <v>10</v>
      </c>
      <c r="U10" s="52">
        <f>IF(Q10=""," ",ROUND(T10/S10*100,1))</f>
        <v>13.9</v>
      </c>
      <c r="V10" s="160">
        <v>620</v>
      </c>
      <c r="W10" s="97">
        <v>39</v>
      </c>
      <c r="X10" s="157">
        <f>IF(T10=""," ",ROUND(W10/V10*100,1))</f>
        <v>6.3</v>
      </c>
      <c r="Y10" s="160">
        <v>384</v>
      </c>
      <c r="Z10" s="97">
        <v>9</v>
      </c>
      <c r="AA10" s="52">
        <f>IF(W10=""," ",ROUND(Z10/Y10*100,1))</f>
        <v>2.3</v>
      </c>
    </row>
    <row r="11" spans="1:27" ht="13.5" customHeight="1">
      <c r="A11" s="15">
        <v>22</v>
      </c>
      <c r="B11" s="16">
        <v>202</v>
      </c>
      <c r="C11" s="11" t="s">
        <v>93</v>
      </c>
      <c r="D11" s="86" t="s">
        <v>94</v>
      </c>
      <c r="E11" s="84">
        <v>30</v>
      </c>
      <c r="F11" s="5" t="s">
        <v>151</v>
      </c>
      <c r="G11" s="5">
        <v>78</v>
      </c>
      <c r="H11" s="5">
        <v>61</v>
      </c>
      <c r="I11" s="5">
        <v>1017</v>
      </c>
      <c r="J11" s="5">
        <v>277</v>
      </c>
      <c r="K11" s="161">
        <f t="shared" si="0"/>
        <v>27.2</v>
      </c>
      <c r="L11" s="13">
        <v>51</v>
      </c>
      <c r="M11" s="5">
        <v>40</v>
      </c>
      <c r="N11" s="5">
        <v>766</v>
      </c>
      <c r="O11" s="5">
        <v>198</v>
      </c>
      <c r="P11" s="103">
        <f aca="true" t="shared" si="1" ref="P11:P67">IF(L11=""," ",ROUND(O11/N11*100,1))</f>
        <v>25.8</v>
      </c>
      <c r="Q11" s="13">
        <v>6</v>
      </c>
      <c r="R11" s="5">
        <v>3</v>
      </c>
      <c r="S11" s="5">
        <v>66</v>
      </c>
      <c r="T11" s="5">
        <v>5</v>
      </c>
      <c r="U11" s="52">
        <f aca="true" t="shared" si="2" ref="U11:U70">IF(Q11=""," ",ROUND(T11/S11*100,1))</f>
        <v>7.6</v>
      </c>
      <c r="V11" s="11">
        <v>221</v>
      </c>
      <c r="W11" s="5">
        <v>15</v>
      </c>
      <c r="X11" s="66">
        <f>IF(V11=""," ",ROUND(W11/V11*100,1))</f>
        <v>6.8</v>
      </c>
      <c r="Y11" s="5">
        <v>197</v>
      </c>
      <c r="Z11" s="5">
        <v>11</v>
      </c>
      <c r="AA11" s="62">
        <f aca="true" t="shared" si="3" ref="AA11:AA33">IF(Y11=""," ",ROUND(Z11/Y11*100,1))</f>
        <v>5.6</v>
      </c>
    </row>
    <row r="12" spans="1:27" ht="13.5" customHeight="1">
      <c r="A12" s="15">
        <v>22</v>
      </c>
      <c r="B12" s="16">
        <v>203</v>
      </c>
      <c r="C12" s="11" t="s">
        <v>93</v>
      </c>
      <c r="D12" s="86" t="s">
        <v>95</v>
      </c>
      <c r="E12" s="84">
        <v>35</v>
      </c>
      <c r="F12" s="5" t="s">
        <v>154</v>
      </c>
      <c r="G12" s="5">
        <v>58</v>
      </c>
      <c r="H12" s="5">
        <v>46</v>
      </c>
      <c r="I12" s="5">
        <v>704</v>
      </c>
      <c r="J12" s="5">
        <v>195</v>
      </c>
      <c r="K12" s="161">
        <f t="shared" si="0"/>
        <v>27.7</v>
      </c>
      <c r="L12" s="13">
        <v>41</v>
      </c>
      <c r="M12" s="5">
        <v>33</v>
      </c>
      <c r="N12" s="5">
        <v>454</v>
      </c>
      <c r="O12" s="5">
        <v>114</v>
      </c>
      <c r="P12" s="103">
        <f t="shared" si="1"/>
        <v>25.1</v>
      </c>
      <c r="Q12" s="13">
        <v>6</v>
      </c>
      <c r="R12" s="5">
        <v>5</v>
      </c>
      <c r="S12" s="5">
        <v>58</v>
      </c>
      <c r="T12" s="5">
        <v>9</v>
      </c>
      <c r="U12" s="52">
        <f t="shared" si="2"/>
        <v>15.5</v>
      </c>
      <c r="V12" s="11">
        <v>143</v>
      </c>
      <c r="W12" s="5">
        <v>10</v>
      </c>
      <c r="X12" s="66">
        <f aca="true" t="shared" si="4" ref="X12:X33">IF(V12=""," ",ROUND(W12/V12*100,1))</f>
        <v>7</v>
      </c>
      <c r="Y12" s="5">
        <v>122</v>
      </c>
      <c r="Z12" s="5">
        <v>6</v>
      </c>
      <c r="AA12" s="62">
        <f t="shared" si="3"/>
        <v>4.9</v>
      </c>
    </row>
    <row r="13" spans="1:27" ht="13.5" customHeight="1">
      <c r="A13" s="15">
        <v>22</v>
      </c>
      <c r="B13" s="16">
        <v>205</v>
      </c>
      <c r="C13" s="11" t="s">
        <v>93</v>
      </c>
      <c r="D13" s="86" t="s">
        <v>96</v>
      </c>
      <c r="E13" s="84">
        <v>30</v>
      </c>
      <c r="F13" s="5" t="s">
        <v>187</v>
      </c>
      <c r="G13" s="5">
        <v>43</v>
      </c>
      <c r="H13" s="5">
        <v>32</v>
      </c>
      <c r="I13" s="5">
        <v>532</v>
      </c>
      <c r="J13" s="5">
        <v>113</v>
      </c>
      <c r="K13" s="161">
        <f t="shared" si="0"/>
        <v>21.2</v>
      </c>
      <c r="L13" s="13">
        <v>26</v>
      </c>
      <c r="M13" s="5">
        <v>19</v>
      </c>
      <c r="N13" s="5">
        <v>317</v>
      </c>
      <c r="O13" s="5">
        <v>58</v>
      </c>
      <c r="P13" s="103">
        <f t="shared" si="1"/>
        <v>18.3</v>
      </c>
      <c r="Q13" s="13">
        <v>6</v>
      </c>
      <c r="R13" s="5">
        <v>3</v>
      </c>
      <c r="S13" s="5">
        <v>38</v>
      </c>
      <c r="T13" s="5">
        <v>4</v>
      </c>
      <c r="U13" s="52">
        <f t="shared" si="2"/>
        <v>10.5</v>
      </c>
      <c r="V13" s="11">
        <v>71</v>
      </c>
      <c r="W13" s="5">
        <v>3</v>
      </c>
      <c r="X13" s="66">
        <f t="shared" si="4"/>
        <v>4.2</v>
      </c>
      <c r="Y13" s="5">
        <v>47</v>
      </c>
      <c r="Z13" s="5">
        <v>3</v>
      </c>
      <c r="AA13" s="62">
        <f t="shared" si="3"/>
        <v>6.4</v>
      </c>
    </row>
    <row r="14" spans="1:27" ht="13.5" customHeight="1">
      <c r="A14" s="15">
        <v>22</v>
      </c>
      <c r="B14" s="16">
        <v>206</v>
      </c>
      <c r="C14" s="11" t="s">
        <v>93</v>
      </c>
      <c r="D14" s="86" t="s">
        <v>97</v>
      </c>
      <c r="E14" s="84">
        <v>35</v>
      </c>
      <c r="F14" s="5" t="s">
        <v>188</v>
      </c>
      <c r="G14" s="5">
        <v>43</v>
      </c>
      <c r="H14" s="5">
        <v>40</v>
      </c>
      <c r="I14" s="5">
        <v>632</v>
      </c>
      <c r="J14" s="5">
        <v>211</v>
      </c>
      <c r="K14" s="161">
        <f t="shared" si="0"/>
        <v>33.4</v>
      </c>
      <c r="L14" s="13">
        <v>34</v>
      </c>
      <c r="M14" s="5">
        <v>31</v>
      </c>
      <c r="N14" s="5">
        <v>534</v>
      </c>
      <c r="O14" s="5">
        <v>169</v>
      </c>
      <c r="P14" s="103">
        <f t="shared" si="1"/>
        <v>31.6</v>
      </c>
      <c r="Q14" s="13">
        <v>6</v>
      </c>
      <c r="R14" s="5">
        <v>5</v>
      </c>
      <c r="S14" s="5">
        <v>41</v>
      </c>
      <c r="T14" s="5">
        <v>5</v>
      </c>
      <c r="U14" s="52">
        <f t="shared" si="2"/>
        <v>12.2</v>
      </c>
      <c r="V14" s="11">
        <v>94</v>
      </c>
      <c r="W14" s="5">
        <v>5</v>
      </c>
      <c r="X14" s="66">
        <f t="shared" si="4"/>
        <v>5.3</v>
      </c>
      <c r="Y14" s="5">
        <v>89</v>
      </c>
      <c r="Z14" s="5">
        <v>5</v>
      </c>
      <c r="AA14" s="62">
        <f t="shared" si="3"/>
        <v>5.6</v>
      </c>
    </row>
    <row r="15" spans="1:27" ht="13.5" customHeight="1">
      <c r="A15" s="15">
        <v>22</v>
      </c>
      <c r="B15" s="16">
        <v>207</v>
      </c>
      <c r="C15" s="11" t="s">
        <v>93</v>
      </c>
      <c r="D15" s="86" t="s">
        <v>98</v>
      </c>
      <c r="E15" s="84">
        <v>30</v>
      </c>
      <c r="F15" s="5" t="s">
        <v>190</v>
      </c>
      <c r="G15" s="5">
        <v>52</v>
      </c>
      <c r="H15" s="5">
        <v>46</v>
      </c>
      <c r="I15" s="5">
        <v>754</v>
      </c>
      <c r="J15" s="5">
        <v>214</v>
      </c>
      <c r="K15" s="161">
        <f t="shared" si="0"/>
        <v>28.4</v>
      </c>
      <c r="L15" s="13">
        <v>32</v>
      </c>
      <c r="M15" s="5">
        <v>29</v>
      </c>
      <c r="N15" s="5">
        <v>468</v>
      </c>
      <c r="O15" s="5">
        <v>99</v>
      </c>
      <c r="P15" s="103">
        <f t="shared" si="1"/>
        <v>21.2</v>
      </c>
      <c r="Q15" s="13">
        <v>6</v>
      </c>
      <c r="R15" s="5">
        <v>5</v>
      </c>
      <c r="S15" s="5">
        <v>44</v>
      </c>
      <c r="T15" s="5">
        <v>6</v>
      </c>
      <c r="U15" s="52">
        <f t="shared" si="2"/>
        <v>13.6</v>
      </c>
      <c r="V15" s="11">
        <v>92</v>
      </c>
      <c r="W15" s="5">
        <v>17</v>
      </c>
      <c r="X15" s="66">
        <f t="shared" si="4"/>
        <v>18.5</v>
      </c>
      <c r="Y15" s="5">
        <v>76</v>
      </c>
      <c r="Z15" s="5">
        <v>2</v>
      </c>
      <c r="AA15" s="62">
        <f t="shared" si="3"/>
        <v>2.6</v>
      </c>
    </row>
    <row r="16" spans="1:27" ht="13.5" customHeight="1">
      <c r="A16" s="15">
        <v>22</v>
      </c>
      <c r="B16" s="16">
        <v>208</v>
      </c>
      <c r="C16" s="11" t="s">
        <v>93</v>
      </c>
      <c r="D16" s="86" t="s">
        <v>99</v>
      </c>
      <c r="E16" s="84">
        <v>30</v>
      </c>
      <c r="F16" s="5" t="s">
        <v>189</v>
      </c>
      <c r="G16" s="5">
        <v>55</v>
      </c>
      <c r="H16" s="5">
        <v>41</v>
      </c>
      <c r="I16" s="5">
        <v>1056</v>
      </c>
      <c r="J16" s="5">
        <v>313</v>
      </c>
      <c r="K16" s="161">
        <f t="shared" si="0"/>
        <v>29.6</v>
      </c>
      <c r="L16" s="13">
        <v>19</v>
      </c>
      <c r="M16" s="5">
        <v>18</v>
      </c>
      <c r="N16" s="5">
        <v>319</v>
      </c>
      <c r="O16" s="5">
        <v>57</v>
      </c>
      <c r="P16" s="103">
        <f t="shared" si="1"/>
        <v>17.9</v>
      </c>
      <c r="Q16" s="13">
        <v>6</v>
      </c>
      <c r="R16" s="5">
        <v>4</v>
      </c>
      <c r="S16" s="5">
        <v>39</v>
      </c>
      <c r="T16" s="5">
        <v>4</v>
      </c>
      <c r="U16" s="52">
        <f t="shared" si="2"/>
        <v>10.3</v>
      </c>
      <c r="V16" s="11">
        <v>49</v>
      </c>
      <c r="W16" s="5">
        <v>2</v>
      </c>
      <c r="X16" s="66">
        <f t="shared" si="4"/>
        <v>4.1</v>
      </c>
      <c r="Y16" s="5">
        <v>39</v>
      </c>
      <c r="Z16" s="5">
        <v>2</v>
      </c>
      <c r="AA16" s="62">
        <f t="shared" si="3"/>
        <v>5.1</v>
      </c>
    </row>
    <row r="17" spans="1:27" ht="13.5" customHeight="1">
      <c r="A17" s="15">
        <v>22</v>
      </c>
      <c r="B17" s="16">
        <v>209</v>
      </c>
      <c r="C17" s="11" t="s">
        <v>93</v>
      </c>
      <c r="D17" s="86" t="s">
        <v>100</v>
      </c>
      <c r="E17" s="84">
        <v>35</v>
      </c>
      <c r="F17" s="5" t="s">
        <v>189</v>
      </c>
      <c r="G17" s="5">
        <v>37</v>
      </c>
      <c r="H17" s="5">
        <v>28</v>
      </c>
      <c r="I17" s="5">
        <v>572</v>
      </c>
      <c r="J17" s="5">
        <v>97</v>
      </c>
      <c r="K17" s="162">
        <f t="shared" si="0"/>
        <v>17</v>
      </c>
      <c r="L17" s="13">
        <v>20</v>
      </c>
      <c r="M17" s="5">
        <v>16</v>
      </c>
      <c r="N17" s="5">
        <v>254</v>
      </c>
      <c r="O17" s="5">
        <v>53</v>
      </c>
      <c r="P17" s="103">
        <f t="shared" si="1"/>
        <v>20.9</v>
      </c>
      <c r="Q17" s="13">
        <v>6</v>
      </c>
      <c r="R17" s="5">
        <v>3</v>
      </c>
      <c r="S17" s="5">
        <v>37</v>
      </c>
      <c r="T17" s="5">
        <v>6</v>
      </c>
      <c r="U17" s="52">
        <f t="shared" si="2"/>
        <v>16.2</v>
      </c>
      <c r="V17" s="11">
        <v>82</v>
      </c>
      <c r="W17" s="5">
        <v>24</v>
      </c>
      <c r="X17" s="66">
        <f t="shared" si="4"/>
        <v>29.3</v>
      </c>
      <c r="Y17" s="5">
        <v>46</v>
      </c>
      <c r="Z17" s="5">
        <v>1</v>
      </c>
      <c r="AA17" s="62">
        <f t="shared" si="3"/>
        <v>2.2</v>
      </c>
    </row>
    <row r="18" spans="1:27" ht="13.5" customHeight="1">
      <c r="A18" s="15">
        <v>22</v>
      </c>
      <c r="B18" s="16">
        <v>210</v>
      </c>
      <c r="C18" s="11" t="s">
        <v>93</v>
      </c>
      <c r="D18" s="86" t="s">
        <v>101</v>
      </c>
      <c r="E18" s="84">
        <v>25</v>
      </c>
      <c r="F18" s="5" t="s">
        <v>190</v>
      </c>
      <c r="G18" s="5">
        <v>51</v>
      </c>
      <c r="H18" s="5">
        <v>39</v>
      </c>
      <c r="I18" s="5">
        <v>843</v>
      </c>
      <c r="J18" s="5">
        <v>192</v>
      </c>
      <c r="K18" s="161">
        <f t="shared" si="0"/>
        <v>22.8</v>
      </c>
      <c r="L18" s="13">
        <v>39</v>
      </c>
      <c r="M18" s="5">
        <v>30</v>
      </c>
      <c r="N18" s="5">
        <v>647</v>
      </c>
      <c r="O18" s="5">
        <v>139</v>
      </c>
      <c r="P18" s="103">
        <f t="shared" si="1"/>
        <v>21.5</v>
      </c>
      <c r="Q18" s="13">
        <v>6</v>
      </c>
      <c r="R18" s="5">
        <v>4</v>
      </c>
      <c r="S18" s="5">
        <v>51</v>
      </c>
      <c r="T18" s="5">
        <v>5</v>
      </c>
      <c r="U18" s="52">
        <f t="shared" si="2"/>
        <v>9.8</v>
      </c>
      <c r="V18" s="11">
        <v>214</v>
      </c>
      <c r="W18" s="5">
        <v>24</v>
      </c>
      <c r="X18" s="66">
        <f t="shared" si="4"/>
        <v>11.2</v>
      </c>
      <c r="Y18" s="5">
        <v>132</v>
      </c>
      <c r="Z18" s="5">
        <v>1</v>
      </c>
      <c r="AA18" s="62">
        <f t="shared" si="3"/>
        <v>0.8</v>
      </c>
    </row>
    <row r="19" spans="1:27" ht="13.5" customHeight="1">
      <c r="A19" s="15">
        <v>22</v>
      </c>
      <c r="B19" s="16">
        <v>211</v>
      </c>
      <c r="C19" s="11" t="s">
        <v>93</v>
      </c>
      <c r="D19" s="86" t="s">
        <v>102</v>
      </c>
      <c r="E19" s="84"/>
      <c r="F19" s="5"/>
      <c r="G19" s="5"/>
      <c r="H19" s="5"/>
      <c r="I19" s="5"/>
      <c r="J19" s="5"/>
      <c r="K19" s="161" t="str">
        <f t="shared" si="0"/>
        <v> </v>
      </c>
      <c r="L19" s="13">
        <v>10</v>
      </c>
      <c r="M19" s="5">
        <v>4</v>
      </c>
      <c r="N19" s="5">
        <v>163</v>
      </c>
      <c r="O19" s="5">
        <v>36</v>
      </c>
      <c r="P19" s="103">
        <f t="shared" si="1"/>
        <v>22.1</v>
      </c>
      <c r="Q19" s="13">
        <v>6</v>
      </c>
      <c r="R19" s="5">
        <v>2</v>
      </c>
      <c r="S19" s="5">
        <v>93</v>
      </c>
      <c r="T19" s="5">
        <v>2</v>
      </c>
      <c r="U19" s="52">
        <f t="shared" si="2"/>
        <v>2.2</v>
      </c>
      <c r="V19" s="11">
        <v>88</v>
      </c>
      <c r="W19" s="5">
        <v>3</v>
      </c>
      <c r="X19" s="66">
        <f t="shared" si="4"/>
        <v>3.4</v>
      </c>
      <c r="Y19" s="5">
        <v>73</v>
      </c>
      <c r="Z19" s="5">
        <v>2</v>
      </c>
      <c r="AA19" s="62">
        <f t="shared" si="3"/>
        <v>2.7</v>
      </c>
    </row>
    <row r="20" spans="1:27" ht="13.5" customHeight="1">
      <c r="A20" s="15">
        <v>22</v>
      </c>
      <c r="B20" s="16">
        <v>212</v>
      </c>
      <c r="C20" s="11" t="s">
        <v>93</v>
      </c>
      <c r="D20" s="86" t="s">
        <v>103</v>
      </c>
      <c r="E20" s="84">
        <v>30</v>
      </c>
      <c r="F20" s="5" t="s">
        <v>169</v>
      </c>
      <c r="G20" s="5">
        <v>33</v>
      </c>
      <c r="H20" s="5">
        <v>30</v>
      </c>
      <c r="I20" s="5">
        <v>558</v>
      </c>
      <c r="J20" s="5">
        <v>130</v>
      </c>
      <c r="K20" s="161">
        <f t="shared" si="0"/>
        <v>23.3</v>
      </c>
      <c r="L20" s="13">
        <v>19</v>
      </c>
      <c r="M20" s="5">
        <v>17</v>
      </c>
      <c r="N20" s="5">
        <v>349</v>
      </c>
      <c r="O20" s="5">
        <v>90</v>
      </c>
      <c r="P20" s="103">
        <f t="shared" si="1"/>
        <v>25.8</v>
      </c>
      <c r="Q20" s="13">
        <v>6</v>
      </c>
      <c r="R20" s="5">
        <v>6</v>
      </c>
      <c r="S20" s="5">
        <v>44</v>
      </c>
      <c r="T20" s="5">
        <v>8</v>
      </c>
      <c r="U20" s="52">
        <f t="shared" si="2"/>
        <v>18.2</v>
      </c>
      <c r="V20" s="11">
        <v>108</v>
      </c>
      <c r="W20" s="5">
        <v>12</v>
      </c>
      <c r="X20" s="66">
        <f t="shared" si="4"/>
        <v>11.1</v>
      </c>
      <c r="Y20" s="5">
        <v>69</v>
      </c>
      <c r="Z20" s="5">
        <v>10</v>
      </c>
      <c r="AA20" s="62">
        <f t="shared" si="3"/>
        <v>14.5</v>
      </c>
    </row>
    <row r="21" spans="1:27" ht="13.5" customHeight="1">
      <c r="A21" s="15">
        <v>22</v>
      </c>
      <c r="B21" s="16">
        <v>213</v>
      </c>
      <c r="C21" s="11" t="s">
        <v>93</v>
      </c>
      <c r="D21" s="86" t="s">
        <v>281</v>
      </c>
      <c r="E21" s="84"/>
      <c r="F21" s="5"/>
      <c r="G21" s="5"/>
      <c r="H21" s="5"/>
      <c r="I21" s="5"/>
      <c r="J21" s="5"/>
      <c r="K21" s="161" t="str">
        <f t="shared" si="0"/>
        <v> </v>
      </c>
      <c r="L21" s="13">
        <v>11</v>
      </c>
      <c r="M21" s="5">
        <v>9</v>
      </c>
      <c r="N21" s="5">
        <v>264</v>
      </c>
      <c r="O21" s="5">
        <v>81</v>
      </c>
      <c r="P21" s="103">
        <f t="shared" si="1"/>
        <v>30.7</v>
      </c>
      <c r="Q21" s="13">
        <v>6</v>
      </c>
      <c r="R21" s="5">
        <v>3</v>
      </c>
      <c r="S21" s="5">
        <v>42</v>
      </c>
      <c r="T21" s="5">
        <v>6</v>
      </c>
      <c r="U21" s="52">
        <f t="shared" si="2"/>
        <v>14.3</v>
      </c>
      <c r="V21" s="11">
        <v>51</v>
      </c>
      <c r="W21" s="5">
        <v>4</v>
      </c>
      <c r="X21" s="66">
        <f t="shared" si="4"/>
        <v>7.8</v>
      </c>
      <c r="Y21" s="5">
        <v>47</v>
      </c>
      <c r="Z21" s="5">
        <v>4</v>
      </c>
      <c r="AA21" s="62">
        <f t="shared" si="3"/>
        <v>8.5</v>
      </c>
    </row>
    <row r="22" spans="1:27" ht="13.5" customHeight="1">
      <c r="A22" s="15">
        <v>22</v>
      </c>
      <c r="B22" s="16">
        <v>214</v>
      </c>
      <c r="C22" s="11" t="s">
        <v>93</v>
      </c>
      <c r="D22" s="86" t="s">
        <v>104</v>
      </c>
      <c r="E22" s="84">
        <v>30</v>
      </c>
      <c r="F22" s="5" t="s">
        <v>191</v>
      </c>
      <c r="G22" s="5">
        <v>46</v>
      </c>
      <c r="H22" s="5">
        <v>39</v>
      </c>
      <c r="I22" s="5">
        <v>637</v>
      </c>
      <c r="J22" s="5">
        <v>163</v>
      </c>
      <c r="K22" s="161">
        <f t="shared" si="0"/>
        <v>25.6</v>
      </c>
      <c r="L22" s="13">
        <v>27</v>
      </c>
      <c r="M22" s="5">
        <v>21</v>
      </c>
      <c r="N22" s="5">
        <v>370</v>
      </c>
      <c r="O22" s="5">
        <v>89</v>
      </c>
      <c r="P22" s="103">
        <f t="shared" si="1"/>
        <v>24.1</v>
      </c>
      <c r="Q22" s="13">
        <v>6</v>
      </c>
      <c r="R22" s="5">
        <v>4</v>
      </c>
      <c r="S22" s="5">
        <v>43</v>
      </c>
      <c r="T22" s="5">
        <v>6</v>
      </c>
      <c r="U22" s="52">
        <f t="shared" si="2"/>
        <v>14</v>
      </c>
      <c r="V22" s="11">
        <v>129</v>
      </c>
      <c r="W22" s="5">
        <v>13</v>
      </c>
      <c r="X22" s="66">
        <f t="shared" si="4"/>
        <v>10.1</v>
      </c>
      <c r="Y22" s="5">
        <v>75</v>
      </c>
      <c r="Z22" s="5">
        <v>4</v>
      </c>
      <c r="AA22" s="62">
        <f t="shared" si="3"/>
        <v>5.3</v>
      </c>
    </row>
    <row r="23" spans="1:27" ht="13.5" customHeight="1">
      <c r="A23" s="15">
        <v>22</v>
      </c>
      <c r="B23" s="16">
        <v>215</v>
      </c>
      <c r="C23" s="11" t="s">
        <v>93</v>
      </c>
      <c r="D23" s="86" t="s">
        <v>105</v>
      </c>
      <c r="E23" s="84">
        <v>30</v>
      </c>
      <c r="F23" s="5" t="s">
        <v>175</v>
      </c>
      <c r="G23" s="5">
        <v>42</v>
      </c>
      <c r="H23" s="5">
        <v>38</v>
      </c>
      <c r="I23" s="5">
        <v>834</v>
      </c>
      <c r="J23" s="5">
        <v>198</v>
      </c>
      <c r="K23" s="161">
        <f t="shared" si="0"/>
        <v>23.7</v>
      </c>
      <c r="L23" s="13">
        <v>24</v>
      </c>
      <c r="M23" s="5">
        <v>20</v>
      </c>
      <c r="N23" s="5">
        <v>297</v>
      </c>
      <c r="O23" s="5">
        <v>65</v>
      </c>
      <c r="P23" s="103">
        <f t="shared" si="1"/>
        <v>21.9</v>
      </c>
      <c r="Q23" s="13">
        <v>6</v>
      </c>
      <c r="R23" s="5">
        <v>3</v>
      </c>
      <c r="S23" s="5">
        <v>47</v>
      </c>
      <c r="T23" s="5">
        <v>3</v>
      </c>
      <c r="U23" s="52">
        <f t="shared" si="2"/>
        <v>6.4</v>
      </c>
      <c r="V23" s="11">
        <v>101</v>
      </c>
      <c r="W23" s="5">
        <v>7</v>
      </c>
      <c r="X23" s="66">
        <f t="shared" si="4"/>
        <v>6.9</v>
      </c>
      <c r="Y23" s="5">
        <v>88</v>
      </c>
      <c r="Z23" s="5">
        <v>7</v>
      </c>
      <c r="AA23" s="62">
        <f t="shared" si="3"/>
        <v>8</v>
      </c>
    </row>
    <row r="24" spans="1:27" ht="13.5" customHeight="1">
      <c r="A24" s="15">
        <v>22</v>
      </c>
      <c r="B24" s="16">
        <v>216</v>
      </c>
      <c r="C24" s="11" t="s">
        <v>93</v>
      </c>
      <c r="D24" s="86" t="s">
        <v>106</v>
      </c>
      <c r="E24" s="84"/>
      <c r="F24" s="5"/>
      <c r="G24" s="5"/>
      <c r="H24" s="5"/>
      <c r="I24" s="5"/>
      <c r="J24" s="5"/>
      <c r="K24" s="161" t="str">
        <f t="shared" si="0"/>
        <v> </v>
      </c>
      <c r="L24" s="13">
        <v>12</v>
      </c>
      <c r="M24" s="5">
        <v>8</v>
      </c>
      <c r="N24" s="5">
        <v>141</v>
      </c>
      <c r="O24" s="5">
        <v>35</v>
      </c>
      <c r="P24" s="103">
        <f t="shared" si="1"/>
        <v>24.8</v>
      </c>
      <c r="Q24" s="13">
        <v>5</v>
      </c>
      <c r="R24" s="5">
        <v>4</v>
      </c>
      <c r="S24" s="5">
        <v>54</v>
      </c>
      <c r="T24" s="5">
        <v>4</v>
      </c>
      <c r="U24" s="52">
        <f t="shared" si="2"/>
        <v>7.4</v>
      </c>
      <c r="V24" s="11">
        <v>54</v>
      </c>
      <c r="W24" s="5">
        <v>2</v>
      </c>
      <c r="X24" s="66">
        <f t="shared" si="4"/>
        <v>3.7</v>
      </c>
      <c r="Y24" s="5">
        <v>47</v>
      </c>
      <c r="Z24" s="5">
        <v>1</v>
      </c>
      <c r="AA24" s="62">
        <f t="shared" si="3"/>
        <v>2.1</v>
      </c>
    </row>
    <row r="25" spans="1:27" ht="13.5" customHeight="1">
      <c r="A25" s="15">
        <v>22</v>
      </c>
      <c r="B25" s="16">
        <v>217</v>
      </c>
      <c r="C25" s="11" t="s">
        <v>93</v>
      </c>
      <c r="D25" s="86" t="s">
        <v>107</v>
      </c>
      <c r="E25" s="84">
        <v>25</v>
      </c>
      <c r="F25" s="5" t="s">
        <v>192</v>
      </c>
      <c r="G25" s="5">
        <v>36</v>
      </c>
      <c r="H25" s="5">
        <v>22</v>
      </c>
      <c r="I25" s="5">
        <v>448</v>
      </c>
      <c r="J25" s="5">
        <v>86</v>
      </c>
      <c r="K25" s="161">
        <f t="shared" si="0"/>
        <v>19.2</v>
      </c>
      <c r="L25" s="13">
        <v>31</v>
      </c>
      <c r="M25" s="5">
        <v>19</v>
      </c>
      <c r="N25" s="5">
        <v>356</v>
      </c>
      <c r="O25" s="5">
        <v>65</v>
      </c>
      <c r="P25" s="103">
        <f t="shared" si="1"/>
        <v>18.3</v>
      </c>
      <c r="Q25" s="13">
        <v>5</v>
      </c>
      <c r="R25" s="5">
        <v>2</v>
      </c>
      <c r="S25" s="5">
        <v>34</v>
      </c>
      <c r="T25" s="5">
        <v>2</v>
      </c>
      <c r="U25" s="52">
        <f t="shared" si="2"/>
        <v>5.9</v>
      </c>
      <c r="V25" s="11">
        <v>29</v>
      </c>
      <c r="W25" s="5">
        <v>0</v>
      </c>
      <c r="X25" s="66">
        <f t="shared" si="4"/>
        <v>0</v>
      </c>
      <c r="Y25" s="5">
        <v>26</v>
      </c>
      <c r="Z25" s="5">
        <v>0</v>
      </c>
      <c r="AA25" s="62">
        <f t="shared" si="3"/>
        <v>0</v>
      </c>
    </row>
    <row r="26" spans="1:27" ht="13.5" customHeight="1">
      <c r="A26" s="15">
        <v>22</v>
      </c>
      <c r="B26" s="16">
        <v>218</v>
      </c>
      <c r="C26" s="11" t="s">
        <v>93</v>
      </c>
      <c r="D26" s="86" t="s">
        <v>108</v>
      </c>
      <c r="E26" s="84"/>
      <c r="F26" s="5"/>
      <c r="G26" s="5"/>
      <c r="H26" s="5"/>
      <c r="I26" s="5"/>
      <c r="J26" s="5"/>
      <c r="K26" s="161" t="str">
        <f t="shared" si="0"/>
        <v> </v>
      </c>
      <c r="L26" s="13">
        <v>35</v>
      </c>
      <c r="M26" s="5">
        <v>28</v>
      </c>
      <c r="N26" s="5">
        <v>548</v>
      </c>
      <c r="O26" s="5">
        <v>126</v>
      </c>
      <c r="P26" s="103">
        <f t="shared" si="1"/>
        <v>23</v>
      </c>
      <c r="Q26" s="13">
        <v>6</v>
      </c>
      <c r="R26" s="5">
        <v>3</v>
      </c>
      <c r="S26" s="5">
        <v>44</v>
      </c>
      <c r="T26" s="5">
        <v>4</v>
      </c>
      <c r="U26" s="52">
        <f t="shared" si="2"/>
        <v>9.1</v>
      </c>
      <c r="V26" s="11">
        <v>47</v>
      </c>
      <c r="W26" s="5">
        <v>0</v>
      </c>
      <c r="X26" s="66">
        <f t="shared" si="4"/>
        <v>0</v>
      </c>
      <c r="Y26" s="5">
        <v>40</v>
      </c>
      <c r="Z26" s="5">
        <v>0</v>
      </c>
      <c r="AA26" s="62">
        <f t="shared" si="3"/>
        <v>0</v>
      </c>
    </row>
    <row r="27" spans="1:27" ht="13.5" customHeight="1">
      <c r="A27" s="15">
        <v>22</v>
      </c>
      <c r="B27" s="16">
        <v>219</v>
      </c>
      <c r="C27" s="11" t="s">
        <v>93</v>
      </c>
      <c r="D27" s="86" t="s">
        <v>109</v>
      </c>
      <c r="E27" s="84"/>
      <c r="F27" s="5"/>
      <c r="G27" s="5"/>
      <c r="H27" s="5"/>
      <c r="I27" s="5"/>
      <c r="J27" s="5"/>
      <c r="K27" s="161" t="str">
        <f t="shared" si="0"/>
        <v> </v>
      </c>
      <c r="L27" s="13">
        <v>24</v>
      </c>
      <c r="M27" s="5">
        <v>17</v>
      </c>
      <c r="N27" s="5">
        <v>328</v>
      </c>
      <c r="O27" s="5">
        <v>43</v>
      </c>
      <c r="P27" s="103">
        <f t="shared" si="1"/>
        <v>13.1</v>
      </c>
      <c r="Q27" s="13">
        <v>5</v>
      </c>
      <c r="R27" s="5">
        <v>2</v>
      </c>
      <c r="S27" s="5">
        <v>34</v>
      </c>
      <c r="T27" s="5">
        <v>4</v>
      </c>
      <c r="U27" s="52">
        <f t="shared" si="2"/>
        <v>11.8</v>
      </c>
      <c r="V27" s="11">
        <v>19</v>
      </c>
      <c r="W27" s="5">
        <v>0</v>
      </c>
      <c r="X27" s="66">
        <f t="shared" si="4"/>
        <v>0</v>
      </c>
      <c r="Y27" s="5">
        <v>19</v>
      </c>
      <c r="Z27" s="5">
        <v>0</v>
      </c>
      <c r="AA27" s="62">
        <f t="shared" si="3"/>
        <v>0</v>
      </c>
    </row>
    <row r="28" spans="1:27" ht="13.5" customHeight="1">
      <c r="A28" s="15">
        <v>22</v>
      </c>
      <c r="B28" s="16">
        <v>220</v>
      </c>
      <c r="C28" s="11" t="s">
        <v>93</v>
      </c>
      <c r="D28" s="86" t="s">
        <v>110</v>
      </c>
      <c r="E28" s="84">
        <v>35</v>
      </c>
      <c r="F28" s="5" t="s">
        <v>182</v>
      </c>
      <c r="G28" s="5">
        <v>52</v>
      </c>
      <c r="H28" s="5">
        <v>44</v>
      </c>
      <c r="I28" s="5">
        <v>1069</v>
      </c>
      <c r="J28" s="5">
        <v>253</v>
      </c>
      <c r="K28" s="161">
        <f t="shared" si="0"/>
        <v>23.7</v>
      </c>
      <c r="L28" s="13">
        <v>16</v>
      </c>
      <c r="M28" s="5">
        <v>13</v>
      </c>
      <c r="N28" s="5">
        <v>247</v>
      </c>
      <c r="O28" s="5">
        <v>37</v>
      </c>
      <c r="P28" s="103">
        <f t="shared" si="1"/>
        <v>15</v>
      </c>
      <c r="Q28" s="13">
        <v>5</v>
      </c>
      <c r="R28" s="5">
        <v>3</v>
      </c>
      <c r="S28" s="5">
        <v>37</v>
      </c>
      <c r="T28" s="5">
        <v>3</v>
      </c>
      <c r="U28" s="52">
        <f t="shared" si="2"/>
        <v>8.1</v>
      </c>
      <c r="V28" s="11">
        <v>63</v>
      </c>
      <c r="W28" s="5">
        <v>3</v>
      </c>
      <c r="X28" s="66">
        <f t="shared" si="4"/>
        <v>4.8</v>
      </c>
      <c r="Y28" s="5">
        <v>51</v>
      </c>
      <c r="Z28" s="5">
        <v>2</v>
      </c>
      <c r="AA28" s="62">
        <f t="shared" si="3"/>
        <v>3.9</v>
      </c>
    </row>
    <row r="29" spans="1:27" ht="13.5" customHeight="1">
      <c r="A29" s="15">
        <v>22</v>
      </c>
      <c r="B29" s="16">
        <v>221</v>
      </c>
      <c r="C29" s="11" t="s">
        <v>93</v>
      </c>
      <c r="D29" s="86" t="s">
        <v>111</v>
      </c>
      <c r="E29" s="84">
        <v>30</v>
      </c>
      <c r="F29" s="5" t="s">
        <v>190</v>
      </c>
      <c r="G29" s="5">
        <v>41</v>
      </c>
      <c r="H29" s="5">
        <v>32</v>
      </c>
      <c r="I29" s="5">
        <v>566</v>
      </c>
      <c r="J29" s="5">
        <v>159</v>
      </c>
      <c r="K29" s="161">
        <f t="shared" si="0"/>
        <v>28.1</v>
      </c>
      <c r="L29" s="13">
        <v>23</v>
      </c>
      <c r="M29" s="5">
        <v>17</v>
      </c>
      <c r="N29" s="5">
        <v>269</v>
      </c>
      <c r="O29" s="5">
        <v>43</v>
      </c>
      <c r="P29" s="103">
        <f t="shared" si="1"/>
        <v>16</v>
      </c>
      <c r="Q29" s="13">
        <v>5</v>
      </c>
      <c r="R29" s="5">
        <v>3</v>
      </c>
      <c r="S29" s="5">
        <v>37</v>
      </c>
      <c r="T29" s="5">
        <v>4</v>
      </c>
      <c r="U29" s="52">
        <f t="shared" si="2"/>
        <v>10.8</v>
      </c>
      <c r="V29" s="11">
        <v>41</v>
      </c>
      <c r="W29" s="5">
        <v>1</v>
      </c>
      <c r="X29" s="66">
        <f t="shared" si="4"/>
        <v>2.4</v>
      </c>
      <c r="Y29" s="5">
        <v>38</v>
      </c>
      <c r="Z29" s="5">
        <v>1</v>
      </c>
      <c r="AA29" s="62">
        <f t="shared" si="3"/>
        <v>2.6</v>
      </c>
    </row>
    <row r="30" spans="1:27" ht="13.5" customHeight="1">
      <c r="A30" s="15">
        <v>22</v>
      </c>
      <c r="B30" s="16">
        <v>222</v>
      </c>
      <c r="C30" s="11" t="s">
        <v>93</v>
      </c>
      <c r="D30" s="86" t="s">
        <v>112</v>
      </c>
      <c r="E30" s="84"/>
      <c r="F30" s="5"/>
      <c r="G30" s="5"/>
      <c r="H30" s="5"/>
      <c r="I30" s="5"/>
      <c r="J30" s="5"/>
      <c r="K30" s="161" t="str">
        <f t="shared" si="0"/>
        <v> </v>
      </c>
      <c r="L30" s="13">
        <v>18</v>
      </c>
      <c r="M30" s="5">
        <v>12</v>
      </c>
      <c r="N30" s="5">
        <v>246</v>
      </c>
      <c r="O30" s="5">
        <v>52</v>
      </c>
      <c r="P30" s="103">
        <f t="shared" si="1"/>
        <v>21.1</v>
      </c>
      <c r="Q30" s="13">
        <v>5</v>
      </c>
      <c r="R30" s="5">
        <v>2</v>
      </c>
      <c r="S30" s="5">
        <v>41</v>
      </c>
      <c r="T30" s="5">
        <v>4</v>
      </c>
      <c r="U30" s="52">
        <f t="shared" si="2"/>
        <v>9.8</v>
      </c>
      <c r="V30" s="11">
        <v>51</v>
      </c>
      <c r="W30" s="5">
        <v>1</v>
      </c>
      <c r="X30" s="66">
        <f t="shared" si="4"/>
        <v>2</v>
      </c>
      <c r="Y30" s="5">
        <v>51</v>
      </c>
      <c r="Z30" s="5">
        <v>1</v>
      </c>
      <c r="AA30" s="62">
        <f t="shared" si="3"/>
        <v>2</v>
      </c>
    </row>
    <row r="31" spans="1:27" ht="13.5" customHeight="1">
      <c r="A31" s="15">
        <v>22</v>
      </c>
      <c r="B31" s="16">
        <v>223</v>
      </c>
      <c r="C31" s="11" t="s">
        <v>93</v>
      </c>
      <c r="D31" s="86" t="s">
        <v>113</v>
      </c>
      <c r="E31" s="84"/>
      <c r="F31" s="5"/>
      <c r="G31" s="5"/>
      <c r="H31" s="5"/>
      <c r="I31" s="5"/>
      <c r="J31" s="5"/>
      <c r="K31" s="161" t="str">
        <f t="shared" si="0"/>
        <v> </v>
      </c>
      <c r="L31" s="13">
        <v>16</v>
      </c>
      <c r="M31" s="5">
        <v>12</v>
      </c>
      <c r="N31" s="5">
        <v>295</v>
      </c>
      <c r="O31" s="5">
        <v>38</v>
      </c>
      <c r="P31" s="103">
        <f t="shared" si="1"/>
        <v>12.9</v>
      </c>
      <c r="Q31" s="13">
        <v>5</v>
      </c>
      <c r="R31" s="5">
        <v>2</v>
      </c>
      <c r="S31" s="5">
        <v>38</v>
      </c>
      <c r="T31" s="5">
        <v>2</v>
      </c>
      <c r="U31" s="52">
        <f t="shared" si="2"/>
        <v>5.3</v>
      </c>
      <c r="V31" s="11">
        <v>43</v>
      </c>
      <c r="W31" s="5">
        <v>3</v>
      </c>
      <c r="X31" s="66">
        <f t="shared" si="4"/>
        <v>7</v>
      </c>
      <c r="Y31" s="5">
        <v>35</v>
      </c>
      <c r="Z31" s="5">
        <v>0</v>
      </c>
      <c r="AA31" s="62">
        <f t="shared" si="3"/>
        <v>0</v>
      </c>
    </row>
    <row r="32" spans="1:27" ht="13.5" customHeight="1">
      <c r="A32" s="15">
        <v>22</v>
      </c>
      <c r="B32" s="16">
        <v>224</v>
      </c>
      <c r="C32" s="11" t="s">
        <v>93</v>
      </c>
      <c r="D32" s="86" t="s">
        <v>114</v>
      </c>
      <c r="E32" s="84"/>
      <c r="F32" s="5"/>
      <c r="G32" s="5"/>
      <c r="H32" s="5"/>
      <c r="I32" s="5"/>
      <c r="J32" s="5"/>
      <c r="K32" s="161" t="str">
        <f t="shared" si="0"/>
        <v> </v>
      </c>
      <c r="L32" s="13">
        <v>10</v>
      </c>
      <c r="M32" s="5">
        <v>7</v>
      </c>
      <c r="N32" s="5">
        <v>138</v>
      </c>
      <c r="O32" s="5">
        <v>28</v>
      </c>
      <c r="P32" s="103">
        <f t="shared" si="1"/>
        <v>20.3</v>
      </c>
      <c r="Q32" s="13">
        <v>5</v>
      </c>
      <c r="R32" s="5">
        <v>0</v>
      </c>
      <c r="S32" s="5">
        <v>44</v>
      </c>
      <c r="T32" s="5">
        <v>0</v>
      </c>
      <c r="U32" s="52">
        <f t="shared" si="2"/>
        <v>0</v>
      </c>
      <c r="V32" s="11">
        <v>65</v>
      </c>
      <c r="W32" s="5">
        <v>14</v>
      </c>
      <c r="X32" s="66">
        <f t="shared" si="4"/>
        <v>21.5</v>
      </c>
      <c r="Y32" s="5">
        <v>33</v>
      </c>
      <c r="Z32" s="5">
        <v>2</v>
      </c>
      <c r="AA32" s="62">
        <f t="shared" si="3"/>
        <v>6.1</v>
      </c>
    </row>
    <row r="33" spans="1:27" ht="13.5" customHeight="1">
      <c r="A33" s="15">
        <v>22</v>
      </c>
      <c r="B33" s="16">
        <v>225</v>
      </c>
      <c r="C33" s="11" t="s">
        <v>93</v>
      </c>
      <c r="D33" s="165" t="s">
        <v>115</v>
      </c>
      <c r="E33" s="84"/>
      <c r="F33" s="5"/>
      <c r="G33" s="5"/>
      <c r="H33" s="5"/>
      <c r="I33" s="5"/>
      <c r="J33" s="5"/>
      <c r="K33" s="161" t="str">
        <f t="shared" si="0"/>
        <v> </v>
      </c>
      <c r="L33" s="13">
        <v>6</v>
      </c>
      <c r="M33" s="5">
        <v>5</v>
      </c>
      <c r="N33" s="5">
        <v>87</v>
      </c>
      <c r="O33" s="5">
        <v>34</v>
      </c>
      <c r="P33" s="103">
        <f t="shared" si="1"/>
        <v>39.1</v>
      </c>
      <c r="Q33" s="13">
        <v>5</v>
      </c>
      <c r="R33" s="5">
        <v>1</v>
      </c>
      <c r="S33" s="5">
        <v>32</v>
      </c>
      <c r="T33" s="5">
        <v>2</v>
      </c>
      <c r="U33" s="52">
        <f t="shared" si="2"/>
        <v>6.3</v>
      </c>
      <c r="V33" s="11">
        <v>48</v>
      </c>
      <c r="W33" s="5">
        <v>3</v>
      </c>
      <c r="X33" s="66">
        <f t="shared" si="4"/>
        <v>6.3</v>
      </c>
      <c r="Y33" s="5">
        <v>43</v>
      </c>
      <c r="Z33" s="5">
        <v>0</v>
      </c>
      <c r="AA33" s="62">
        <f t="shared" si="3"/>
        <v>0</v>
      </c>
    </row>
    <row r="34" spans="1:27" ht="13.5" customHeight="1">
      <c r="A34" s="15"/>
      <c r="B34" s="16"/>
      <c r="C34" s="11"/>
      <c r="D34" s="86"/>
      <c r="E34" s="84"/>
      <c r="F34" s="5"/>
      <c r="G34" s="5"/>
      <c r="H34" s="5"/>
      <c r="I34" s="5"/>
      <c r="J34" s="5"/>
      <c r="K34" s="161" t="str">
        <f t="shared" si="0"/>
        <v> </v>
      </c>
      <c r="L34" s="13"/>
      <c r="M34" s="5"/>
      <c r="N34" s="5"/>
      <c r="O34" s="5"/>
      <c r="P34" s="103" t="str">
        <f t="shared" si="1"/>
        <v> </v>
      </c>
      <c r="Q34" s="13"/>
      <c r="R34" s="5"/>
      <c r="S34" s="5"/>
      <c r="T34" s="5"/>
      <c r="U34" s="52" t="str">
        <f t="shared" si="2"/>
        <v> </v>
      </c>
      <c r="V34" s="11"/>
      <c r="W34" s="5"/>
      <c r="X34" s="66" t="str">
        <f>IF(V34=""," ",ROUND(W34/V34*100,1))</f>
        <v> </v>
      </c>
      <c r="Y34" s="5"/>
      <c r="Z34" s="5"/>
      <c r="AA34" s="62" t="str">
        <f>IF(Y34=""," ",ROUND(Z34/Y34*100,1))</f>
        <v> </v>
      </c>
    </row>
    <row r="35" spans="1:27" ht="13.5" customHeight="1">
      <c r="A35" s="15">
        <v>22</v>
      </c>
      <c r="B35" s="16">
        <v>301</v>
      </c>
      <c r="C35" s="11" t="s">
        <v>93</v>
      </c>
      <c r="D35" s="86" t="s">
        <v>116</v>
      </c>
      <c r="E35" s="84"/>
      <c r="F35" s="5"/>
      <c r="G35" s="5"/>
      <c r="H35" s="5"/>
      <c r="I35" s="5"/>
      <c r="J35" s="5"/>
      <c r="K35" s="161" t="str">
        <f t="shared" si="0"/>
        <v> </v>
      </c>
      <c r="L35" s="13">
        <v>13</v>
      </c>
      <c r="M35" s="5">
        <v>11</v>
      </c>
      <c r="N35" s="5">
        <v>178</v>
      </c>
      <c r="O35" s="5">
        <v>35</v>
      </c>
      <c r="P35" s="103">
        <f t="shared" si="1"/>
        <v>19.7</v>
      </c>
      <c r="Q35" s="13">
        <v>6</v>
      </c>
      <c r="R35" s="5">
        <v>2</v>
      </c>
      <c r="S35" s="5">
        <v>43</v>
      </c>
      <c r="T35" s="5">
        <v>3</v>
      </c>
      <c r="U35" s="52">
        <f t="shared" si="2"/>
        <v>7</v>
      </c>
      <c r="V35" s="11">
        <v>14</v>
      </c>
      <c r="W35" s="5">
        <v>0</v>
      </c>
      <c r="X35" s="66">
        <f aca="true" t="shared" si="5" ref="X35:X70">IF(V35=""," ",ROUND(W35/V35*100,1))</f>
        <v>0</v>
      </c>
      <c r="Y35" s="5">
        <v>13</v>
      </c>
      <c r="Z35" s="5">
        <v>0</v>
      </c>
      <c r="AA35" s="62">
        <f aca="true" t="shared" si="6" ref="AA35:AA70">IF(Y35=""," ",ROUND(Z35/Y35*100,1))</f>
        <v>0</v>
      </c>
    </row>
    <row r="36" spans="1:27" ht="13.5" customHeight="1">
      <c r="A36" s="15">
        <v>22</v>
      </c>
      <c r="B36" s="16">
        <v>302</v>
      </c>
      <c r="C36" s="11" t="s">
        <v>93</v>
      </c>
      <c r="D36" s="86" t="s">
        <v>117</v>
      </c>
      <c r="E36" s="11"/>
      <c r="F36" s="5"/>
      <c r="G36" s="5"/>
      <c r="H36" s="5"/>
      <c r="I36" s="5"/>
      <c r="J36" s="5"/>
      <c r="K36" s="161" t="str">
        <f t="shared" si="0"/>
        <v> </v>
      </c>
      <c r="L36" s="13">
        <v>5</v>
      </c>
      <c r="M36" s="5">
        <v>3</v>
      </c>
      <c r="N36" s="5">
        <v>67</v>
      </c>
      <c r="O36" s="5">
        <v>3</v>
      </c>
      <c r="P36" s="103">
        <f t="shared" si="1"/>
        <v>4.5</v>
      </c>
      <c r="Q36" s="13">
        <v>5</v>
      </c>
      <c r="R36" s="5">
        <v>1</v>
      </c>
      <c r="S36" s="5">
        <v>30</v>
      </c>
      <c r="T36" s="5">
        <v>1</v>
      </c>
      <c r="U36" s="52">
        <f t="shared" si="2"/>
        <v>3.3</v>
      </c>
      <c r="V36" s="11">
        <v>9</v>
      </c>
      <c r="W36" s="5">
        <v>0</v>
      </c>
      <c r="X36" s="66">
        <f t="shared" si="5"/>
        <v>0</v>
      </c>
      <c r="Y36" s="5">
        <v>9</v>
      </c>
      <c r="Z36" s="5">
        <v>0</v>
      </c>
      <c r="AA36" s="62">
        <f t="shared" si="6"/>
        <v>0</v>
      </c>
    </row>
    <row r="37" spans="1:27" ht="13.5" customHeight="1">
      <c r="A37" s="15">
        <v>22</v>
      </c>
      <c r="B37" s="16">
        <v>304</v>
      </c>
      <c r="C37" s="11" t="s">
        <v>93</v>
      </c>
      <c r="D37" s="86" t="s">
        <v>118</v>
      </c>
      <c r="E37" s="11"/>
      <c r="F37" s="5"/>
      <c r="G37" s="5"/>
      <c r="H37" s="5"/>
      <c r="I37" s="5"/>
      <c r="J37" s="5"/>
      <c r="K37" s="161" t="str">
        <f t="shared" si="0"/>
        <v> </v>
      </c>
      <c r="L37" s="13">
        <v>16</v>
      </c>
      <c r="M37" s="5">
        <v>11</v>
      </c>
      <c r="N37" s="5">
        <v>178</v>
      </c>
      <c r="O37" s="5">
        <v>19</v>
      </c>
      <c r="P37" s="103">
        <f t="shared" si="1"/>
        <v>10.7</v>
      </c>
      <c r="Q37" s="13">
        <v>5</v>
      </c>
      <c r="R37" s="5">
        <v>1</v>
      </c>
      <c r="S37" s="5">
        <v>36</v>
      </c>
      <c r="T37" s="5">
        <v>1</v>
      </c>
      <c r="U37" s="52">
        <f t="shared" si="2"/>
        <v>2.8</v>
      </c>
      <c r="V37" s="11">
        <v>10</v>
      </c>
      <c r="W37" s="5">
        <v>0</v>
      </c>
      <c r="X37" s="66">
        <f t="shared" si="5"/>
        <v>0</v>
      </c>
      <c r="Y37" s="5">
        <v>10</v>
      </c>
      <c r="Z37" s="5">
        <v>0</v>
      </c>
      <c r="AA37" s="62">
        <f t="shared" si="6"/>
        <v>0</v>
      </c>
    </row>
    <row r="38" spans="1:27" ht="13.5" customHeight="1">
      <c r="A38" s="15">
        <v>22</v>
      </c>
      <c r="B38" s="16">
        <v>305</v>
      </c>
      <c r="C38" s="11" t="s">
        <v>93</v>
      </c>
      <c r="D38" s="86" t="s">
        <v>119</v>
      </c>
      <c r="E38" s="11"/>
      <c r="F38" s="5"/>
      <c r="G38" s="5"/>
      <c r="H38" s="5"/>
      <c r="I38" s="5"/>
      <c r="J38" s="5"/>
      <c r="K38" s="161" t="str">
        <f t="shared" si="0"/>
        <v> </v>
      </c>
      <c r="L38" s="13">
        <v>14</v>
      </c>
      <c r="M38" s="5">
        <v>11</v>
      </c>
      <c r="N38" s="5">
        <v>189</v>
      </c>
      <c r="O38" s="5">
        <v>38</v>
      </c>
      <c r="P38" s="103">
        <f t="shared" si="1"/>
        <v>20.1</v>
      </c>
      <c r="Q38" s="13">
        <v>5</v>
      </c>
      <c r="R38" s="5">
        <v>1</v>
      </c>
      <c r="S38" s="5">
        <v>31</v>
      </c>
      <c r="T38" s="5">
        <v>1</v>
      </c>
      <c r="U38" s="52">
        <f t="shared" si="2"/>
        <v>3.2</v>
      </c>
      <c r="V38" s="11">
        <v>10</v>
      </c>
      <c r="W38" s="5">
        <v>0</v>
      </c>
      <c r="X38" s="66">
        <f t="shared" si="5"/>
        <v>0</v>
      </c>
      <c r="Y38" s="5">
        <v>10</v>
      </c>
      <c r="Z38" s="5">
        <v>0</v>
      </c>
      <c r="AA38" s="62">
        <f t="shared" si="6"/>
        <v>0</v>
      </c>
    </row>
    <row r="39" spans="1:27" ht="13.5" customHeight="1">
      <c r="A39" s="15">
        <v>22</v>
      </c>
      <c r="B39" s="16">
        <v>306</v>
      </c>
      <c r="C39" s="11" t="s">
        <v>93</v>
      </c>
      <c r="D39" s="86" t="s">
        <v>120</v>
      </c>
      <c r="E39" s="11"/>
      <c r="F39" s="5"/>
      <c r="G39" s="5"/>
      <c r="H39" s="5"/>
      <c r="I39" s="5"/>
      <c r="J39" s="5"/>
      <c r="K39" s="161" t="str">
        <f t="shared" si="0"/>
        <v> </v>
      </c>
      <c r="L39" s="13">
        <v>8</v>
      </c>
      <c r="M39" s="5">
        <v>6</v>
      </c>
      <c r="N39" s="5">
        <v>155</v>
      </c>
      <c r="O39" s="5">
        <v>24</v>
      </c>
      <c r="P39" s="103">
        <f t="shared" si="1"/>
        <v>15.5</v>
      </c>
      <c r="Q39" s="13">
        <v>5</v>
      </c>
      <c r="R39" s="5">
        <v>1</v>
      </c>
      <c r="S39" s="5">
        <v>29</v>
      </c>
      <c r="T39" s="5">
        <v>1</v>
      </c>
      <c r="U39" s="52">
        <f t="shared" si="2"/>
        <v>3.4</v>
      </c>
      <c r="V39" s="11">
        <v>15</v>
      </c>
      <c r="W39" s="5">
        <v>0</v>
      </c>
      <c r="X39" s="66">
        <f t="shared" si="5"/>
        <v>0</v>
      </c>
      <c r="Y39" s="5">
        <v>15</v>
      </c>
      <c r="Z39" s="5">
        <v>0</v>
      </c>
      <c r="AA39" s="62">
        <f t="shared" si="6"/>
        <v>0</v>
      </c>
    </row>
    <row r="40" spans="1:27" ht="13.5" customHeight="1">
      <c r="A40" s="15">
        <v>22</v>
      </c>
      <c r="B40" s="16">
        <v>325</v>
      </c>
      <c r="C40" s="11" t="s">
        <v>93</v>
      </c>
      <c r="D40" s="86" t="s">
        <v>121</v>
      </c>
      <c r="E40" s="11"/>
      <c r="F40" s="5"/>
      <c r="G40" s="5"/>
      <c r="H40" s="5"/>
      <c r="I40" s="5"/>
      <c r="J40" s="5"/>
      <c r="K40" s="161" t="str">
        <f t="shared" si="0"/>
        <v> </v>
      </c>
      <c r="L40" s="13">
        <v>13</v>
      </c>
      <c r="M40" s="5">
        <v>12</v>
      </c>
      <c r="N40" s="5">
        <v>241</v>
      </c>
      <c r="O40" s="5">
        <v>40</v>
      </c>
      <c r="P40" s="103">
        <f t="shared" si="1"/>
        <v>16.6</v>
      </c>
      <c r="Q40" s="13">
        <v>5</v>
      </c>
      <c r="R40" s="5">
        <v>1</v>
      </c>
      <c r="S40" s="5">
        <v>35</v>
      </c>
      <c r="T40" s="5">
        <v>2</v>
      </c>
      <c r="U40" s="52">
        <f t="shared" si="2"/>
        <v>5.7</v>
      </c>
      <c r="V40" s="11">
        <v>17</v>
      </c>
      <c r="W40" s="5">
        <v>0</v>
      </c>
      <c r="X40" s="66">
        <f t="shared" si="5"/>
        <v>0</v>
      </c>
      <c r="Y40" s="5">
        <v>17</v>
      </c>
      <c r="Z40" s="5">
        <v>0</v>
      </c>
      <c r="AA40" s="62">
        <f t="shared" si="6"/>
        <v>0</v>
      </c>
    </row>
    <row r="41" spans="1:27" ht="13.5" customHeight="1">
      <c r="A41" s="15">
        <v>22</v>
      </c>
      <c r="B41" s="16">
        <v>341</v>
      </c>
      <c r="C41" s="11" t="s">
        <v>93</v>
      </c>
      <c r="D41" s="86" t="s">
        <v>122</v>
      </c>
      <c r="E41" s="11">
        <v>30</v>
      </c>
      <c r="F41" s="5" t="s">
        <v>154</v>
      </c>
      <c r="G41" s="5">
        <v>29</v>
      </c>
      <c r="H41" s="5">
        <v>19</v>
      </c>
      <c r="I41" s="5">
        <v>612</v>
      </c>
      <c r="J41" s="5">
        <v>114</v>
      </c>
      <c r="K41" s="161">
        <f t="shared" si="0"/>
        <v>18.6</v>
      </c>
      <c r="L41" s="13">
        <v>14</v>
      </c>
      <c r="M41" s="5">
        <v>9</v>
      </c>
      <c r="N41" s="5">
        <v>193</v>
      </c>
      <c r="O41" s="5">
        <v>37</v>
      </c>
      <c r="P41" s="103">
        <f t="shared" si="1"/>
        <v>19.2</v>
      </c>
      <c r="Q41" s="13">
        <v>5</v>
      </c>
      <c r="R41" s="5">
        <v>2</v>
      </c>
      <c r="S41" s="5">
        <v>30</v>
      </c>
      <c r="T41" s="5">
        <v>2</v>
      </c>
      <c r="U41" s="52">
        <f t="shared" si="2"/>
        <v>6.7</v>
      </c>
      <c r="V41" s="11">
        <v>21</v>
      </c>
      <c r="W41" s="5">
        <v>2</v>
      </c>
      <c r="X41" s="66">
        <f t="shared" si="5"/>
        <v>9.5</v>
      </c>
      <c r="Y41" s="5">
        <v>17</v>
      </c>
      <c r="Z41" s="5">
        <v>2</v>
      </c>
      <c r="AA41" s="62">
        <f t="shared" si="6"/>
        <v>11.8</v>
      </c>
    </row>
    <row r="42" spans="1:27" ht="13.5" customHeight="1">
      <c r="A42" s="15">
        <v>22</v>
      </c>
      <c r="B42" s="16">
        <v>342</v>
      </c>
      <c r="C42" s="11" t="s">
        <v>93</v>
      </c>
      <c r="D42" s="86" t="s">
        <v>123</v>
      </c>
      <c r="E42" s="11">
        <v>40</v>
      </c>
      <c r="F42" s="5" t="s">
        <v>189</v>
      </c>
      <c r="G42" s="5">
        <v>22</v>
      </c>
      <c r="H42" s="5">
        <v>22</v>
      </c>
      <c r="I42" s="5">
        <v>303</v>
      </c>
      <c r="J42" s="5">
        <v>76</v>
      </c>
      <c r="K42" s="161">
        <f t="shared" si="0"/>
        <v>25.1</v>
      </c>
      <c r="L42" s="13">
        <v>17</v>
      </c>
      <c r="M42" s="5">
        <v>17</v>
      </c>
      <c r="N42" s="5">
        <v>223</v>
      </c>
      <c r="O42" s="5">
        <v>48</v>
      </c>
      <c r="P42" s="103">
        <f t="shared" si="1"/>
        <v>21.5</v>
      </c>
      <c r="Q42" s="13">
        <v>5</v>
      </c>
      <c r="R42" s="5">
        <v>2</v>
      </c>
      <c r="S42" s="5">
        <v>31</v>
      </c>
      <c r="T42" s="5">
        <v>2</v>
      </c>
      <c r="U42" s="52">
        <f t="shared" si="2"/>
        <v>6.5</v>
      </c>
      <c r="V42" s="11">
        <v>27</v>
      </c>
      <c r="W42" s="5">
        <v>1</v>
      </c>
      <c r="X42" s="66">
        <f t="shared" si="5"/>
        <v>3.7</v>
      </c>
      <c r="Y42" s="5">
        <v>24</v>
      </c>
      <c r="Z42" s="5">
        <v>1</v>
      </c>
      <c r="AA42" s="62">
        <f t="shared" si="6"/>
        <v>4.2</v>
      </c>
    </row>
    <row r="43" spans="1:27" ht="13.5" customHeight="1">
      <c r="A43" s="15">
        <v>22</v>
      </c>
      <c r="B43" s="16">
        <v>344</v>
      </c>
      <c r="C43" s="11" t="s">
        <v>93</v>
      </c>
      <c r="D43" s="86" t="s">
        <v>124</v>
      </c>
      <c r="E43" s="11">
        <v>30</v>
      </c>
      <c r="F43" s="5" t="s">
        <v>190</v>
      </c>
      <c r="G43" s="5">
        <v>30</v>
      </c>
      <c r="H43" s="5">
        <v>25</v>
      </c>
      <c r="I43" s="5">
        <v>458</v>
      </c>
      <c r="J43" s="5">
        <v>67</v>
      </c>
      <c r="K43" s="161">
        <f t="shared" si="0"/>
        <v>14.6</v>
      </c>
      <c r="L43" s="13">
        <v>15</v>
      </c>
      <c r="M43" s="5">
        <v>15</v>
      </c>
      <c r="N43" s="5">
        <v>250</v>
      </c>
      <c r="O43" s="5">
        <v>32</v>
      </c>
      <c r="P43" s="103">
        <f t="shared" si="1"/>
        <v>12.8</v>
      </c>
      <c r="Q43" s="13">
        <v>5</v>
      </c>
      <c r="R43" s="5">
        <v>1</v>
      </c>
      <c r="S43" s="5">
        <v>33</v>
      </c>
      <c r="T43" s="5">
        <v>1</v>
      </c>
      <c r="U43" s="52">
        <f t="shared" si="2"/>
        <v>3</v>
      </c>
      <c r="V43" s="11">
        <v>28</v>
      </c>
      <c r="W43" s="5">
        <v>4</v>
      </c>
      <c r="X43" s="66">
        <f t="shared" si="5"/>
        <v>14.3</v>
      </c>
      <c r="Y43" s="5">
        <v>26</v>
      </c>
      <c r="Z43" s="5">
        <v>4</v>
      </c>
      <c r="AA43" s="62">
        <f t="shared" si="6"/>
        <v>15.4</v>
      </c>
    </row>
    <row r="44" spans="1:27" ht="13.5" customHeight="1">
      <c r="A44" s="15">
        <v>22</v>
      </c>
      <c r="B44" s="16">
        <v>361</v>
      </c>
      <c r="C44" s="11" t="s">
        <v>93</v>
      </c>
      <c r="D44" s="86" t="s">
        <v>125</v>
      </c>
      <c r="E44" s="11">
        <v>30</v>
      </c>
      <c r="F44" s="5" t="s">
        <v>234</v>
      </c>
      <c r="G44" s="5">
        <v>11</v>
      </c>
      <c r="H44" s="5">
        <v>7</v>
      </c>
      <c r="I44" s="5">
        <v>137</v>
      </c>
      <c r="J44" s="5">
        <v>24</v>
      </c>
      <c r="K44" s="161">
        <f t="shared" si="0"/>
        <v>17.5</v>
      </c>
      <c r="L44" s="13">
        <v>11</v>
      </c>
      <c r="M44" s="5">
        <v>7</v>
      </c>
      <c r="N44" s="5">
        <v>137</v>
      </c>
      <c r="O44" s="5">
        <v>24</v>
      </c>
      <c r="P44" s="103">
        <f t="shared" si="1"/>
        <v>17.5</v>
      </c>
      <c r="Q44" s="13">
        <v>5</v>
      </c>
      <c r="R44" s="5">
        <v>1</v>
      </c>
      <c r="S44" s="5">
        <v>25</v>
      </c>
      <c r="T44" s="5">
        <v>1</v>
      </c>
      <c r="U44" s="52">
        <f t="shared" si="2"/>
        <v>4</v>
      </c>
      <c r="V44" s="11">
        <v>16</v>
      </c>
      <c r="W44" s="5">
        <v>0</v>
      </c>
      <c r="X44" s="66">
        <f t="shared" si="5"/>
        <v>0</v>
      </c>
      <c r="Y44" s="5">
        <v>15</v>
      </c>
      <c r="Z44" s="5">
        <v>0</v>
      </c>
      <c r="AA44" s="62">
        <f t="shared" si="6"/>
        <v>0</v>
      </c>
    </row>
    <row r="45" spans="1:27" ht="13.5" customHeight="1">
      <c r="A45" s="15">
        <v>22</v>
      </c>
      <c r="B45" s="16">
        <v>381</v>
      </c>
      <c r="C45" s="11" t="s">
        <v>93</v>
      </c>
      <c r="D45" s="86" t="s">
        <v>126</v>
      </c>
      <c r="E45" s="11"/>
      <c r="F45" s="5"/>
      <c r="G45" s="5"/>
      <c r="H45" s="5"/>
      <c r="I45" s="5"/>
      <c r="J45" s="5"/>
      <c r="K45" s="161" t="str">
        <f t="shared" si="0"/>
        <v> </v>
      </c>
      <c r="L45" s="13">
        <v>13</v>
      </c>
      <c r="M45" s="5">
        <v>9</v>
      </c>
      <c r="N45" s="5">
        <v>173</v>
      </c>
      <c r="O45" s="5">
        <v>18</v>
      </c>
      <c r="P45" s="103">
        <f t="shared" si="1"/>
        <v>10.4</v>
      </c>
      <c r="Q45" s="13">
        <v>5</v>
      </c>
      <c r="R45" s="5">
        <v>2</v>
      </c>
      <c r="S45" s="5">
        <v>31</v>
      </c>
      <c r="T45" s="5">
        <v>2</v>
      </c>
      <c r="U45" s="52">
        <f t="shared" si="2"/>
        <v>6.5</v>
      </c>
      <c r="V45" s="11">
        <v>10</v>
      </c>
      <c r="W45" s="5">
        <v>0</v>
      </c>
      <c r="X45" s="66">
        <f t="shared" si="5"/>
        <v>0</v>
      </c>
      <c r="Y45" s="5">
        <v>8</v>
      </c>
      <c r="Z45" s="5">
        <v>0</v>
      </c>
      <c r="AA45" s="62">
        <f t="shared" si="6"/>
        <v>0</v>
      </c>
    </row>
    <row r="46" spans="1:27" ht="13.5" customHeight="1">
      <c r="A46" s="15">
        <v>22</v>
      </c>
      <c r="B46" s="16">
        <v>382</v>
      </c>
      <c r="C46" s="11" t="s">
        <v>93</v>
      </c>
      <c r="D46" s="86" t="s">
        <v>127</v>
      </c>
      <c r="E46" s="11"/>
      <c r="F46" s="5"/>
      <c r="G46" s="5"/>
      <c r="H46" s="5"/>
      <c r="I46" s="5"/>
      <c r="J46" s="5"/>
      <c r="K46" s="161" t="str">
        <f t="shared" si="0"/>
        <v> </v>
      </c>
      <c r="L46" s="13">
        <v>16</v>
      </c>
      <c r="M46" s="5">
        <v>15</v>
      </c>
      <c r="N46" s="5">
        <v>193</v>
      </c>
      <c r="O46" s="5">
        <v>51</v>
      </c>
      <c r="P46" s="103">
        <f t="shared" si="1"/>
        <v>26.4</v>
      </c>
      <c r="Q46" s="13">
        <v>5</v>
      </c>
      <c r="R46" s="5">
        <v>2</v>
      </c>
      <c r="S46" s="5">
        <v>27</v>
      </c>
      <c r="T46" s="5">
        <v>2</v>
      </c>
      <c r="U46" s="52">
        <f t="shared" si="2"/>
        <v>7.4</v>
      </c>
      <c r="V46" s="11">
        <v>18</v>
      </c>
      <c r="W46" s="5">
        <v>1</v>
      </c>
      <c r="X46" s="66">
        <f t="shared" si="5"/>
        <v>5.6</v>
      </c>
      <c r="Y46" s="5">
        <v>18</v>
      </c>
      <c r="Z46" s="5">
        <v>1</v>
      </c>
      <c r="AA46" s="62">
        <f t="shared" si="6"/>
        <v>5.6</v>
      </c>
    </row>
    <row r="47" spans="1:27" ht="13.5" customHeight="1">
      <c r="A47" s="15">
        <v>22</v>
      </c>
      <c r="B47" s="16">
        <v>383</v>
      </c>
      <c r="C47" s="11" t="s">
        <v>93</v>
      </c>
      <c r="D47" s="86" t="s">
        <v>128</v>
      </c>
      <c r="E47" s="11">
        <v>30</v>
      </c>
      <c r="F47" s="97" t="s">
        <v>154</v>
      </c>
      <c r="G47" s="5">
        <v>21</v>
      </c>
      <c r="H47" s="5">
        <v>18</v>
      </c>
      <c r="I47" s="5">
        <v>295</v>
      </c>
      <c r="J47" s="5">
        <v>53</v>
      </c>
      <c r="K47" s="162">
        <f t="shared" si="0"/>
        <v>18</v>
      </c>
      <c r="L47" s="13">
        <v>15</v>
      </c>
      <c r="M47" s="5">
        <v>12</v>
      </c>
      <c r="N47" s="5">
        <v>193</v>
      </c>
      <c r="O47" s="5">
        <v>26</v>
      </c>
      <c r="P47" s="103">
        <f t="shared" si="1"/>
        <v>13.5</v>
      </c>
      <c r="Q47" s="13">
        <v>5</v>
      </c>
      <c r="R47" s="5">
        <v>1</v>
      </c>
      <c r="S47" s="5">
        <v>28</v>
      </c>
      <c r="T47" s="5">
        <v>1</v>
      </c>
      <c r="U47" s="52">
        <f t="shared" si="2"/>
        <v>3.6</v>
      </c>
      <c r="V47" s="11">
        <v>13</v>
      </c>
      <c r="W47" s="5">
        <v>0</v>
      </c>
      <c r="X47" s="66">
        <f t="shared" si="5"/>
        <v>0</v>
      </c>
      <c r="Y47" s="5">
        <v>13</v>
      </c>
      <c r="Z47" s="5">
        <v>0</v>
      </c>
      <c r="AA47" s="62">
        <f t="shared" si="6"/>
        <v>0</v>
      </c>
    </row>
    <row r="48" spans="1:27" ht="13.5" customHeight="1">
      <c r="A48" s="15">
        <v>22</v>
      </c>
      <c r="B48" s="16">
        <v>401</v>
      </c>
      <c r="C48" s="11" t="s">
        <v>93</v>
      </c>
      <c r="D48" s="86" t="s">
        <v>129</v>
      </c>
      <c r="E48" s="11"/>
      <c r="F48" s="5"/>
      <c r="G48" s="5"/>
      <c r="H48" s="5"/>
      <c r="I48" s="5"/>
      <c r="J48" s="5"/>
      <c r="K48" s="161" t="str">
        <f t="shared" si="0"/>
        <v> </v>
      </c>
      <c r="L48" s="13">
        <v>7</v>
      </c>
      <c r="M48" s="5">
        <v>6</v>
      </c>
      <c r="N48" s="5">
        <v>98</v>
      </c>
      <c r="O48" s="5">
        <v>22</v>
      </c>
      <c r="P48" s="103">
        <f t="shared" si="1"/>
        <v>22.4</v>
      </c>
      <c r="Q48" s="13">
        <v>5</v>
      </c>
      <c r="R48" s="5">
        <v>1</v>
      </c>
      <c r="S48" s="5">
        <v>33</v>
      </c>
      <c r="T48" s="5">
        <v>2</v>
      </c>
      <c r="U48" s="52">
        <f t="shared" si="2"/>
        <v>6.1</v>
      </c>
      <c r="V48" s="11">
        <v>18</v>
      </c>
      <c r="W48" s="5">
        <v>0</v>
      </c>
      <c r="X48" s="66">
        <f t="shared" si="5"/>
        <v>0</v>
      </c>
      <c r="Y48" s="5">
        <v>18</v>
      </c>
      <c r="Z48" s="5">
        <v>0</v>
      </c>
      <c r="AA48" s="62">
        <f t="shared" si="6"/>
        <v>0</v>
      </c>
    </row>
    <row r="49" spans="1:27" ht="13.5" customHeight="1">
      <c r="A49" s="15">
        <v>22</v>
      </c>
      <c r="B49" s="16">
        <v>402</v>
      </c>
      <c r="C49" s="11" t="s">
        <v>93</v>
      </c>
      <c r="D49" s="86" t="s">
        <v>130</v>
      </c>
      <c r="E49" s="11">
        <v>30</v>
      </c>
      <c r="F49" s="5" t="s">
        <v>182</v>
      </c>
      <c r="G49" s="5">
        <v>29</v>
      </c>
      <c r="H49" s="5">
        <v>18</v>
      </c>
      <c r="I49" s="5">
        <v>319</v>
      </c>
      <c r="J49" s="5">
        <v>59</v>
      </c>
      <c r="K49" s="161">
        <f t="shared" si="0"/>
        <v>18.5</v>
      </c>
      <c r="L49" s="13">
        <v>22</v>
      </c>
      <c r="M49" s="5">
        <v>14</v>
      </c>
      <c r="N49" s="5">
        <v>267</v>
      </c>
      <c r="O49" s="5">
        <v>47</v>
      </c>
      <c r="P49" s="103">
        <f t="shared" si="1"/>
        <v>17.6</v>
      </c>
      <c r="Q49" s="13">
        <v>5</v>
      </c>
      <c r="R49" s="5">
        <v>3</v>
      </c>
      <c r="S49" s="5">
        <v>32</v>
      </c>
      <c r="T49" s="5">
        <v>6</v>
      </c>
      <c r="U49" s="52">
        <f t="shared" si="2"/>
        <v>18.8</v>
      </c>
      <c r="V49" s="11">
        <v>22</v>
      </c>
      <c r="W49" s="5">
        <v>0</v>
      </c>
      <c r="X49" s="66">
        <f t="shared" si="5"/>
        <v>0</v>
      </c>
      <c r="Y49" s="5">
        <v>22</v>
      </c>
      <c r="Z49" s="5">
        <v>0</v>
      </c>
      <c r="AA49" s="62">
        <f t="shared" si="6"/>
        <v>0</v>
      </c>
    </row>
    <row r="50" spans="1:27" ht="13.5" customHeight="1">
      <c r="A50" s="15">
        <v>22</v>
      </c>
      <c r="B50" s="16">
        <v>422</v>
      </c>
      <c r="C50" s="11" t="s">
        <v>93</v>
      </c>
      <c r="D50" s="86" t="s">
        <v>131</v>
      </c>
      <c r="E50" s="11">
        <v>30</v>
      </c>
      <c r="F50" s="5" t="s">
        <v>188</v>
      </c>
      <c r="G50" s="5">
        <v>32</v>
      </c>
      <c r="H50" s="5">
        <v>18</v>
      </c>
      <c r="I50" s="5">
        <v>430</v>
      </c>
      <c r="J50" s="5">
        <v>102</v>
      </c>
      <c r="K50" s="161">
        <f t="shared" si="0"/>
        <v>23.7</v>
      </c>
      <c r="L50" s="13">
        <v>10</v>
      </c>
      <c r="M50" s="5">
        <v>6</v>
      </c>
      <c r="N50" s="5">
        <v>124</v>
      </c>
      <c r="O50" s="5">
        <v>23</v>
      </c>
      <c r="P50" s="103">
        <f t="shared" si="1"/>
        <v>18.5</v>
      </c>
      <c r="Q50" s="13">
        <v>5</v>
      </c>
      <c r="R50" s="5">
        <v>2</v>
      </c>
      <c r="S50" s="5">
        <v>33</v>
      </c>
      <c r="T50" s="5">
        <v>2</v>
      </c>
      <c r="U50" s="52">
        <f t="shared" si="2"/>
        <v>6.1</v>
      </c>
      <c r="V50" s="11">
        <v>16</v>
      </c>
      <c r="W50" s="5">
        <v>0</v>
      </c>
      <c r="X50" s="66">
        <f t="shared" si="5"/>
        <v>0</v>
      </c>
      <c r="Y50" s="5">
        <v>16</v>
      </c>
      <c r="Z50" s="5">
        <v>0</v>
      </c>
      <c r="AA50" s="62">
        <f t="shared" si="6"/>
        <v>0</v>
      </c>
    </row>
    <row r="51" spans="1:27" ht="13.5" customHeight="1">
      <c r="A51" s="15">
        <v>22</v>
      </c>
      <c r="B51" s="16">
        <v>423</v>
      </c>
      <c r="C51" s="11" t="s">
        <v>93</v>
      </c>
      <c r="D51" s="86" t="s">
        <v>132</v>
      </c>
      <c r="E51" s="11"/>
      <c r="F51" s="5"/>
      <c r="G51" s="5"/>
      <c r="H51" s="5"/>
      <c r="I51" s="5"/>
      <c r="J51" s="5"/>
      <c r="K51" s="161" t="str">
        <f t="shared" si="0"/>
        <v> </v>
      </c>
      <c r="L51" s="13">
        <v>11</v>
      </c>
      <c r="M51" s="5">
        <v>9</v>
      </c>
      <c r="N51" s="5">
        <v>152</v>
      </c>
      <c r="O51" s="5">
        <v>21</v>
      </c>
      <c r="P51" s="103">
        <f t="shared" si="1"/>
        <v>13.8</v>
      </c>
      <c r="Q51" s="13">
        <v>5</v>
      </c>
      <c r="R51" s="5">
        <v>2</v>
      </c>
      <c r="S51" s="5">
        <v>35</v>
      </c>
      <c r="T51" s="5">
        <v>4</v>
      </c>
      <c r="U51" s="52">
        <f t="shared" si="2"/>
        <v>11.4</v>
      </c>
      <c r="V51" s="11">
        <v>19</v>
      </c>
      <c r="W51" s="5">
        <v>0</v>
      </c>
      <c r="X51" s="66">
        <f t="shared" si="5"/>
        <v>0</v>
      </c>
      <c r="Y51" s="5">
        <v>19</v>
      </c>
      <c r="Z51" s="5">
        <v>0</v>
      </c>
      <c r="AA51" s="62">
        <f t="shared" si="6"/>
        <v>0</v>
      </c>
    </row>
    <row r="52" spans="1:27" ht="13.5" customHeight="1">
      <c r="A52" s="15">
        <v>22</v>
      </c>
      <c r="B52" s="16">
        <v>424</v>
      </c>
      <c r="C52" s="11" t="s">
        <v>93</v>
      </c>
      <c r="D52" s="86" t="s">
        <v>133</v>
      </c>
      <c r="E52" s="11"/>
      <c r="F52" s="5"/>
      <c r="G52" s="5"/>
      <c r="H52" s="5"/>
      <c r="I52" s="5"/>
      <c r="J52" s="5"/>
      <c r="K52" s="161" t="str">
        <f t="shared" si="0"/>
        <v> </v>
      </c>
      <c r="L52" s="13">
        <v>21</v>
      </c>
      <c r="M52" s="5">
        <v>16</v>
      </c>
      <c r="N52" s="5">
        <v>250</v>
      </c>
      <c r="O52" s="5">
        <v>39</v>
      </c>
      <c r="P52" s="103">
        <f t="shared" si="1"/>
        <v>15.6</v>
      </c>
      <c r="Q52" s="13">
        <v>5</v>
      </c>
      <c r="R52" s="5">
        <v>2</v>
      </c>
      <c r="S52" s="5">
        <v>31</v>
      </c>
      <c r="T52" s="5">
        <v>4</v>
      </c>
      <c r="U52" s="52">
        <f t="shared" si="2"/>
        <v>12.9</v>
      </c>
      <c r="V52" s="11">
        <v>17</v>
      </c>
      <c r="W52" s="5">
        <v>1</v>
      </c>
      <c r="X52" s="66">
        <f t="shared" si="5"/>
        <v>5.9</v>
      </c>
      <c r="Y52" s="5">
        <v>17</v>
      </c>
      <c r="Z52" s="5">
        <v>1</v>
      </c>
      <c r="AA52" s="62">
        <f t="shared" si="6"/>
        <v>5.9</v>
      </c>
    </row>
    <row r="53" spans="1:27" ht="13.5" customHeight="1">
      <c r="A53" s="15">
        <v>22</v>
      </c>
      <c r="B53" s="16">
        <v>425</v>
      </c>
      <c r="C53" s="11" t="s">
        <v>93</v>
      </c>
      <c r="D53" s="86" t="s">
        <v>134</v>
      </c>
      <c r="E53" s="11"/>
      <c r="F53" s="5"/>
      <c r="G53" s="5"/>
      <c r="H53" s="5"/>
      <c r="I53" s="5"/>
      <c r="J53" s="5"/>
      <c r="K53" s="161" t="str">
        <f t="shared" si="0"/>
        <v> </v>
      </c>
      <c r="L53" s="13">
        <v>16</v>
      </c>
      <c r="M53" s="5">
        <v>14</v>
      </c>
      <c r="N53" s="5">
        <v>167</v>
      </c>
      <c r="O53" s="5">
        <v>33</v>
      </c>
      <c r="P53" s="103">
        <f t="shared" si="1"/>
        <v>19.8</v>
      </c>
      <c r="Q53" s="13">
        <v>5</v>
      </c>
      <c r="R53" s="5">
        <v>3</v>
      </c>
      <c r="S53" s="5">
        <v>35</v>
      </c>
      <c r="T53" s="5">
        <v>5</v>
      </c>
      <c r="U53" s="52">
        <f t="shared" si="2"/>
        <v>14.3</v>
      </c>
      <c r="V53" s="11">
        <v>20</v>
      </c>
      <c r="W53" s="5">
        <v>0</v>
      </c>
      <c r="X53" s="66">
        <f t="shared" si="5"/>
        <v>0</v>
      </c>
      <c r="Y53" s="5">
        <v>20</v>
      </c>
      <c r="Z53" s="5">
        <v>0</v>
      </c>
      <c r="AA53" s="62">
        <f t="shared" si="6"/>
        <v>0</v>
      </c>
    </row>
    <row r="54" spans="1:27" ht="13.5" customHeight="1">
      <c r="A54" s="15">
        <v>22</v>
      </c>
      <c r="B54" s="16">
        <v>426</v>
      </c>
      <c r="C54" s="11" t="s">
        <v>93</v>
      </c>
      <c r="D54" s="86" t="s">
        <v>135</v>
      </c>
      <c r="E54" s="11"/>
      <c r="F54" s="5"/>
      <c r="G54" s="5"/>
      <c r="H54" s="5"/>
      <c r="I54" s="5"/>
      <c r="J54" s="5"/>
      <c r="K54" s="161" t="str">
        <f t="shared" si="0"/>
        <v> </v>
      </c>
      <c r="L54" s="13">
        <v>11</v>
      </c>
      <c r="M54" s="5">
        <v>6</v>
      </c>
      <c r="N54" s="5">
        <v>169</v>
      </c>
      <c r="O54" s="5">
        <v>18</v>
      </c>
      <c r="P54" s="103">
        <f t="shared" si="1"/>
        <v>10.7</v>
      </c>
      <c r="Q54" s="13">
        <v>5</v>
      </c>
      <c r="R54" s="5">
        <v>2</v>
      </c>
      <c r="S54" s="5">
        <v>26</v>
      </c>
      <c r="T54" s="5">
        <v>2</v>
      </c>
      <c r="U54" s="52">
        <f t="shared" si="2"/>
        <v>7.7</v>
      </c>
      <c r="V54" s="11">
        <v>10</v>
      </c>
      <c r="W54" s="5">
        <v>0</v>
      </c>
      <c r="X54" s="66">
        <f t="shared" si="5"/>
        <v>0</v>
      </c>
      <c r="Y54" s="5">
        <v>10</v>
      </c>
      <c r="Z54" s="5">
        <v>0</v>
      </c>
      <c r="AA54" s="62">
        <f t="shared" si="6"/>
        <v>0</v>
      </c>
    </row>
    <row r="55" spans="1:27" ht="13.5" customHeight="1">
      <c r="A55" s="15">
        <v>22</v>
      </c>
      <c r="B55" s="16">
        <v>427</v>
      </c>
      <c r="C55" s="11" t="s">
        <v>93</v>
      </c>
      <c r="D55" s="86" t="s">
        <v>136</v>
      </c>
      <c r="E55" s="11"/>
      <c r="F55" s="5"/>
      <c r="G55" s="5"/>
      <c r="H55" s="5"/>
      <c r="I55" s="5"/>
      <c r="J55" s="5"/>
      <c r="K55" s="161" t="str">
        <f t="shared" si="0"/>
        <v> </v>
      </c>
      <c r="L55" s="13">
        <v>11</v>
      </c>
      <c r="M55" s="5">
        <v>8</v>
      </c>
      <c r="N55" s="5">
        <v>130</v>
      </c>
      <c r="O55" s="5">
        <v>26</v>
      </c>
      <c r="P55" s="103">
        <f t="shared" si="1"/>
        <v>20</v>
      </c>
      <c r="Q55" s="13">
        <v>5</v>
      </c>
      <c r="R55" s="5">
        <v>1</v>
      </c>
      <c r="S55" s="5">
        <v>27</v>
      </c>
      <c r="T55" s="5">
        <v>1</v>
      </c>
      <c r="U55" s="52">
        <f t="shared" si="2"/>
        <v>3.7</v>
      </c>
      <c r="V55" s="11">
        <v>10</v>
      </c>
      <c r="W55" s="5">
        <v>0</v>
      </c>
      <c r="X55" s="66">
        <f t="shared" si="5"/>
        <v>0</v>
      </c>
      <c r="Y55" s="5">
        <v>9</v>
      </c>
      <c r="Z55" s="5">
        <v>0</v>
      </c>
      <c r="AA55" s="62">
        <f t="shared" si="6"/>
        <v>0</v>
      </c>
    </row>
    <row r="56" spans="1:27" ht="13.5" customHeight="1">
      <c r="A56" s="15">
        <v>22</v>
      </c>
      <c r="B56" s="16">
        <v>428</v>
      </c>
      <c r="C56" s="11" t="s">
        <v>93</v>
      </c>
      <c r="D56" s="86" t="s">
        <v>274</v>
      </c>
      <c r="E56" s="11"/>
      <c r="F56" s="5"/>
      <c r="G56" s="5"/>
      <c r="H56" s="5"/>
      <c r="I56" s="5"/>
      <c r="J56" s="5"/>
      <c r="K56" s="161" t="str">
        <f t="shared" si="0"/>
        <v> </v>
      </c>
      <c r="L56" s="13">
        <v>9</v>
      </c>
      <c r="M56" s="5">
        <v>4</v>
      </c>
      <c r="N56" s="5">
        <v>96</v>
      </c>
      <c r="O56" s="5">
        <v>13</v>
      </c>
      <c r="P56" s="103">
        <f t="shared" si="1"/>
        <v>13.5</v>
      </c>
      <c r="Q56" s="13">
        <v>5</v>
      </c>
      <c r="R56" s="5">
        <v>1</v>
      </c>
      <c r="S56" s="5">
        <v>26</v>
      </c>
      <c r="T56" s="5">
        <v>1</v>
      </c>
      <c r="U56" s="52">
        <f t="shared" si="2"/>
        <v>3.8</v>
      </c>
      <c r="V56" s="11">
        <v>11</v>
      </c>
      <c r="W56" s="5">
        <v>0</v>
      </c>
      <c r="X56" s="66">
        <f t="shared" si="5"/>
        <v>0</v>
      </c>
      <c r="Y56" s="5">
        <v>11</v>
      </c>
      <c r="Z56" s="5">
        <v>0</v>
      </c>
      <c r="AA56" s="62">
        <f t="shared" si="6"/>
        <v>0</v>
      </c>
    </row>
    <row r="57" spans="1:27" ht="13.5" customHeight="1">
      <c r="A57" s="15">
        <v>22</v>
      </c>
      <c r="B57" s="16">
        <v>461</v>
      </c>
      <c r="C57" s="11" t="s">
        <v>93</v>
      </c>
      <c r="D57" s="86" t="s">
        <v>137</v>
      </c>
      <c r="E57" s="11"/>
      <c r="F57" s="5"/>
      <c r="G57" s="5"/>
      <c r="H57" s="5"/>
      <c r="I57" s="5"/>
      <c r="J57" s="5"/>
      <c r="K57" s="161" t="str">
        <f t="shared" si="0"/>
        <v> </v>
      </c>
      <c r="L57" s="13">
        <v>10</v>
      </c>
      <c r="M57" s="5">
        <v>8</v>
      </c>
      <c r="N57" s="5">
        <v>93</v>
      </c>
      <c r="O57" s="5">
        <v>18</v>
      </c>
      <c r="P57" s="103">
        <f t="shared" si="1"/>
        <v>19.4</v>
      </c>
      <c r="Q57" s="13">
        <v>5</v>
      </c>
      <c r="R57" s="5">
        <v>4</v>
      </c>
      <c r="S57" s="5">
        <v>34</v>
      </c>
      <c r="T57" s="5">
        <v>4</v>
      </c>
      <c r="U57" s="52">
        <f t="shared" si="2"/>
        <v>11.8</v>
      </c>
      <c r="V57" s="11">
        <v>17</v>
      </c>
      <c r="W57" s="5">
        <v>0</v>
      </c>
      <c r="X57" s="66">
        <f t="shared" si="5"/>
        <v>0</v>
      </c>
      <c r="Y57" s="5">
        <v>17</v>
      </c>
      <c r="Z57" s="5">
        <v>0</v>
      </c>
      <c r="AA57" s="62">
        <f t="shared" si="6"/>
        <v>0</v>
      </c>
    </row>
    <row r="58" spans="1:27" ht="13.5" customHeight="1">
      <c r="A58" s="15">
        <v>22</v>
      </c>
      <c r="B58" s="16">
        <v>462</v>
      </c>
      <c r="C58" s="11" t="s">
        <v>93</v>
      </c>
      <c r="D58" s="86" t="s">
        <v>138</v>
      </c>
      <c r="E58" s="11"/>
      <c r="F58" s="5"/>
      <c r="G58" s="5"/>
      <c r="H58" s="5"/>
      <c r="I58" s="5"/>
      <c r="J58" s="5"/>
      <c r="K58" s="161" t="str">
        <f t="shared" si="0"/>
        <v> </v>
      </c>
      <c r="L58" s="13">
        <v>25</v>
      </c>
      <c r="M58" s="5">
        <v>9</v>
      </c>
      <c r="N58" s="5">
        <v>276</v>
      </c>
      <c r="O58" s="5">
        <v>21</v>
      </c>
      <c r="P58" s="103">
        <f t="shared" si="1"/>
        <v>7.6</v>
      </c>
      <c r="Q58" s="13">
        <v>5</v>
      </c>
      <c r="R58" s="5">
        <v>0</v>
      </c>
      <c r="S58" s="5">
        <v>26</v>
      </c>
      <c r="T58" s="5">
        <v>0</v>
      </c>
      <c r="U58" s="52">
        <f t="shared" si="2"/>
        <v>0</v>
      </c>
      <c r="V58" s="11">
        <v>11</v>
      </c>
      <c r="W58" s="5">
        <v>0</v>
      </c>
      <c r="X58" s="66">
        <f t="shared" si="5"/>
        <v>0</v>
      </c>
      <c r="Y58" s="5">
        <v>11</v>
      </c>
      <c r="Z58" s="5">
        <v>0</v>
      </c>
      <c r="AA58" s="62">
        <f t="shared" si="6"/>
        <v>0</v>
      </c>
    </row>
    <row r="59" spans="1:27" ht="13.5" customHeight="1">
      <c r="A59" s="15">
        <v>22</v>
      </c>
      <c r="B59" s="16">
        <v>486</v>
      </c>
      <c r="C59" s="11" t="s">
        <v>93</v>
      </c>
      <c r="D59" s="86" t="s">
        <v>139</v>
      </c>
      <c r="E59" s="11"/>
      <c r="F59" s="5"/>
      <c r="G59" s="5"/>
      <c r="H59" s="5"/>
      <c r="I59" s="5"/>
      <c r="J59" s="5"/>
      <c r="K59" s="161" t="str">
        <f t="shared" si="0"/>
        <v> </v>
      </c>
      <c r="L59" s="13">
        <v>4</v>
      </c>
      <c r="M59" s="5">
        <v>2</v>
      </c>
      <c r="N59" s="5">
        <v>36</v>
      </c>
      <c r="O59" s="5">
        <v>4</v>
      </c>
      <c r="P59" s="103">
        <f t="shared" si="1"/>
        <v>11.1</v>
      </c>
      <c r="Q59" s="13">
        <v>5</v>
      </c>
      <c r="R59" s="5">
        <v>0</v>
      </c>
      <c r="S59" s="5">
        <v>24</v>
      </c>
      <c r="T59" s="5">
        <v>0</v>
      </c>
      <c r="U59" s="52">
        <f t="shared" si="2"/>
        <v>0</v>
      </c>
      <c r="V59" s="11">
        <v>7</v>
      </c>
      <c r="W59" s="5">
        <v>0</v>
      </c>
      <c r="X59" s="66">
        <f t="shared" si="5"/>
        <v>0</v>
      </c>
      <c r="Y59" s="5">
        <v>7</v>
      </c>
      <c r="Z59" s="5">
        <v>0</v>
      </c>
      <c r="AA59" s="62">
        <f t="shared" si="6"/>
        <v>0</v>
      </c>
    </row>
    <row r="60" spans="1:27" ht="13.5" customHeight="1">
      <c r="A60" s="15">
        <v>22</v>
      </c>
      <c r="B60" s="16">
        <v>487</v>
      </c>
      <c r="C60" s="11" t="s">
        <v>93</v>
      </c>
      <c r="D60" s="86" t="s">
        <v>140</v>
      </c>
      <c r="E60" s="11"/>
      <c r="F60" s="5"/>
      <c r="G60" s="5"/>
      <c r="H60" s="5"/>
      <c r="I60" s="5"/>
      <c r="J60" s="5"/>
      <c r="K60" s="161" t="str">
        <f t="shared" si="0"/>
        <v> </v>
      </c>
      <c r="L60" s="13">
        <v>10</v>
      </c>
      <c r="M60" s="5">
        <v>4</v>
      </c>
      <c r="N60" s="5">
        <v>116</v>
      </c>
      <c r="O60" s="5">
        <v>9</v>
      </c>
      <c r="P60" s="103">
        <f t="shared" si="1"/>
        <v>7.8</v>
      </c>
      <c r="Q60" s="13">
        <v>5</v>
      </c>
      <c r="R60" s="5">
        <v>1</v>
      </c>
      <c r="S60" s="5">
        <v>26</v>
      </c>
      <c r="T60" s="5">
        <v>1</v>
      </c>
      <c r="U60" s="52">
        <f t="shared" si="2"/>
        <v>3.8</v>
      </c>
      <c r="V60" s="11">
        <v>18</v>
      </c>
      <c r="W60" s="5">
        <v>1</v>
      </c>
      <c r="X60" s="66">
        <f t="shared" si="5"/>
        <v>5.6</v>
      </c>
      <c r="Y60" s="5">
        <v>16</v>
      </c>
      <c r="Z60" s="5">
        <v>0</v>
      </c>
      <c r="AA60" s="62">
        <f t="shared" si="6"/>
        <v>0</v>
      </c>
    </row>
    <row r="61" spans="1:27" ht="13.5" customHeight="1">
      <c r="A61" s="15">
        <v>22</v>
      </c>
      <c r="B61" s="16">
        <v>488</v>
      </c>
      <c r="C61" s="11" t="s">
        <v>93</v>
      </c>
      <c r="D61" s="86" t="s">
        <v>141</v>
      </c>
      <c r="E61" s="11"/>
      <c r="F61" s="5"/>
      <c r="G61" s="5"/>
      <c r="H61" s="5"/>
      <c r="I61" s="5"/>
      <c r="J61" s="5"/>
      <c r="K61" s="161" t="str">
        <f t="shared" si="0"/>
        <v> </v>
      </c>
      <c r="L61" s="13">
        <v>12</v>
      </c>
      <c r="M61" s="5">
        <v>5</v>
      </c>
      <c r="N61" s="5">
        <v>99</v>
      </c>
      <c r="O61" s="5">
        <v>7</v>
      </c>
      <c r="P61" s="103">
        <f t="shared" si="1"/>
        <v>7.1</v>
      </c>
      <c r="Q61" s="13">
        <v>5</v>
      </c>
      <c r="R61" s="5">
        <v>1</v>
      </c>
      <c r="S61" s="5">
        <v>28</v>
      </c>
      <c r="T61" s="5">
        <v>1</v>
      </c>
      <c r="U61" s="52">
        <f t="shared" si="2"/>
        <v>3.6</v>
      </c>
      <c r="V61" s="11">
        <v>14</v>
      </c>
      <c r="W61" s="5">
        <v>1</v>
      </c>
      <c r="X61" s="66">
        <f t="shared" si="5"/>
        <v>7.1</v>
      </c>
      <c r="Y61" s="5">
        <v>14</v>
      </c>
      <c r="Z61" s="5">
        <v>1</v>
      </c>
      <c r="AA61" s="62">
        <f t="shared" si="6"/>
        <v>7.1</v>
      </c>
    </row>
    <row r="62" spans="1:27" ht="13.5" customHeight="1">
      <c r="A62" s="15">
        <v>22</v>
      </c>
      <c r="B62" s="16">
        <v>502</v>
      </c>
      <c r="C62" s="11" t="s">
        <v>93</v>
      </c>
      <c r="D62" s="86" t="s">
        <v>142</v>
      </c>
      <c r="E62" s="11"/>
      <c r="F62" s="5"/>
      <c r="G62" s="5"/>
      <c r="H62" s="5"/>
      <c r="I62" s="5"/>
      <c r="J62" s="5"/>
      <c r="K62" s="161" t="str">
        <f t="shared" si="0"/>
        <v> </v>
      </c>
      <c r="L62" s="13">
        <v>16</v>
      </c>
      <c r="M62" s="5">
        <v>16</v>
      </c>
      <c r="N62" s="5">
        <v>209</v>
      </c>
      <c r="O62" s="5">
        <v>52</v>
      </c>
      <c r="P62" s="103">
        <f t="shared" si="1"/>
        <v>24.9</v>
      </c>
      <c r="Q62" s="13">
        <v>5</v>
      </c>
      <c r="R62" s="5">
        <v>2</v>
      </c>
      <c r="S62" s="5">
        <v>26</v>
      </c>
      <c r="T62" s="5">
        <v>2</v>
      </c>
      <c r="U62" s="52">
        <f t="shared" si="2"/>
        <v>7.7</v>
      </c>
      <c r="V62" s="11">
        <v>14</v>
      </c>
      <c r="W62" s="5">
        <v>0</v>
      </c>
      <c r="X62" s="66">
        <f t="shared" si="5"/>
        <v>0</v>
      </c>
      <c r="Y62" s="5">
        <v>14</v>
      </c>
      <c r="Z62" s="5">
        <v>0</v>
      </c>
      <c r="AA62" s="62">
        <f t="shared" si="6"/>
        <v>0</v>
      </c>
    </row>
    <row r="63" spans="1:27" ht="13.5" customHeight="1">
      <c r="A63" s="15">
        <v>22</v>
      </c>
      <c r="B63" s="16">
        <v>503</v>
      </c>
      <c r="C63" s="11" t="s">
        <v>93</v>
      </c>
      <c r="D63" s="86" t="s">
        <v>143</v>
      </c>
      <c r="E63" s="11"/>
      <c r="F63" s="5"/>
      <c r="G63" s="5"/>
      <c r="H63" s="5"/>
      <c r="I63" s="5"/>
      <c r="J63" s="5"/>
      <c r="K63" s="161" t="str">
        <f t="shared" si="0"/>
        <v> </v>
      </c>
      <c r="L63" s="13">
        <v>11</v>
      </c>
      <c r="M63" s="5">
        <v>10</v>
      </c>
      <c r="N63" s="5">
        <v>130</v>
      </c>
      <c r="O63" s="5">
        <v>27</v>
      </c>
      <c r="P63" s="103">
        <f t="shared" si="1"/>
        <v>20.8</v>
      </c>
      <c r="Q63" s="13">
        <v>5</v>
      </c>
      <c r="R63" s="5">
        <v>2</v>
      </c>
      <c r="S63" s="5">
        <v>29</v>
      </c>
      <c r="T63" s="5">
        <v>3</v>
      </c>
      <c r="U63" s="52">
        <f t="shared" si="2"/>
        <v>10.3</v>
      </c>
      <c r="V63" s="11">
        <v>11</v>
      </c>
      <c r="W63" s="5">
        <v>0</v>
      </c>
      <c r="X63" s="66">
        <f t="shared" si="5"/>
        <v>0</v>
      </c>
      <c r="Y63" s="5">
        <v>11</v>
      </c>
      <c r="Z63" s="5">
        <v>0</v>
      </c>
      <c r="AA63" s="62">
        <f t="shared" si="6"/>
        <v>0</v>
      </c>
    </row>
    <row r="64" spans="1:27" ht="13.5" customHeight="1">
      <c r="A64" s="15">
        <v>22</v>
      </c>
      <c r="B64" s="16">
        <v>505</v>
      </c>
      <c r="C64" s="11" t="s">
        <v>93</v>
      </c>
      <c r="D64" s="86" t="s">
        <v>144</v>
      </c>
      <c r="E64" s="11"/>
      <c r="F64" s="5"/>
      <c r="G64" s="5"/>
      <c r="H64" s="5"/>
      <c r="I64" s="5"/>
      <c r="J64" s="5"/>
      <c r="K64" s="161" t="str">
        <f t="shared" si="0"/>
        <v> </v>
      </c>
      <c r="L64" s="13">
        <v>11</v>
      </c>
      <c r="M64" s="5">
        <v>8</v>
      </c>
      <c r="N64" s="5">
        <v>184</v>
      </c>
      <c r="O64" s="5">
        <v>24</v>
      </c>
      <c r="P64" s="103">
        <f t="shared" si="1"/>
        <v>13</v>
      </c>
      <c r="Q64" s="13">
        <v>5</v>
      </c>
      <c r="R64" s="5">
        <v>3</v>
      </c>
      <c r="S64" s="5">
        <v>27</v>
      </c>
      <c r="T64" s="5">
        <v>4</v>
      </c>
      <c r="U64" s="52">
        <f t="shared" si="2"/>
        <v>14.8</v>
      </c>
      <c r="V64" s="11">
        <v>8</v>
      </c>
      <c r="W64" s="5">
        <v>0</v>
      </c>
      <c r="X64" s="66">
        <f t="shared" si="5"/>
        <v>0</v>
      </c>
      <c r="Y64" s="5">
        <v>7</v>
      </c>
      <c r="Z64" s="5">
        <v>0</v>
      </c>
      <c r="AA64" s="62">
        <f t="shared" si="6"/>
        <v>0</v>
      </c>
    </row>
    <row r="65" spans="1:27" ht="13.5" customHeight="1">
      <c r="A65" s="15">
        <v>22</v>
      </c>
      <c r="B65" s="16">
        <v>521</v>
      </c>
      <c r="C65" s="11" t="s">
        <v>93</v>
      </c>
      <c r="D65" s="86" t="s">
        <v>145</v>
      </c>
      <c r="E65" s="11"/>
      <c r="F65" s="5"/>
      <c r="G65" s="5"/>
      <c r="H65" s="5"/>
      <c r="I65" s="5"/>
      <c r="J65" s="5"/>
      <c r="K65" s="161" t="str">
        <f t="shared" si="0"/>
        <v> </v>
      </c>
      <c r="L65" s="13">
        <v>12</v>
      </c>
      <c r="M65" s="5">
        <v>8</v>
      </c>
      <c r="N65" s="5">
        <v>174</v>
      </c>
      <c r="O65" s="5">
        <v>32</v>
      </c>
      <c r="P65" s="103">
        <f t="shared" si="1"/>
        <v>18.4</v>
      </c>
      <c r="Q65" s="13">
        <v>5</v>
      </c>
      <c r="R65" s="5">
        <v>1</v>
      </c>
      <c r="S65" s="5">
        <v>33</v>
      </c>
      <c r="T65" s="5">
        <v>1</v>
      </c>
      <c r="U65" s="52">
        <f t="shared" si="2"/>
        <v>3</v>
      </c>
      <c r="V65" s="11">
        <v>15</v>
      </c>
      <c r="W65" s="5">
        <v>0</v>
      </c>
      <c r="X65" s="66">
        <f t="shared" si="5"/>
        <v>0</v>
      </c>
      <c r="Y65" s="5">
        <v>15</v>
      </c>
      <c r="Z65" s="5">
        <v>0</v>
      </c>
      <c r="AA65" s="62">
        <f t="shared" si="6"/>
        <v>0</v>
      </c>
    </row>
    <row r="66" spans="1:27" ht="13.5" customHeight="1">
      <c r="A66" s="15">
        <v>22</v>
      </c>
      <c r="B66" s="16">
        <v>522</v>
      </c>
      <c r="C66" s="11" t="s">
        <v>93</v>
      </c>
      <c r="D66" s="86" t="s">
        <v>146</v>
      </c>
      <c r="E66" s="11"/>
      <c r="F66" s="5"/>
      <c r="G66" s="5"/>
      <c r="H66" s="5"/>
      <c r="I66" s="5"/>
      <c r="J66" s="5"/>
      <c r="K66" s="161" t="str">
        <f t="shared" si="0"/>
        <v> </v>
      </c>
      <c r="L66" s="13">
        <v>9</v>
      </c>
      <c r="M66" s="5">
        <v>6</v>
      </c>
      <c r="N66" s="5">
        <v>107</v>
      </c>
      <c r="O66" s="5">
        <v>10</v>
      </c>
      <c r="P66" s="103">
        <f t="shared" si="1"/>
        <v>9.3</v>
      </c>
      <c r="Q66" s="13">
        <v>5</v>
      </c>
      <c r="R66" s="5">
        <v>1</v>
      </c>
      <c r="S66" s="5">
        <v>36</v>
      </c>
      <c r="T66" s="5">
        <v>1</v>
      </c>
      <c r="U66" s="52">
        <f t="shared" si="2"/>
        <v>2.8</v>
      </c>
      <c r="V66" s="11">
        <v>15</v>
      </c>
      <c r="W66" s="5">
        <v>0</v>
      </c>
      <c r="X66" s="66">
        <f t="shared" si="5"/>
        <v>0</v>
      </c>
      <c r="Y66" s="5">
        <v>12</v>
      </c>
      <c r="Z66" s="5">
        <v>0</v>
      </c>
      <c r="AA66" s="62">
        <f t="shared" si="6"/>
        <v>0</v>
      </c>
    </row>
    <row r="67" spans="1:27" ht="13.5" customHeight="1">
      <c r="A67" s="15">
        <v>22</v>
      </c>
      <c r="B67" s="16">
        <v>523</v>
      </c>
      <c r="C67" s="11" t="s">
        <v>93</v>
      </c>
      <c r="D67" s="86" t="s">
        <v>147</v>
      </c>
      <c r="E67" s="11"/>
      <c r="F67" s="5"/>
      <c r="G67" s="5"/>
      <c r="H67" s="5"/>
      <c r="I67" s="5"/>
      <c r="J67" s="5"/>
      <c r="K67" s="161" t="str">
        <f t="shared" si="0"/>
        <v> </v>
      </c>
      <c r="L67" s="13">
        <v>16</v>
      </c>
      <c r="M67" s="5">
        <v>9</v>
      </c>
      <c r="N67" s="5">
        <v>184</v>
      </c>
      <c r="O67" s="5">
        <v>20</v>
      </c>
      <c r="P67" s="103">
        <f t="shared" si="1"/>
        <v>10.9</v>
      </c>
      <c r="Q67" s="13">
        <v>5</v>
      </c>
      <c r="R67" s="5">
        <v>1</v>
      </c>
      <c r="S67" s="5">
        <v>36</v>
      </c>
      <c r="T67" s="5">
        <v>2</v>
      </c>
      <c r="U67" s="52">
        <f t="shared" si="2"/>
        <v>5.6</v>
      </c>
      <c r="V67" s="11">
        <v>11</v>
      </c>
      <c r="W67" s="5">
        <v>0</v>
      </c>
      <c r="X67" s="66">
        <f t="shared" si="5"/>
        <v>0</v>
      </c>
      <c r="Y67" s="5">
        <v>11</v>
      </c>
      <c r="Z67" s="5">
        <v>0</v>
      </c>
      <c r="AA67" s="62">
        <f t="shared" si="6"/>
        <v>0</v>
      </c>
    </row>
    <row r="68" spans="1:27" ht="13.5" customHeight="1">
      <c r="A68" s="15"/>
      <c r="B68" s="9"/>
      <c r="C68" s="11"/>
      <c r="D68" s="86"/>
      <c r="E68" s="11"/>
      <c r="F68" s="5"/>
      <c r="G68" s="5"/>
      <c r="H68" s="5"/>
      <c r="I68" s="5"/>
      <c r="J68" s="5"/>
      <c r="K68" s="161" t="str">
        <f t="shared" si="0"/>
        <v> </v>
      </c>
      <c r="L68" s="13"/>
      <c r="M68" s="5"/>
      <c r="N68" s="5"/>
      <c r="O68" s="5"/>
      <c r="P68" s="103" t="str">
        <f>IF(L68=""," ",ROUND(O68/N68*100,1))</f>
        <v> </v>
      </c>
      <c r="Q68" s="13"/>
      <c r="R68" s="5"/>
      <c r="S68" s="5"/>
      <c r="T68" s="5"/>
      <c r="U68" s="52" t="str">
        <f t="shared" si="2"/>
        <v> </v>
      </c>
      <c r="V68" s="11"/>
      <c r="W68" s="5"/>
      <c r="X68" s="66" t="str">
        <f t="shared" si="5"/>
        <v> </v>
      </c>
      <c r="Y68" s="5"/>
      <c r="Z68" s="5"/>
      <c r="AA68" s="62" t="str">
        <f t="shared" si="6"/>
        <v> </v>
      </c>
    </row>
    <row r="69" spans="1:27" ht="13.5" customHeight="1">
      <c r="A69" s="15"/>
      <c r="B69" s="9"/>
      <c r="C69" s="11"/>
      <c r="D69" s="86"/>
      <c r="E69" s="11"/>
      <c r="F69" s="5"/>
      <c r="G69" s="5"/>
      <c r="H69" s="5"/>
      <c r="I69" s="5"/>
      <c r="J69" s="5"/>
      <c r="K69" s="161" t="str">
        <f t="shared" si="0"/>
        <v> </v>
      </c>
      <c r="L69" s="13"/>
      <c r="M69" s="5"/>
      <c r="N69" s="5"/>
      <c r="O69" s="5"/>
      <c r="P69" s="103" t="str">
        <f>IF(L69=""," ",ROUND(O69/N69*100,1))</f>
        <v> </v>
      </c>
      <c r="Q69" s="13"/>
      <c r="R69" s="5"/>
      <c r="S69" s="5"/>
      <c r="T69" s="5"/>
      <c r="U69" s="52" t="str">
        <f t="shared" si="2"/>
        <v> </v>
      </c>
      <c r="V69" s="11"/>
      <c r="W69" s="5"/>
      <c r="X69" s="66" t="str">
        <f t="shared" si="5"/>
        <v> </v>
      </c>
      <c r="Y69" s="5"/>
      <c r="Z69" s="5"/>
      <c r="AA69" s="62" t="str">
        <f t="shared" si="6"/>
        <v> </v>
      </c>
    </row>
    <row r="70" spans="1:27" ht="13.5" customHeight="1" thickBot="1">
      <c r="A70" s="17"/>
      <c r="B70" s="10"/>
      <c r="C70" s="12"/>
      <c r="D70" s="87"/>
      <c r="E70" s="12"/>
      <c r="F70" s="6"/>
      <c r="G70" s="6"/>
      <c r="H70" s="5"/>
      <c r="I70" s="6"/>
      <c r="J70" s="5"/>
      <c r="K70" s="161" t="str">
        <f t="shared" si="0"/>
        <v> </v>
      </c>
      <c r="L70" s="14"/>
      <c r="M70" s="5"/>
      <c r="N70" s="6"/>
      <c r="O70" s="5"/>
      <c r="P70" s="103" t="str">
        <f>IF(L70=""," ",ROUND(O70/N70*100,1))</f>
        <v> </v>
      </c>
      <c r="Q70" s="14"/>
      <c r="R70" s="5"/>
      <c r="S70" s="6"/>
      <c r="T70" s="5"/>
      <c r="U70" s="52" t="str">
        <f t="shared" si="2"/>
        <v> </v>
      </c>
      <c r="V70" s="12"/>
      <c r="W70" s="5"/>
      <c r="X70" s="66" t="str">
        <f t="shared" si="5"/>
        <v> </v>
      </c>
      <c r="Y70" s="5"/>
      <c r="Z70" s="5"/>
      <c r="AA70" s="62" t="str">
        <f t="shared" si="6"/>
        <v> </v>
      </c>
    </row>
    <row r="71" spans="1:27" ht="13.5" customHeight="1" thickBot="1">
      <c r="A71" s="20"/>
      <c r="B71" s="30">
        <v>900</v>
      </c>
      <c r="C71" s="31"/>
      <c r="D71" s="89" t="s">
        <v>37</v>
      </c>
      <c r="E71" s="18"/>
      <c r="F71" s="19"/>
      <c r="G71" s="19"/>
      <c r="H71" s="19"/>
      <c r="I71" s="19"/>
      <c r="J71" s="19"/>
      <c r="K71" s="53"/>
      <c r="L71" s="32">
        <f>SUM(L10:L70)</f>
        <v>1048</v>
      </c>
      <c r="M71" s="32">
        <f>SUM(M10:M70)</f>
        <v>797</v>
      </c>
      <c r="N71" s="32">
        <f>SUM(N10:N70)</f>
        <v>14355</v>
      </c>
      <c r="O71" s="32">
        <f>SUM(O10:O70)</f>
        <v>2878</v>
      </c>
      <c r="P71" s="104">
        <f>IF(L71=" "," ",ROUND(O71/N71*100,1))</f>
        <v>20</v>
      </c>
      <c r="Q71" s="32">
        <f>SUM(Q10:Q70)</f>
        <v>301</v>
      </c>
      <c r="R71" s="32">
        <f>SUM(R10:R70)</f>
        <v>128</v>
      </c>
      <c r="S71" s="32">
        <f>SUM(S10:S70)</f>
        <v>2122</v>
      </c>
      <c r="T71" s="32">
        <f>SUM(T10:T70)</f>
        <v>174</v>
      </c>
      <c r="U71" s="56">
        <f>IF(Q71=""," ",ROUND(T71/S71*100,1))</f>
        <v>8.2</v>
      </c>
      <c r="V71" s="18"/>
      <c r="W71" s="19"/>
      <c r="X71" s="67"/>
      <c r="Y71" s="19"/>
      <c r="Z71" s="19"/>
      <c r="AA71" s="63"/>
    </row>
    <row r="72" spans="1:27" ht="13.5" customHeight="1">
      <c r="A72" s="15"/>
      <c r="B72" s="9"/>
      <c r="C72" s="11"/>
      <c r="D72" s="86"/>
      <c r="E72" s="36"/>
      <c r="F72" s="37"/>
      <c r="G72" s="37"/>
      <c r="H72" s="37"/>
      <c r="I72" s="37"/>
      <c r="J72" s="37"/>
      <c r="K72" s="54"/>
      <c r="L72" s="14"/>
      <c r="M72" s="5"/>
      <c r="N72" s="6"/>
      <c r="O72" s="5"/>
      <c r="P72" s="103" t="str">
        <f>IF(L72=""," ",ROUND(O72/N72*100,1))</f>
        <v> </v>
      </c>
      <c r="Q72" s="14"/>
      <c r="R72" s="5"/>
      <c r="S72" s="6"/>
      <c r="T72" s="5"/>
      <c r="U72" s="52" t="str">
        <f>IF(Q72=""," ",ROUND(T72/S72*100,1))</f>
        <v> </v>
      </c>
      <c r="V72" s="36"/>
      <c r="W72" s="37"/>
      <c r="X72" s="68"/>
      <c r="Y72" s="37"/>
      <c r="Z72" s="37"/>
      <c r="AA72" s="64"/>
    </row>
    <row r="73" spans="1:27" ht="13.5" customHeight="1">
      <c r="A73" s="15"/>
      <c r="B73" s="9"/>
      <c r="C73" s="11" t="s">
        <v>93</v>
      </c>
      <c r="D73" s="86" t="s">
        <v>283</v>
      </c>
      <c r="E73" s="36"/>
      <c r="F73" s="37"/>
      <c r="G73" s="37"/>
      <c r="H73" s="37"/>
      <c r="I73" s="37"/>
      <c r="J73" s="37"/>
      <c r="K73" s="54"/>
      <c r="L73" s="14">
        <v>1</v>
      </c>
      <c r="M73" s="5">
        <v>1</v>
      </c>
      <c r="N73" s="6">
        <v>75</v>
      </c>
      <c r="O73" s="5">
        <v>15</v>
      </c>
      <c r="P73" s="103">
        <f aca="true" t="shared" si="7" ref="P73:P84">IF(L73=""," ",ROUND(O73/N73*100,1))</f>
        <v>20</v>
      </c>
      <c r="Q73" s="14"/>
      <c r="R73" s="5"/>
      <c r="S73" s="6"/>
      <c r="T73" s="5"/>
      <c r="U73" s="52" t="str">
        <f aca="true" t="shared" si="8" ref="U73:U83">IF(Q73=""," ",ROUND(T73/S73*100,1))</f>
        <v> </v>
      </c>
      <c r="V73" s="36"/>
      <c r="W73" s="37"/>
      <c r="X73" s="68"/>
      <c r="Y73" s="37"/>
      <c r="Z73" s="37"/>
      <c r="AA73" s="64"/>
    </row>
    <row r="74" spans="1:27" ht="13.5" customHeight="1">
      <c r="A74" s="15"/>
      <c r="B74" s="9"/>
      <c r="C74" s="11" t="s">
        <v>93</v>
      </c>
      <c r="D74" s="86" t="s">
        <v>284</v>
      </c>
      <c r="E74" s="36"/>
      <c r="F74" s="37"/>
      <c r="G74" s="37"/>
      <c r="H74" s="37"/>
      <c r="I74" s="37"/>
      <c r="J74" s="37"/>
      <c r="K74" s="54"/>
      <c r="L74" s="14">
        <v>1</v>
      </c>
      <c r="M74" s="5">
        <v>1</v>
      </c>
      <c r="N74" s="6">
        <v>61</v>
      </c>
      <c r="O74" s="5">
        <v>16</v>
      </c>
      <c r="P74" s="103">
        <f t="shared" si="7"/>
        <v>26.2</v>
      </c>
      <c r="Q74" s="14"/>
      <c r="R74" s="5"/>
      <c r="S74" s="6"/>
      <c r="T74" s="5"/>
      <c r="U74" s="52" t="str">
        <f t="shared" si="8"/>
        <v> </v>
      </c>
      <c r="V74" s="36"/>
      <c r="W74" s="37"/>
      <c r="X74" s="68"/>
      <c r="Y74" s="37"/>
      <c r="Z74" s="37"/>
      <c r="AA74" s="64"/>
    </row>
    <row r="75" spans="1:27" ht="13.5" customHeight="1">
      <c r="A75" s="15"/>
      <c r="B75" s="9"/>
      <c r="C75" s="11" t="s">
        <v>93</v>
      </c>
      <c r="D75" s="86" t="s">
        <v>285</v>
      </c>
      <c r="E75" s="36"/>
      <c r="F75" s="37"/>
      <c r="G75" s="37"/>
      <c r="H75" s="37"/>
      <c r="I75" s="37"/>
      <c r="J75" s="37"/>
      <c r="K75" s="54"/>
      <c r="L75" s="14">
        <v>1</v>
      </c>
      <c r="M75" s="5">
        <v>1</v>
      </c>
      <c r="N75" s="6">
        <v>48</v>
      </c>
      <c r="O75" s="5">
        <v>15</v>
      </c>
      <c r="P75" s="103">
        <f t="shared" si="7"/>
        <v>31.3</v>
      </c>
      <c r="Q75" s="14"/>
      <c r="R75" s="5"/>
      <c r="S75" s="6"/>
      <c r="T75" s="5"/>
      <c r="U75" s="52" t="str">
        <f t="shared" si="8"/>
        <v> </v>
      </c>
      <c r="V75" s="36"/>
      <c r="W75" s="37"/>
      <c r="X75" s="68"/>
      <c r="Y75" s="37"/>
      <c r="Z75" s="37"/>
      <c r="AA75" s="64"/>
    </row>
    <row r="76" spans="1:27" ht="13.5" customHeight="1">
      <c r="A76" s="15"/>
      <c r="B76" s="9"/>
      <c r="C76" s="11" t="s">
        <v>93</v>
      </c>
      <c r="D76" s="86" t="s">
        <v>286</v>
      </c>
      <c r="E76" s="36"/>
      <c r="F76" s="37"/>
      <c r="G76" s="37"/>
      <c r="H76" s="37"/>
      <c r="I76" s="37"/>
      <c r="J76" s="37"/>
      <c r="K76" s="54"/>
      <c r="L76" s="14">
        <v>2</v>
      </c>
      <c r="M76" s="5">
        <v>1</v>
      </c>
      <c r="N76" s="6">
        <v>36</v>
      </c>
      <c r="O76" s="5">
        <v>16</v>
      </c>
      <c r="P76" s="103">
        <f t="shared" si="7"/>
        <v>44.4</v>
      </c>
      <c r="Q76" s="14"/>
      <c r="R76" s="5"/>
      <c r="S76" s="6"/>
      <c r="T76" s="5"/>
      <c r="U76" s="52" t="str">
        <f t="shared" si="8"/>
        <v> </v>
      </c>
      <c r="V76" s="36"/>
      <c r="W76" s="37"/>
      <c r="X76" s="68"/>
      <c r="Y76" s="37"/>
      <c r="Z76" s="37"/>
      <c r="AA76" s="64"/>
    </row>
    <row r="77" spans="1:27" ht="13.5" customHeight="1">
      <c r="A77" s="15"/>
      <c r="B77" s="9"/>
      <c r="C77" s="11" t="s">
        <v>93</v>
      </c>
      <c r="D77" s="86" t="s">
        <v>287</v>
      </c>
      <c r="E77" s="36"/>
      <c r="F77" s="37"/>
      <c r="G77" s="37"/>
      <c r="H77" s="37"/>
      <c r="I77" s="37"/>
      <c r="J77" s="37"/>
      <c r="K77" s="54"/>
      <c r="L77" s="14">
        <v>1</v>
      </c>
      <c r="M77" s="5">
        <v>1</v>
      </c>
      <c r="N77" s="6">
        <v>35</v>
      </c>
      <c r="O77" s="5">
        <v>11</v>
      </c>
      <c r="P77" s="103">
        <f t="shared" si="7"/>
        <v>31.4</v>
      </c>
      <c r="Q77" s="14"/>
      <c r="R77" s="5"/>
      <c r="S77" s="6"/>
      <c r="T77" s="5"/>
      <c r="U77" s="52" t="str">
        <f t="shared" si="8"/>
        <v> </v>
      </c>
      <c r="V77" s="36"/>
      <c r="W77" s="37"/>
      <c r="X77" s="68"/>
      <c r="Y77" s="37"/>
      <c r="Z77" s="37"/>
      <c r="AA77" s="64"/>
    </row>
    <row r="78" spans="1:27" ht="13.5" customHeight="1">
      <c r="A78" s="15"/>
      <c r="B78" s="9"/>
      <c r="C78" s="11"/>
      <c r="D78" s="86"/>
      <c r="E78" s="36"/>
      <c r="F78" s="37"/>
      <c r="G78" s="37"/>
      <c r="H78" s="37"/>
      <c r="I78" s="37"/>
      <c r="J78" s="37"/>
      <c r="K78" s="54"/>
      <c r="L78" s="14"/>
      <c r="M78" s="5"/>
      <c r="N78" s="6"/>
      <c r="O78" s="5"/>
      <c r="P78" s="103" t="str">
        <f t="shared" si="7"/>
        <v> </v>
      </c>
      <c r="Q78" s="14"/>
      <c r="R78" s="5"/>
      <c r="S78" s="6"/>
      <c r="T78" s="5"/>
      <c r="U78" s="52" t="str">
        <f t="shared" si="8"/>
        <v> </v>
      </c>
      <c r="V78" s="36"/>
      <c r="W78" s="37"/>
      <c r="X78" s="68"/>
      <c r="Y78" s="37"/>
      <c r="Z78" s="37"/>
      <c r="AA78" s="64"/>
    </row>
    <row r="79" spans="1:27" ht="13.5" customHeight="1">
      <c r="A79" s="15"/>
      <c r="B79" s="9"/>
      <c r="C79" s="11" t="s">
        <v>93</v>
      </c>
      <c r="D79" s="86" t="s">
        <v>288</v>
      </c>
      <c r="E79" s="36"/>
      <c r="F79" s="37"/>
      <c r="G79" s="37"/>
      <c r="H79" s="37"/>
      <c r="I79" s="37"/>
      <c r="J79" s="37"/>
      <c r="K79" s="54"/>
      <c r="L79" s="14">
        <v>1</v>
      </c>
      <c r="M79" s="5">
        <v>1</v>
      </c>
      <c r="N79" s="6">
        <v>8</v>
      </c>
      <c r="O79" s="5">
        <v>1</v>
      </c>
      <c r="P79" s="103">
        <f t="shared" si="7"/>
        <v>12.5</v>
      </c>
      <c r="Q79" s="14"/>
      <c r="R79" s="5"/>
      <c r="S79" s="6"/>
      <c r="T79" s="5"/>
      <c r="U79" s="52" t="str">
        <f t="shared" si="8"/>
        <v> </v>
      </c>
      <c r="V79" s="36"/>
      <c r="W79" s="37"/>
      <c r="X79" s="68"/>
      <c r="Y79" s="37"/>
      <c r="Z79" s="37"/>
      <c r="AA79" s="64"/>
    </row>
    <row r="80" spans="1:27" ht="13.5" customHeight="1">
      <c r="A80" s="15"/>
      <c r="B80" s="9"/>
      <c r="C80" s="11" t="s">
        <v>93</v>
      </c>
      <c r="D80" s="86" t="s">
        <v>289</v>
      </c>
      <c r="E80" s="36"/>
      <c r="F80" s="37"/>
      <c r="G80" s="37"/>
      <c r="H80" s="37"/>
      <c r="I80" s="37"/>
      <c r="J80" s="37"/>
      <c r="K80" s="54"/>
      <c r="L80" s="14">
        <v>1</v>
      </c>
      <c r="M80" s="5">
        <v>1</v>
      </c>
      <c r="N80" s="6">
        <v>18</v>
      </c>
      <c r="O80" s="5">
        <v>4</v>
      </c>
      <c r="P80" s="103">
        <f t="shared" si="7"/>
        <v>22.2</v>
      </c>
      <c r="Q80" s="14"/>
      <c r="R80" s="5"/>
      <c r="S80" s="6"/>
      <c r="T80" s="5"/>
      <c r="U80" s="52" t="str">
        <f t="shared" si="8"/>
        <v> </v>
      </c>
      <c r="V80" s="36"/>
      <c r="W80" s="37"/>
      <c r="X80" s="68"/>
      <c r="Y80" s="37"/>
      <c r="Z80" s="37"/>
      <c r="AA80" s="64"/>
    </row>
    <row r="81" spans="1:27" ht="13.5" customHeight="1">
      <c r="A81" s="15"/>
      <c r="B81" s="9"/>
      <c r="C81" s="11" t="s">
        <v>93</v>
      </c>
      <c r="D81" s="86" t="s">
        <v>290</v>
      </c>
      <c r="E81" s="36"/>
      <c r="F81" s="37"/>
      <c r="G81" s="37"/>
      <c r="H81" s="37"/>
      <c r="I81" s="37"/>
      <c r="J81" s="37"/>
      <c r="K81" s="54"/>
      <c r="L81" s="14">
        <v>1</v>
      </c>
      <c r="M81" s="5">
        <v>1</v>
      </c>
      <c r="N81" s="6">
        <v>20</v>
      </c>
      <c r="O81" s="5">
        <v>6</v>
      </c>
      <c r="P81" s="103">
        <f t="shared" si="7"/>
        <v>30</v>
      </c>
      <c r="Q81" s="14"/>
      <c r="R81" s="5"/>
      <c r="S81" s="6"/>
      <c r="T81" s="5"/>
      <c r="U81" s="52" t="str">
        <f t="shared" si="8"/>
        <v> </v>
      </c>
      <c r="V81" s="36"/>
      <c r="W81" s="37"/>
      <c r="X81" s="68"/>
      <c r="Y81" s="37"/>
      <c r="Z81" s="37"/>
      <c r="AA81" s="64"/>
    </row>
    <row r="82" spans="1:27" ht="13.5" customHeight="1">
      <c r="A82" s="15"/>
      <c r="B82" s="9"/>
      <c r="C82" s="11" t="s">
        <v>93</v>
      </c>
      <c r="D82" s="86" t="s">
        <v>291</v>
      </c>
      <c r="E82" s="36"/>
      <c r="F82" s="37"/>
      <c r="G82" s="37"/>
      <c r="H82" s="37"/>
      <c r="I82" s="37"/>
      <c r="J82" s="37"/>
      <c r="K82" s="54"/>
      <c r="L82" s="14">
        <v>1</v>
      </c>
      <c r="M82" s="5">
        <v>1</v>
      </c>
      <c r="N82" s="6">
        <v>74</v>
      </c>
      <c r="O82" s="5">
        <v>25</v>
      </c>
      <c r="P82" s="103">
        <f t="shared" si="7"/>
        <v>33.8</v>
      </c>
      <c r="Q82" s="14"/>
      <c r="R82" s="5"/>
      <c r="S82" s="6"/>
      <c r="T82" s="5"/>
      <c r="U82" s="52" t="str">
        <f t="shared" si="8"/>
        <v> </v>
      </c>
      <c r="V82" s="36"/>
      <c r="W82" s="37"/>
      <c r="X82" s="68"/>
      <c r="Y82" s="37"/>
      <c r="Z82" s="37"/>
      <c r="AA82" s="64"/>
    </row>
    <row r="83" spans="1:27" ht="13.5" customHeight="1">
      <c r="A83" s="15"/>
      <c r="B83" s="9"/>
      <c r="C83" s="11" t="s">
        <v>93</v>
      </c>
      <c r="D83" s="86" t="s">
        <v>292</v>
      </c>
      <c r="E83" s="36"/>
      <c r="F83" s="37"/>
      <c r="G83" s="37"/>
      <c r="H83" s="37"/>
      <c r="I83" s="37"/>
      <c r="J83" s="37"/>
      <c r="K83" s="54"/>
      <c r="L83" s="14">
        <v>1</v>
      </c>
      <c r="M83" s="5">
        <v>0</v>
      </c>
      <c r="N83" s="6">
        <v>31</v>
      </c>
      <c r="O83" s="5">
        <v>0</v>
      </c>
      <c r="P83" s="103">
        <f t="shared" si="7"/>
        <v>0</v>
      </c>
      <c r="Q83" s="14"/>
      <c r="R83" s="5"/>
      <c r="S83" s="6"/>
      <c r="T83" s="5"/>
      <c r="U83" s="52" t="str">
        <f t="shared" si="8"/>
        <v> </v>
      </c>
      <c r="V83" s="36"/>
      <c r="W83" s="37"/>
      <c r="X83" s="68"/>
      <c r="Y83" s="37"/>
      <c r="Z83" s="37"/>
      <c r="AA83" s="64"/>
    </row>
    <row r="84" spans="1:27" ht="13.5" customHeight="1" thickBot="1">
      <c r="A84" s="33"/>
      <c r="B84" s="34"/>
      <c r="C84" s="35"/>
      <c r="D84" s="90"/>
      <c r="E84" s="38"/>
      <c r="F84" s="39"/>
      <c r="G84" s="39"/>
      <c r="H84" s="39"/>
      <c r="I84" s="39"/>
      <c r="J84" s="39"/>
      <c r="K84" s="55"/>
      <c r="L84" s="14"/>
      <c r="M84" s="5"/>
      <c r="N84" s="6"/>
      <c r="O84" s="5"/>
      <c r="P84" s="103" t="str">
        <f t="shared" si="7"/>
        <v> </v>
      </c>
      <c r="Q84" s="14"/>
      <c r="R84" s="5"/>
      <c r="S84" s="6"/>
      <c r="T84" s="5"/>
      <c r="U84" s="85" t="str">
        <f>IF(Q84=""," ",ROUND(T84/S84*100,1))</f>
        <v> </v>
      </c>
      <c r="V84" s="38"/>
      <c r="W84" s="39"/>
      <c r="X84" s="69"/>
      <c r="Y84" s="39"/>
      <c r="Z84" s="39"/>
      <c r="AA84" s="65"/>
    </row>
    <row r="85" spans="1:27" ht="13.5" customHeight="1" thickBot="1">
      <c r="A85" s="20"/>
      <c r="B85" s="30">
        <v>999</v>
      </c>
      <c r="C85" s="31"/>
      <c r="D85" s="89" t="s">
        <v>36</v>
      </c>
      <c r="E85" s="18"/>
      <c r="F85" s="19"/>
      <c r="G85" s="19"/>
      <c r="H85" s="19"/>
      <c r="I85" s="19"/>
      <c r="J85" s="19"/>
      <c r="K85" s="53"/>
      <c r="L85" s="32">
        <f>SUM(L72:L84)</f>
        <v>11</v>
      </c>
      <c r="M85" s="32">
        <f>SUM(M72:M84)</f>
        <v>9</v>
      </c>
      <c r="N85" s="32">
        <f>SUM(N72:N84)</f>
        <v>406</v>
      </c>
      <c r="O85" s="32">
        <f>SUM(O72:O84)</f>
        <v>109</v>
      </c>
      <c r="P85" s="104">
        <f>IF(L85=0,"",ROUND(O85/N85*100,1))</f>
        <v>26.8</v>
      </c>
      <c r="Q85" s="32">
        <f>SUM(Q82:Q84)</f>
        <v>0</v>
      </c>
      <c r="R85" s="32">
        <f>SUM(R82:R84)</f>
        <v>0</v>
      </c>
      <c r="S85" s="32">
        <f>SUM(S82:S84)</f>
        <v>0</v>
      </c>
      <c r="T85" s="32">
        <f>SUM(T82:T84)</f>
        <v>0</v>
      </c>
      <c r="U85" s="56" t="str">
        <f>IF(Q85=0," ",ROUND(T85/S85*100,1))</f>
        <v> </v>
      </c>
      <c r="V85" s="18"/>
      <c r="W85" s="19"/>
      <c r="X85" s="67"/>
      <c r="Y85" s="19"/>
      <c r="Z85" s="19"/>
      <c r="AA85" s="63"/>
    </row>
    <row r="86" spans="1:27" ht="13.5" customHeight="1" thickBot="1">
      <c r="A86" s="20"/>
      <c r="B86" s="29">
        <v>1000</v>
      </c>
      <c r="C86" s="230" t="s">
        <v>23</v>
      </c>
      <c r="D86" s="231"/>
      <c r="E86" s="18"/>
      <c r="F86" s="19"/>
      <c r="G86" s="57">
        <f>SUM(G10:G70)</f>
        <v>947</v>
      </c>
      <c r="H86" s="57">
        <f>SUM(H10:H70)</f>
        <v>752</v>
      </c>
      <c r="I86" s="57">
        <f>SUM(I10:I70)</f>
        <v>14097</v>
      </c>
      <c r="J86" s="57">
        <f>SUM(J10:J70)</f>
        <v>3418</v>
      </c>
      <c r="K86" s="56">
        <f>IF(G86=" "," ",ROUND(J86/I86*100,1))</f>
        <v>24.2</v>
      </c>
      <c r="L86" s="58">
        <f>L71+L85</f>
        <v>1059</v>
      </c>
      <c r="M86" s="57">
        <f>M71+M85</f>
        <v>806</v>
      </c>
      <c r="N86" s="57">
        <f>N71+N85</f>
        <v>14761</v>
      </c>
      <c r="O86" s="57">
        <f>O71+O85</f>
        <v>2987</v>
      </c>
      <c r="P86" s="104">
        <f>IF(L86=""," ",ROUND(O86/N86*100,1))</f>
        <v>20.2</v>
      </c>
      <c r="Q86" s="58">
        <f>Q71+Q85</f>
        <v>301</v>
      </c>
      <c r="R86" s="57">
        <f>R71+R85</f>
        <v>128</v>
      </c>
      <c r="S86" s="57">
        <f>S71+S85</f>
        <v>2122</v>
      </c>
      <c r="T86" s="57">
        <f>T71+T85</f>
        <v>174</v>
      </c>
      <c r="U86" s="56">
        <f>IF(Q86=""," ",ROUND(T86/S86*100,1))</f>
        <v>8.2</v>
      </c>
      <c r="V86" s="59">
        <f>SUM(V10:V70)</f>
        <v>3015</v>
      </c>
      <c r="W86" s="57">
        <f>SUM(W10:W70)</f>
        <v>216</v>
      </c>
      <c r="X86" s="61">
        <f>IF(V86=0," ",ROUND(W86/V86*100,1))</f>
        <v>7.2</v>
      </c>
      <c r="Y86" s="57">
        <f>SUM(Y10:Y70)</f>
        <v>2339</v>
      </c>
      <c r="Z86" s="57">
        <f>SUM(Z10:Z70)</f>
        <v>84</v>
      </c>
      <c r="AA86" s="60">
        <f>IF(Y86=0," ",ROUND(Z86/Y86*100,1))</f>
        <v>3.6</v>
      </c>
    </row>
    <row r="88" spans="2:25" ht="12" customHeight="1">
      <c r="B88" s="98"/>
      <c r="C88" s="180" t="s">
        <v>326</v>
      </c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</row>
    <row r="89" spans="2:25" ht="12" customHeight="1">
      <c r="B89" s="9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</row>
    <row r="90" spans="2:3" ht="12">
      <c r="B90" s="98"/>
      <c r="C90" s="2" t="s">
        <v>327</v>
      </c>
    </row>
    <row r="94" spans="1:14" ht="13.5">
      <c r="A94" s="47" t="s">
        <v>76</v>
      </c>
      <c r="B94" s="48"/>
      <c r="C94" s="49"/>
      <c r="D94" s="96"/>
      <c r="E94" s="50"/>
      <c r="F94" s="50"/>
      <c r="G94" s="50"/>
      <c r="H94" s="50"/>
      <c r="I94" s="50"/>
      <c r="J94" s="50"/>
      <c r="N94" s="71"/>
    </row>
    <row r="95" spans="1:8" ht="13.5">
      <c r="A95" s="45" t="s">
        <v>85</v>
      </c>
      <c r="E95" s="92"/>
      <c r="F95" s="92" t="s">
        <v>84</v>
      </c>
      <c r="H95" s="92"/>
    </row>
  </sheetData>
  <sheetProtection/>
  <mergeCells count="27">
    <mergeCell ref="C4:E4"/>
    <mergeCell ref="G4:I4"/>
    <mergeCell ref="B3:N3"/>
    <mergeCell ref="C86:D86"/>
    <mergeCell ref="E7:K7"/>
    <mergeCell ref="L7:P7"/>
    <mergeCell ref="P8:P9"/>
    <mergeCell ref="E8:E9"/>
    <mergeCell ref="G8:G9"/>
    <mergeCell ref="F8:F9"/>
    <mergeCell ref="I8:I9"/>
    <mergeCell ref="K8:K9"/>
    <mergeCell ref="L8:L9"/>
    <mergeCell ref="A7:A9"/>
    <mergeCell ref="C7:C9"/>
    <mergeCell ref="D7:D9"/>
    <mergeCell ref="B7:B9"/>
    <mergeCell ref="C88:Y89"/>
    <mergeCell ref="Q7:U7"/>
    <mergeCell ref="V7:AA7"/>
    <mergeCell ref="Y8:AA8"/>
    <mergeCell ref="U8:U9"/>
    <mergeCell ref="X8:X9"/>
    <mergeCell ref="V8:V9"/>
    <mergeCell ref="Q8:Q9"/>
    <mergeCell ref="S8:S9"/>
    <mergeCell ref="N8:N9"/>
  </mergeCells>
  <conditionalFormatting sqref="R72:R84 O72:O84 M72:M84 T72:T84 J11:J70 H11:H70 O11:O70 M11:M70 T11:T70 R11:R70 W11:W70 Z11:Z70">
    <cfRule type="cellIs" priority="1" dxfId="0" operator="lessThanOrEqual" stopIfTrue="1">
      <formula>G11</formula>
    </cfRule>
    <cfRule type="cellIs" priority="2" dxfId="1" operator="greaterThan" stopIfTrue="1">
      <formula>G11</formula>
    </cfRule>
  </conditionalFormatting>
  <conditionalFormatting sqref="Y11:Y70">
    <cfRule type="cellIs" priority="3" dxfId="0" operator="lessThanOrEqual" stopIfTrue="1">
      <formula>V11</formula>
    </cfRule>
    <cfRule type="cellIs" priority="4" dxfId="1" operator="greaterThan" stopIfTrue="1">
      <formula>V11</formula>
    </cfRule>
  </conditionalFormatting>
  <hyperlinks>
    <hyperlink ref="F95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7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2005-12-16T07:22:04Z</cp:lastPrinted>
  <dcterms:created xsi:type="dcterms:W3CDTF">2002-01-07T10:53:07Z</dcterms:created>
  <dcterms:modified xsi:type="dcterms:W3CDTF">2006-01-12T02:10:19Z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