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DA"/>
  <workbookPr/>
  <bookViews>
    <workbookView xWindow="480" yWindow="285" windowWidth="14670" windowHeight="8310" activeTab="0"/>
  </bookViews>
  <sheets>
    <sheet name="4-1" sheetId="1" r:id="rId1"/>
    <sheet name="4-2" sheetId="2" r:id="rId2"/>
  </sheets>
  <definedNames>
    <definedName name="_xlnm.Print_Area" localSheetId="0">'4-1'!$A$1:$X$58</definedName>
    <definedName name="_xlnm.Print_Area" localSheetId="1">'4-2'!$A$1:$AA$77</definedName>
    <definedName name="_xlnm.Print_Titles" localSheetId="0">'4-1'!$4:$6</definedName>
    <definedName name="_xlnm.Print_Titles" localSheetId="1">'4-2'!$5:$7</definedName>
  </definedNames>
  <calcPr fullCalcOnLoad="1"/>
</workbook>
</file>

<file path=xl/sharedStrings.xml><?xml version="1.0" encoding="utf-8"?>
<sst xmlns="http://schemas.openxmlformats.org/spreadsheetml/2006/main" count="473" uniqueCount="245">
  <si>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</si>
  <si>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</si>
  <si>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</si>
  <si>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</si>
  <si>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</si>
  <si>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</si>
  <si>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</si>
  <si>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</si>
  <si>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</si>
  <si>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</si>
  <si>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</si>
  <si>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</si>
  <si>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</si>
  <si>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</si>
  <si>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</si>
  <si>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</si>
  <si>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</si>
  <si>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</si>
  <si>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</si>
  <si>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</si>
  <si>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</si>
  <si>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</si>
  <si>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</si>
  <si>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</si>
  <si>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合　　　計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</si>
  <si>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</si>
  <si>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</si>
  <si>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</si>
  <si>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</si>
  <si>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</si>
  <si>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</si>
  <si>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</si>
  <si>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</si>
  <si>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</si>
  <si>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</si>
  <si>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</si>
  <si>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</si>
  <si>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</si>
  <si>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</si>
  <si>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</si>
  <si>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</si>
  <si>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</si>
  <si>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</si>
  <si>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</si>
  <si>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</si>
  <si>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</si>
  <si>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</si>
  <si>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</si>
  <si>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</si>
  <si>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</si>
  <si>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</si>
  <si>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</si>
  <si>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</si>
  <si>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</si>
  <si>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</si>
  <si>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</si>
  <si>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</si>
  <si>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</si>
  <si>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</si>
  <si>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</si>
  <si>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</si>
  <si>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　０　策定予定がない,検討していない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</si>
  <si>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</si>
  <si>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</si>
  <si>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</si>
  <si>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</si>
  <si>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</si>
  <si>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</si>
  <si>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</si>
  <si>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</si>
  <si>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</si>
  <si>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</si>
  <si>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</si>
  <si>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</si>
  <si>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</si>
  <si>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</si>
  <si>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</si>
  <si>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</si>
  <si>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</si>
  <si>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</si>
  <si>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</si>
  <si>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</si>
  <si>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</si>
  <si>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</si>
  <si>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</si>
  <si>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平成１５年４月～２２年３月</t>
  </si>
  <si>
    <t>平成22年度</t>
  </si>
  <si>
    <t>平成１５年３月</t>
  </si>
  <si>
    <t>　２　１ではない</t>
  </si>
  <si>
    <t>総務課</t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</si>
  <si>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</si>
  <si>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</si>
  <si>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</si>
  <si>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</si>
  <si>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>男女共同参画に関する計画
（平成17年4月1日現在で有効なもの）</t>
  </si>
  <si>
    <t>男女共同参画・女性のための総合的な施設名称
(平成17年4月1日現在で開設済の施設)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</si>
  <si>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</si>
  <si>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</si>
  <si>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</si>
  <si>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岐阜県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</si>
  <si>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</si>
  <si>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</si>
  <si>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</si>
  <si>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</si>
  <si>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</si>
  <si>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</si>
  <si>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</si>
  <si>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</si>
  <si>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</si>
  <si>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</si>
  <si>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</si>
  <si>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</si>
  <si>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</si>
  <si>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</si>
  <si>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</si>
  <si>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</si>
  <si>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</si>
  <si>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</si>
  <si>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</si>
  <si>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</si>
  <si>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</si>
  <si>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</si>
  <si>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</si>
  <si>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</si>
  <si>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柳津町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</si>
  <si>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</si>
  <si>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</si>
  <si>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</si>
  <si>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</si>
  <si>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</si>
  <si>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</si>
  <si>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</si>
  <si>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</si>
  <si>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</si>
  <si>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</si>
  <si>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</si>
  <si>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</si>
  <si>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</si>
  <si>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</si>
  <si>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</si>
  <si>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</si>
  <si>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</si>
  <si>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</si>
  <si>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</si>
  <si>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</si>
  <si>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笠原町</t>
  </si>
  <si>
    <t>白川村</t>
  </si>
  <si>
    <t>男女共同参画室</t>
  </si>
  <si>
    <t>岐阜市男女共同参画推進条例</t>
  </si>
  <si>
    <t>平成１６年３月</t>
  </si>
  <si>
    <t>平成１６年４月～２１年３月</t>
  </si>
  <si>
    <t>岐阜市生涯学習・女性センター</t>
  </si>
  <si>
    <t>平成20年度</t>
  </si>
  <si>
    <t>男女共同参画推進室</t>
  </si>
  <si>
    <t>大垣市男女共同参画推進条例</t>
  </si>
  <si>
    <t>大垣市男女共同参画プラン</t>
  </si>
  <si>
    <t>平成１２年３月</t>
  </si>
  <si>
    <t>平成１２年４月～２２年３月</t>
  </si>
  <si>
    <t>大垣市女性サロン</t>
  </si>
  <si>
    <t>平成17年度</t>
  </si>
  <si>
    <t>企画課</t>
  </si>
  <si>
    <t>高山市男女共同参画推進条例</t>
  </si>
  <si>
    <t>男女共同参画プランたかやま</t>
  </si>
  <si>
    <t>平成１１年４月</t>
  </si>
  <si>
    <t>平成１１年４月～１８年３月</t>
  </si>
  <si>
    <t>YOU&amp;MEサロン「ぱれっと」</t>
  </si>
  <si>
    <t>文化と人権の課</t>
  </si>
  <si>
    <t>たじみ男女共同参画プラン</t>
  </si>
  <si>
    <t>平成１０年２月</t>
  </si>
  <si>
    <t>平成１０年４月～１９年３月</t>
  </si>
  <si>
    <t>男女共同参画サロン「ほっと」</t>
  </si>
  <si>
    <t>平成19年度</t>
  </si>
  <si>
    <t>企画政策課</t>
  </si>
  <si>
    <t>せき男女共同参画まちづくりプラン</t>
  </si>
  <si>
    <t>平成１１年３月</t>
  </si>
  <si>
    <t>平成１１年４月～２１年３月</t>
  </si>
  <si>
    <t>企画財務課</t>
  </si>
  <si>
    <t>なかつがわ男女共同参画プラン（第二次）</t>
  </si>
  <si>
    <t>平成１６年４月～２０年３月</t>
  </si>
  <si>
    <t>総合政策課</t>
  </si>
  <si>
    <t>男女共同参画いきいきプラン美濃</t>
  </si>
  <si>
    <t>平成１０年３月</t>
  </si>
  <si>
    <t>平成１０年４月～２０年３月</t>
  </si>
  <si>
    <t>みずなみ男女共同参画プラン</t>
  </si>
  <si>
    <t>平成１６年４月～２５年３月</t>
  </si>
  <si>
    <t>生涯学習課</t>
  </si>
  <si>
    <t>羽島市男女共同参画プラン</t>
  </si>
  <si>
    <t>平成１７年３月</t>
  </si>
  <si>
    <t>平成１７年４月～２２年３月</t>
  </si>
  <si>
    <t>平成21年度</t>
  </si>
  <si>
    <t>まちづくり文化課</t>
  </si>
  <si>
    <t>市民まちづくり推進室</t>
  </si>
  <si>
    <t>みのかも男女共同参画基本計画</t>
  </si>
  <si>
    <t>土岐市男女共同参画プラン</t>
  </si>
  <si>
    <t>平成１６年４月～２６年３月</t>
  </si>
  <si>
    <t>平成25年度</t>
  </si>
  <si>
    <t>大垣市男女共同参画都市宣言</t>
  </si>
  <si>
    <t>男女輝き推進室</t>
  </si>
  <si>
    <t>各務原市男女が輝く都市づくり条例</t>
  </si>
  <si>
    <t>かかみがはら男女共同参画プラン</t>
  </si>
  <si>
    <t>平成１５年４月～２３年３月</t>
  </si>
  <si>
    <t>可児市男女共同参画プラン２０１０</t>
  </si>
  <si>
    <t>平成１３年３月</t>
  </si>
  <si>
    <t>平成１３年４月～２３年３月</t>
  </si>
  <si>
    <t>男女共同参画サロン</t>
  </si>
  <si>
    <t>総合企画課</t>
  </si>
  <si>
    <t>企画調整課</t>
  </si>
  <si>
    <t>下呂市男女共同参画プラン
ともに創ろう！あったか下呂市</t>
  </si>
  <si>
    <t>養老町男女共同参画のまちづくり条例</t>
  </si>
  <si>
    <t>養老町男女共同参画プラン</t>
  </si>
  <si>
    <t>平成１４年３月</t>
  </si>
  <si>
    <t>平成１４年４月～２４年３月</t>
  </si>
  <si>
    <t>総務管理課</t>
  </si>
  <si>
    <t>上石津町男女共同参画プラン</t>
  </si>
  <si>
    <t>平成１５年１２月</t>
  </si>
  <si>
    <t>男女共同参画プラン</t>
  </si>
  <si>
    <t>平成１５年１月</t>
  </si>
  <si>
    <t>平成１５年４月～２５年３月</t>
  </si>
  <si>
    <t>関ヶ原町男女共同参画プラン</t>
  </si>
  <si>
    <t>わのうちきらめきプラン～扉をあけよう～</t>
  </si>
  <si>
    <t>平成１５年３月～２１年３月</t>
  </si>
  <si>
    <t>平成18年度</t>
  </si>
  <si>
    <t>平成24年度</t>
  </si>
  <si>
    <t>総務広報課</t>
  </si>
  <si>
    <t>大野町男女共同参画プランおおの</t>
  </si>
  <si>
    <t>社会教育課</t>
  </si>
  <si>
    <t>池田町男女共同参画プラン</t>
  </si>
  <si>
    <t>平成１２年６月</t>
  </si>
  <si>
    <t>平成１２年６月～２２年５月</t>
  </si>
  <si>
    <t>企画財政課</t>
  </si>
  <si>
    <t>経営管理課</t>
  </si>
  <si>
    <t>教育課</t>
  </si>
  <si>
    <t>御嵩町男女共同参画プラン</t>
  </si>
  <si>
    <t>平成１７年４月</t>
  </si>
  <si>
    <t>岐阜市男女共同参画基本計画
ぎふし未来スケッチⅡ</t>
  </si>
  <si>
    <t>定数未定</t>
  </si>
  <si>
    <t>広域</t>
  </si>
  <si>
    <t>　（注３）揖斐川町は、平成17年5月11日現在のデータを掲載している。</t>
  </si>
  <si>
    <t>　  　　　なお、可児市のデータは、平成17年5月1日現在のものである。</t>
  </si>
  <si>
    <t>　（注１）兼山町については、平成17年5月1日付で可児市に編入されているため、データを掲載していない。</t>
  </si>
  <si>
    <t>　　　　  なお、可児市のデータは、平成17年5月1日現在のものである。</t>
  </si>
  <si>
    <t>　（注２）海津市は、平成17年6月1日現在のデータを掲載している。</t>
  </si>
  <si>
    <t>　（注２）海津市は、合併に伴い調査時点（平成17年6月1日現在）で審議会等の委員が任命されていない。</t>
  </si>
  <si>
    <t>　（注１）兼山町については、平成17年5月1日付で可児市に編入されているため、データを掲載していない。</t>
  </si>
  <si>
    <t>　（注４）岐阜県各務原市は、平成17年9月26日に男女共同参画に関する宣言を行う予定。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</si>
</sst>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b/>
      <sz val="9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i/>
      <sz val="14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2" borderId="4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19" xfId="0" applyFont="1" applyFill="1" applyBorder="1" applyAlignment="1">
      <alignment horizontal="right"/>
    </xf>
    <xf numFmtId="0" fontId="2" fillId="0" borderId="20" xfId="0" applyFont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27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16" applyAlignment="1">
      <alignment/>
    </xf>
    <xf numFmtId="179" fontId="2" fillId="3" borderId="9" xfId="0" applyNumberFormat="1" applyFont="1" applyFill="1" applyBorder="1" applyAlignment="1">
      <alignment/>
    </xf>
    <xf numFmtId="179" fontId="2" fillId="3" borderId="29" xfId="0" applyNumberFormat="1" applyFont="1" applyFill="1" applyBorder="1" applyAlignment="1">
      <alignment/>
    </xf>
    <xf numFmtId="179" fontId="2" fillId="3" borderId="30" xfId="0" applyNumberFormat="1" applyFont="1" applyFill="1" applyBorder="1" applyAlignment="1">
      <alignment/>
    </xf>
    <xf numFmtId="179" fontId="2" fillId="3" borderId="31" xfId="0" applyNumberFormat="1" applyFont="1" applyFill="1" applyBorder="1" applyAlignment="1">
      <alignment/>
    </xf>
    <xf numFmtId="179" fontId="2" fillId="3" borderId="19" xfId="0" applyNumberFormat="1" applyFont="1" applyFill="1" applyBorder="1" applyAlignment="1">
      <alignment/>
    </xf>
    <xf numFmtId="0" fontId="2" fillId="3" borderId="32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180" fontId="2" fillId="3" borderId="19" xfId="0" applyNumberFormat="1" applyFont="1" applyFill="1" applyBorder="1" applyAlignment="1">
      <alignment/>
    </xf>
    <xf numFmtId="180" fontId="2" fillId="3" borderId="20" xfId="0" applyNumberFormat="1" applyFont="1" applyFill="1" applyBorder="1" applyAlignment="1">
      <alignment/>
    </xf>
    <xf numFmtId="180" fontId="2" fillId="3" borderId="9" xfId="0" applyNumberFormat="1" applyFont="1" applyFill="1" applyBorder="1" applyAlignment="1">
      <alignment/>
    </xf>
    <xf numFmtId="180" fontId="2" fillId="3" borderId="29" xfId="0" applyNumberFormat="1" applyFont="1" applyFill="1" applyBorder="1" applyAlignment="1">
      <alignment/>
    </xf>
    <xf numFmtId="180" fontId="2" fillId="3" borderId="30" xfId="0" applyNumberFormat="1" applyFont="1" applyFill="1" applyBorder="1" applyAlignment="1">
      <alignment/>
    </xf>
    <xf numFmtId="180" fontId="2" fillId="3" borderId="31" xfId="0" applyNumberFormat="1" applyFont="1" applyFill="1" applyBorder="1" applyAlignment="1">
      <alignment/>
    </xf>
    <xf numFmtId="180" fontId="2" fillId="3" borderId="4" xfId="0" applyNumberFormat="1" applyFont="1" applyFill="1" applyBorder="1" applyAlignment="1">
      <alignment/>
    </xf>
    <xf numFmtId="180" fontId="2" fillId="3" borderId="33" xfId="0" applyNumberFormat="1" applyFont="1" applyFill="1" applyBorder="1" applyAlignment="1">
      <alignment/>
    </xf>
    <xf numFmtId="180" fontId="2" fillId="3" borderId="34" xfId="0" applyNumberFormat="1" applyFont="1" applyFill="1" applyBorder="1" applyAlignment="1">
      <alignment/>
    </xf>
    <xf numFmtId="180" fontId="2" fillId="3" borderId="35" xfId="0" applyNumberFormat="1" applyFont="1" applyFill="1" applyBorder="1" applyAlignment="1">
      <alignment/>
    </xf>
    <xf numFmtId="0" fontId="2" fillId="0" borderId="9" xfId="0" applyFont="1" applyFill="1" applyBorder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0" fillId="4" borderId="19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38" xfId="0" applyFont="1" applyBorder="1" applyAlignment="1">
      <alignment/>
    </xf>
    <xf numFmtId="58" fontId="11" fillId="0" borderId="39" xfId="0" applyNumberFormat="1" applyFont="1" applyBorder="1" applyAlignment="1">
      <alignment vertical="center"/>
    </xf>
    <xf numFmtId="58" fontId="11" fillId="0" borderId="40" xfId="0" applyNumberFormat="1" applyFont="1" applyBorder="1" applyAlignment="1">
      <alignment vertical="center"/>
    </xf>
    <xf numFmtId="58" fontId="11" fillId="0" borderId="41" xfId="0" applyNumberFormat="1" applyFont="1" applyBorder="1" applyAlignment="1">
      <alignment vertical="center"/>
    </xf>
    <xf numFmtId="0" fontId="14" fillId="0" borderId="0" xfId="0" applyFont="1" applyAlignment="1">
      <alignment/>
    </xf>
    <xf numFmtId="186" fontId="2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 shrinkToFit="1"/>
    </xf>
    <xf numFmtId="0" fontId="2" fillId="2" borderId="9" xfId="0" applyFont="1" applyFill="1" applyBorder="1" applyAlignment="1">
      <alignment shrinkToFit="1"/>
    </xf>
    <xf numFmtId="0" fontId="2" fillId="2" borderId="7" xfId="0" applyFont="1" applyFill="1" applyBorder="1" applyAlignment="1">
      <alignment shrinkToFit="1"/>
    </xf>
    <xf numFmtId="179" fontId="2" fillId="3" borderId="42" xfId="0" applyNumberFormat="1" applyFont="1" applyFill="1" applyBorder="1" applyAlignment="1">
      <alignment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2" fillId="2" borderId="43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 shrinkToFit="1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2" borderId="9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185" fontId="2" fillId="2" borderId="1" xfId="0" applyNumberFormat="1" applyFont="1" applyFill="1" applyBorder="1" applyAlignment="1">
      <alignment vertical="center" wrapText="1"/>
    </xf>
    <xf numFmtId="57" fontId="2" fillId="2" borderId="1" xfId="0" applyNumberFormat="1" applyFont="1" applyFill="1" applyBorder="1" applyAlignment="1">
      <alignment vertical="center" wrapText="1"/>
    </xf>
    <xf numFmtId="0" fontId="2" fillId="2" borderId="9" xfId="0" applyNumberFormat="1" applyFont="1" applyFill="1" applyBorder="1" applyAlignment="1">
      <alignment vertical="center" wrapText="1"/>
    </xf>
    <xf numFmtId="0" fontId="2" fillId="2" borderId="45" xfId="0" applyFont="1" applyFill="1" applyBorder="1" applyAlignment="1">
      <alignment vertical="center" wrapText="1"/>
    </xf>
    <xf numFmtId="57" fontId="2" fillId="2" borderId="5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9" xfId="0" applyNumberFormat="1" applyFont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47" xfId="0" applyFont="1" applyFill="1" applyBorder="1" applyAlignment="1">
      <alignment vertical="center" wrapText="1"/>
    </xf>
    <xf numFmtId="0" fontId="2" fillId="2" borderId="48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0" fillId="3" borderId="13" xfId="0" applyFont="1" applyFill="1" applyBorder="1" applyAlignment="1">
      <alignment vertical="center" wrapText="1"/>
    </xf>
    <xf numFmtId="0" fontId="0" fillId="3" borderId="19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vertical="center" wrapText="1"/>
    </xf>
    <xf numFmtId="0" fontId="0" fillId="2" borderId="29" xfId="0" applyFont="1" applyFill="1" applyBorder="1" applyAlignment="1">
      <alignment vertical="center" wrapText="1"/>
    </xf>
    <xf numFmtId="0" fontId="0" fillId="3" borderId="49" xfId="0" applyFont="1" applyFill="1" applyBorder="1" applyAlignment="1">
      <alignment vertical="center" wrapText="1"/>
    </xf>
    <xf numFmtId="0" fontId="0" fillId="3" borderId="37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vertical="center" wrapText="1"/>
    </xf>
    <xf numFmtId="0" fontId="0" fillId="3" borderId="32" xfId="0" applyFont="1" applyFill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2" fillId="2" borderId="7" xfId="0" applyNumberFormat="1" applyFont="1" applyFill="1" applyBorder="1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58" fontId="2" fillId="2" borderId="1" xfId="0" applyNumberFormat="1" applyFont="1" applyFill="1" applyBorder="1" applyAlignment="1">
      <alignment vertical="center" shrinkToFit="1"/>
    </xf>
    <xf numFmtId="0" fontId="0" fillId="2" borderId="12" xfId="0" applyFont="1" applyFill="1" applyBorder="1" applyAlignment="1">
      <alignment vertical="center" shrinkToFit="1"/>
    </xf>
    <xf numFmtId="180" fontId="2" fillId="3" borderId="10" xfId="0" applyNumberFormat="1" applyFont="1" applyFill="1" applyBorder="1" applyAlignment="1">
      <alignment/>
    </xf>
    <xf numFmtId="0" fontId="2" fillId="2" borderId="3" xfId="0" applyFont="1" applyFill="1" applyBorder="1" applyAlignment="1">
      <alignment/>
    </xf>
    <xf numFmtId="180" fontId="2" fillId="3" borderId="18" xfId="0" applyNumberFormat="1" applyFont="1" applyFill="1" applyBorder="1" applyAlignment="1">
      <alignment/>
    </xf>
    <xf numFmtId="180" fontId="2" fillId="3" borderId="15" xfId="0" applyNumberFormat="1" applyFont="1" applyFill="1" applyBorder="1" applyAlignment="1">
      <alignment/>
    </xf>
    <xf numFmtId="180" fontId="2" fillId="3" borderId="22" xfId="0" applyNumberFormat="1" applyFont="1" applyFill="1" applyBorder="1" applyAlignment="1">
      <alignment/>
    </xf>
    <xf numFmtId="179" fontId="2" fillId="3" borderId="10" xfId="0" applyNumberFormat="1" applyFont="1" applyFill="1" applyBorder="1" applyAlignment="1">
      <alignment/>
    </xf>
    <xf numFmtId="0" fontId="2" fillId="2" borderId="50" xfId="0" applyFont="1" applyFill="1" applyBorder="1" applyAlignment="1">
      <alignment/>
    </xf>
    <xf numFmtId="179" fontId="2" fillId="3" borderId="18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180" fontId="2" fillId="3" borderId="1" xfId="0" applyNumberFormat="1" applyFont="1" applyFill="1" applyBorder="1" applyAlignment="1">
      <alignment/>
    </xf>
    <xf numFmtId="0" fontId="2" fillId="2" borderId="5" xfId="0" applyFont="1" applyFill="1" applyBorder="1" applyAlignment="1">
      <alignment vertical="center" shrinkToFit="1"/>
    </xf>
    <xf numFmtId="0" fontId="2" fillId="2" borderId="44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wrapText="1"/>
    </xf>
    <xf numFmtId="0" fontId="2" fillId="2" borderId="44" xfId="0" applyFont="1" applyFill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2" borderId="53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54" xfId="0" applyFont="1" applyFill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2" borderId="56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57" xfId="0" applyFont="1" applyFill="1" applyBorder="1" applyAlignment="1">
      <alignment horizontal="center" wrapText="1"/>
    </xf>
    <xf numFmtId="0" fontId="2" fillId="2" borderId="58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52" xfId="0" applyFont="1" applyFill="1" applyBorder="1" applyAlignment="1">
      <alignment horizontal="center" wrapText="1"/>
    </xf>
    <xf numFmtId="0" fontId="2" fillId="2" borderId="43" xfId="0" applyFont="1" applyFill="1" applyBorder="1" applyAlignment="1">
      <alignment horizontal="center" wrapText="1"/>
    </xf>
    <xf numFmtId="0" fontId="2" fillId="2" borderId="46" xfId="0" applyFont="1" applyFill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9" fillId="2" borderId="60" xfId="0" applyFont="1" applyFill="1" applyBorder="1" applyAlignment="1">
      <alignment horizontal="center" wrapText="1"/>
    </xf>
    <xf numFmtId="0" fontId="9" fillId="0" borderId="61" xfId="0" applyFont="1" applyBorder="1" applyAlignment="1">
      <alignment horizontal="center" wrapText="1"/>
    </xf>
    <xf numFmtId="0" fontId="9" fillId="0" borderId="62" xfId="0" applyFont="1" applyBorder="1" applyAlignment="1">
      <alignment horizontal="center" wrapText="1"/>
    </xf>
    <xf numFmtId="58" fontId="11" fillId="0" borderId="39" xfId="0" applyNumberFormat="1" applyFont="1" applyBorder="1" applyAlignment="1">
      <alignment horizontal="center" vertical="center"/>
    </xf>
    <xf numFmtId="58" fontId="11" fillId="0" borderId="40" xfId="0" applyNumberFormat="1" applyFont="1" applyBorder="1" applyAlignment="1">
      <alignment horizontal="center" vertical="center"/>
    </xf>
    <xf numFmtId="0" fontId="13" fillId="0" borderId="63" xfId="0" applyFont="1" applyBorder="1" applyAlignment="1">
      <alignment vertical="center" wrapText="1"/>
    </xf>
    <xf numFmtId="0" fontId="13" fillId="0" borderId="40" xfId="0" applyFont="1" applyBorder="1" applyAlignment="1">
      <alignment vertical="center" wrapText="1"/>
    </xf>
    <xf numFmtId="0" fontId="13" fillId="0" borderId="41" xfId="0" applyFont="1" applyBorder="1" applyAlignment="1">
      <alignment vertical="center" wrapText="1"/>
    </xf>
    <xf numFmtId="0" fontId="2" fillId="2" borderId="36" xfId="0" applyFont="1" applyFill="1" applyBorder="1" applyAlignment="1">
      <alignment horizontal="center"/>
    </xf>
    <xf numFmtId="0" fontId="0" fillId="0" borderId="64" xfId="0" applyBorder="1" applyAlignment="1">
      <alignment horizontal="center"/>
    </xf>
    <xf numFmtId="0" fontId="2" fillId="2" borderId="52" xfId="0" applyFont="1" applyFill="1" applyBorder="1" applyAlignment="1">
      <alignment wrapText="1"/>
    </xf>
    <xf numFmtId="0" fontId="2" fillId="2" borderId="65" xfId="0" applyFont="1" applyFill="1" applyBorder="1" applyAlignment="1">
      <alignment wrapText="1"/>
    </xf>
    <xf numFmtId="0" fontId="2" fillId="2" borderId="56" xfId="0" applyFont="1" applyFill="1" applyBorder="1" applyAlignment="1">
      <alignment wrapText="1"/>
    </xf>
    <xf numFmtId="0" fontId="2" fillId="2" borderId="53" xfId="0" applyFont="1" applyFill="1" applyBorder="1" applyAlignment="1">
      <alignment wrapText="1"/>
    </xf>
    <xf numFmtId="0" fontId="2" fillId="2" borderId="54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2" borderId="9" xfId="0" applyFont="1" applyFill="1" applyBorder="1" applyAlignment="1">
      <alignment wrapText="1"/>
    </xf>
    <xf numFmtId="0" fontId="2" fillId="2" borderId="46" xfId="0" applyFont="1" applyFill="1" applyBorder="1" applyAlignment="1">
      <alignment wrapText="1"/>
    </xf>
    <xf numFmtId="0" fontId="2" fillId="2" borderId="57" xfId="0" applyFont="1" applyFill="1" applyBorder="1" applyAlignment="1">
      <alignment wrapText="1"/>
    </xf>
    <xf numFmtId="0" fontId="2" fillId="2" borderId="58" xfId="0" applyFont="1" applyFill="1" applyBorder="1" applyAlignment="1">
      <alignment wrapText="1"/>
    </xf>
    <xf numFmtId="0" fontId="0" fillId="0" borderId="58" xfId="0" applyBorder="1" applyAlignment="1">
      <alignment wrapText="1"/>
    </xf>
    <xf numFmtId="0" fontId="0" fillId="0" borderId="14" xfId="0" applyBorder="1" applyAlignment="1">
      <alignment wrapText="1"/>
    </xf>
    <xf numFmtId="0" fontId="2" fillId="2" borderId="4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66" xfId="0" applyBorder="1" applyAlignment="1">
      <alignment/>
    </xf>
    <xf numFmtId="0" fontId="2" fillId="2" borderId="15" xfId="0" applyFont="1" applyFill="1" applyBorder="1" applyAlignment="1">
      <alignment wrapText="1"/>
    </xf>
    <xf numFmtId="0" fontId="0" fillId="0" borderId="22" xfId="0" applyBorder="1" applyAlignment="1">
      <alignment/>
    </xf>
    <xf numFmtId="0" fontId="2" fillId="2" borderId="67" xfId="0" applyFont="1" applyFill="1" applyBorder="1" applyAlignment="1">
      <alignment wrapText="1"/>
    </xf>
    <xf numFmtId="0" fontId="0" fillId="0" borderId="17" xfId="0" applyBorder="1" applyAlignment="1">
      <alignment/>
    </xf>
    <xf numFmtId="0" fontId="2" fillId="2" borderId="43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2" customWidth="1"/>
    <col min="2" max="2" width="5.375" style="2" customWidth="1"/>
    <col min="3" max="3" width="7.50390625" style="2" customWidth="1"/>
    <col min="4" max="4" width="7.875" style="2" customWidth="1"/>
    <col min="5" max="5" width="15.75390625" style="2" customWidth="1"/>
    <col min="6" max="6" width="3.625" style="2" customWidth="1"/>
    <col min="7" max="7" width="3.50390625" style="2" customWidth="1"/>
    <col min="8" max="9" width="4.375" style="2" customWidth="1"/>
    <col min="10" max="10" width="31.25390625" style="2" customWidth="1"/>
    <col min="11" max="13" width="9.625" style="2" customWidth="1"/>
    <col min="14" max="14" width="4.375" style="2" customWidth="1"/>
    <col min="15" max="15" width="25.875" style="2" customWidth="1"/>
    <col min="16" max="16" width="11.375" style="2" customWidth="1"/>
    <col min="17" max="17" width="20.375" style="2" customWidth="1"/>
    <col min="18" max="18" width="4.375" style="2" customWidth="1"/>
    <col min="19" max="19" width="17.625" style="2" customWidth="1"/>
    <col min="20" max="20" width="7.50390625" style="2" customWidth="1"/>
    <col min="21" max="21" width="8.50390625" style="2" customWidth="1"/>
    <col min="22" max="22" width="26.00390625" style="2" customWidth="1"/>
    <col min="23" max="24" width="4.375" style="2" customWidth="1"/>
    <col min="25" max="16384" width="9.00390625" style="2" customWidth="1"/>
  </cols>
  <sheetData>
    <row r="1" ht="12">
      <c r="A1" s="2" t="s">
        <v>44</v>
      </c>
    </row>
    <row r="2" spans="1:21" ht="22.5" customHeight="1">
      <c r="A2" s="50" t="s">
        <v>60</v>
      </c>
      <c r="U2" s="90"/>
    </row>
    <row r="3" ht="12.75" thickBot="1"/>
    <row r="4" spans="1:24" s="1" customFormat="1" ht="31.5" customHeight="1">
      <c r="A4" s="166" t="s">
        <v>6</v>
      </c>
      <c r="B4" s="161" t="s">
        <v>57</v>
      </c>
      <c r="C4" s="168" t="s">
        <v>0</v>
      </c>
      <c r="D4" s="170" t="s">
        <v>58</v>
      </c>
      <c r="E4" s="178" t="s">
        <v>11</v>
      </c>
      <c r="F4" s="44"/>
      <c r="G4" s="181" t="s">
        <v>39</v>
      </c>
      <c r="H4" s="187" t="s">
        <v>7</v>
      </c>
      <c r="I4" s="173" t="s">
        <v>10</v>
      </c>
      <c r="J4" s="175" t="s">
        <v>82</v>
      </c>
      <c r="K4" s="176"/>
      <c r="L4" s="176"/>
      <c r="M4" s="176"/>
      <c r="N4" s="177"/>
      <c r="O4" s="175" t="s">
        <v>94</v>
      </c>
      <c r="P4" s="176"/>
      <c r="Q4" s="176"/>
      <c r="R4" s="177"/>
      <c r="S4" s="164" t="s">
        <v>95</v>
      </c>
      <c r="T4" s="191" t="s">
        <v>78</v>
      </c>
      <c r="U4" s="175" t="s">
        <v>22</v>
      </c>
      <c r="V4" s="190"/>
      <c r="W4" s="190"/>
      <c r="X4" s="22"/>
    </row>
    <row r="5" spans="1:24" s="1" customFormat="1" ht="15" customHeight="1">
      <c r="A5" s="167"/>
      <c r="B5" s="171"/>
      <c r="C5" s="169"/>
      <c r="D5" s="160"/>
      <c r="E5" s="179"/>
      <c r="F5" s="45"/>
      <c r="G5" s="182"/>
      <c r="H5" s="185"/>
      <c r="I5" s="174"/>
      <c r="J5" s="188" t="s">
        <v>30</v>
      </c>
      <c r="K5" s="189"/>
      <c r="L5" s="189"/>
      <c r="M5" s="169"/>
      <c r="N5" s="28" t="s">
        <v>31</v>
      </c>
      <c r="O5" s="188" t="s">
        <v>32</v>
      </c>
      <c r="P5" s="189"/>
      <c r="Q5" s="169"/>
      <c r="R5" s="28" t="s">
        <v>31</v>
      </c>
      <c r="S5" s="165"/>
      <c r="T5" s="192"/>
      <c r="U5" s="185" t="s">
        <v>26</v>
      </c>
      <c r="V5" s="186" t="s">
        <v>27</v>
      </c>
      <c r="W5" s="186" t="s">
        <v>28</v>
      </c>
      <c r="X5" s="184" t="s">
        <v>29</v>
      </c>
    </row>
    <row r="6" spans="1:24" s="1" customFormat="1" ht="38.25" customHeight="1">
      <c r="A6" s="167"/>
      <c r="B6" s="172"/>
      <c r="C6" s="169"/>
      <c r="D6" s="160"/>
      <c r="E6" s="180"/>
      <c r="F6" s="46" t="s">
        <v>38</v>
      </c>
      <c r="G6" s="183"/>
      <c r="H6" s="185"/>
      <c r="I6" s="174"/>
      <c r="J6" s="25" t="s">
        <v>19</v>
      </c>
      <c r="K6" s="8" t="s">
        <v>16</v>
      </c>
      <c r="L6" s="8" t="s">
        <v>17</v>
      </c>
      <c r="M6" s="8" t="s">
        <v>18</v>
      </c>
      <c r="N6" s="27" t="s">
        <v>40</v>
      </c>
      <c r="O6" s="26" t="s">
        <v>42</v>
      </c>
      <c r="P6" s="8" t="s">
        <v>25</v>
      </c>
      <c r="Q6" s="8" t="s">
        <v>21</v>
      </c>
      <c r="R6" s="27" t="s">
        <v>41</v>
      </c>
      <c r="S6" s="165"/>
      <c r="T6" s="193"/>
      <c r="U6" s="167"/>
      <c r="V6" s="186"/>
      <c r="W6" s="186"/>
      <c r="X6" s="184"/>
    </row>
    <row r="7" spans="1:24" s="101" customFormat="1" ht="30" customHeight="1">
      <c r="A7" s="96">
        <v>21</v>
      </c>
      <c r="B7" s="97">
        <v>201</v>
      </c>
      <c r="C7" s="98" t="s">
        <v>100</v>
      </c>
      <c r="D7" s="107" t="s">
        <v>101</v>
      </c>
      <c r="E7" s="158" t="s">
        <v>147</v>
      </c>
      <c r="F7" s="108">
        <v>1</v>
      </c>
      <c r="G7" s="107">
        <v>1</v>
      </c>
      <c r="H7" s="98">
        <v>1</v>
      </c>
      <c r="I7" s="107">
        <v>1</v>
      </c>
      <c r="J7" s="98" t="s">
        <v>148</v>
      </c>
      <c r="K7" s="109">
        <v>37434</v>
      </c>
      <c r="L7" s="110">
        <v>37435</v>
      </c>
      <c r="M7" s="110">
        <v>37435</v>
      </c>
      <c r="N7" s="111"/>
      <c r="O7" s="99" t="s">
        <v>234</v>
      </c>
      <c r="P7" s="144" t="s">
        <v>149</v>
      </c>
      <c r="Q7" s="142" t="s">
        <v>150</v>
      </c>
      <c r="R7" s="107"/>
      <c r="S7" s="100" t="s">
        <v>151</v>
      </c>
      <c r="T7" s="112">
        <v>0</v>
      </c>
      <c r="U7" s="113"/>
      <c r="V7" s="114"/>
      <c r="W7" s="115"/>
      <c r="X7" s="116"/>
    </row>
    <row r="8" spans="1:24" s="101" customFormat="1" ht="15" customHeight="1">
      <c r="A8" s="96">
        <v>21</v>
      </c>
      <c r="B8" s="97">
        <v>202</v>
      </c>
      <c r="C8" s="98" t="s">
        <v>99</v>
      </c>
      <c r="D8" s="107" t="s">
        <v>102</v>
      </c>
      <c r="E8" s="158" t="s">
        <v>153</v>
      </c>
      <c r="F8" s="108">
        <v>1</v>
      </c>
      <c r="G8" s="107">
        <v>1</v>
      </c>
      <c r="H8" s="98">
        <v>1</v>
      </c>
      <c r="I8" s="107">
        <v>1</v>
      </c>
      <c r="J8" s="98" t="s">
        <v>154</v>
      </c>
      <c r="K8" s="109">
        <v>37706</v>
      </c>
      <c r="L8" s="110">
        <v>37712</v>
      </c>
      <c r="M8" s="110">
        <v>37712</v>
      </c>
      <c r="N8" s="111"/>
      <c r="O8" s="99" t="s">
        <v>155</v>
      </c>
      <c r="P8" s="144" t="s">
        <v>156</v>
      </c>
      <c r="Q8" s="142" t="s">
        <v>157</v>
      </c>
      <c r="R8" s="107"/>
      <c r="S8" s="100" t="s">
        <v>158</v>
      </c>
      <c r="T8" s="112">
        <v>1</v>
      </c>
      <c r="U8" s="113">
        <v>38429</v>
      </c>
      <c r="V8" s="114" t="s">
        <v>196</v>
      </c>
      <c r="W8" s="115">
        <v>2</v>
      </c>
      <c r="X8" s="116">
        <v>0</v>
      </c>
    </row>
    <row r="9" spans="1:24" s="101" customFormat="1" ht="30" customHeight="1">
      <c r="A9" s="96">
        <v>21</v>
      </c>
      <c r="B9" s="97">
        <v>203</v>
      </c>
      <c r="C9" s="117" t="s">
        <v>99</v>
      </c>
      <c r="D9" s="108" t="s">
        <v>103</v>
      </c>
      <c r="E9" s="98" t="s">
        <v>160</v>
      </c>
      <c r="F9" s="108">
        <v>1</v>
      </c>
      <c r="G9" s="107">
        <v>2</v>
      </c>
      <c r="H9" s="98">
        <v>1</v>
      </c>
      <c r="I9" s="107">
        <v>1</v>
      </c>
      <c r="J9" s="98" t="s">
        <v>161</v>
      </c>
      <c r="K9" s="110">
        <v>37615</v>
      </c>
      <c r="L9" s="110">
        <v>37712</v>
      </c>
      <c r="M9" s="110">
        <v>37712</v>
      </c>
      <c r="N9" s="107"/>
      <c r="O9" s="98" t="s">
        <v>162</v>
      </c>
      <c r="P9" s="102" t="s">
        <v>163</v>
      </c>
      <c r="Q9" s="102" t="s">
        <v>164</v>
      </c>
      <c r="R9" s="107"/>
      <c r="S9" s="100" t="s">
        <v>165</v>
      </c>
      <c r="T9" s="118">
        <v>0</v>
      </c>
      <c r="U9" s="98"/>
      <c r="V9" s="119"/>
      <c r="W9" s="119"/>
      <c r="X9" s="120"/>
    </row>
    <row r="10" spans="1:24" s="101" customFormat="1" ht="30" customHeight="1">
      <c r="A10" s="96">
        <v>21</v>
      </c>
      <c r="B10" s="97">
        <v>204</v>
      </c>
      <c r="C10" s="117" t="s">
        <v>99</v>
      </c>
      <c r="D10" s="108" t="s">
        <v>104</v>
      </c>
      <c r="E10" s="158" t="s">
        <v>166</v>
      </c>
      <c r="F10" s="108">
        <v>1</v>
      </c>
      <c r="G10" s="107">
        <v>2</v>
      </c>
      <c r="H10" s="98">
        <v>1</v>
      </c>
      <c r="I10" s="107">
        <v>1</v>
      </c>
      <c r="J10" s="98"/>
      <c r="K10" s="114"/>
      <c r="L10" s="114"/>
      <c r="M10" s="114"/>
      <c r="N10" s="107">
        <v>4</v>
      </c>
      <c r="O10" s="98" t="s">
        <v>167</v>
      </c>
      <c r="P10" s="102" t="s">
        <v>168</v>
      </c>
      <c r="Q10" s="102" t="s">
        <v>169</v>
      </c>
      <c r="R10" s="107"/>
      <c r="S10" s="100" t="s">
        <v>170</v>
      </c>
      <c r="T10" s="118">
        <v>0</v>
      </c>
      <c r="U10" s="98"/>
      <c r="V10" s="119"/>
      <c r="W10" s="119"/>
      <c r="X10" s="120"/>
    </row>
    <row r="11" spans="1:24" s="101" customFormat="1" ht="15" customHeight="1">
      <c r="A11" s="96">
        <v>21</v>
      </c>
      <c r="B11" s="97">
        <v>205</v>
      </c>
      <c r="C11" s="117" t="s">
        <v>99</v>
      </c>
      <c r="D11" s="108" t="s">
        <v>105</v>
      </c>
      <c r="E11" s="98" t="s">
        <v>172</v>
      </c>
      <c r="F11" s="108">
        <v>1</v>
      </c>
      <c r="G11" s="107">
        <v>2</v>
      </c>
      <c r="H11" s="98">
        <v>1</v>
      </c>
      <c r="I11" s="107">
        <v>1</v>
      </c>
      <c r="J11" s="98"/>
      <c r="K11" s="114"/>
      <c r="L11" s="114"/>
      <c r="M11" s="114"/>
      <c r="N11" s="107">
        <v>0</v>
      </c>
      <c r="O11" s="158" t="s">
        <v>173</v>
      </c>
      <c r="P11" s="102" t="s">
        <v>174</v>
      </c>
      <c r="Q11" s="102" t="s">
        <v>175</v>
      </c>
      <c r="R11" s="107"/>
      <c r="S11" s="100"/>
      <c r="T11" s="118">
        <v>0</v>
      </c>
      <c r="U11" s="98"/>
      <c r="V11" s="119"/>
      <c r="W11" s="119"/>
      <c r="X11" s="120"/>
    </row>
    <row r="12" spans="1:24" s="101" customFormat="1" ht="30" customHeight="1">
      <c r="A12" s="96">
        <v>21</v>
      </c>
      <c r="B12" s="97">
        <v>206</v>
      </c>
      <c r="C12" s="117" t="s">
        <v>99</v>
      </c>
      <c r="D12" s="108" t="s">
        <v>106</v>
      </c>
      <c r="E12" s="98" t="s">
        <v>176</v>
      </c>
      <c r="F12" s="108">
        <v>1</v>
      </c>
      <c r="G12" s="107">
        <v>2</v>
      </c>
      <c r="H12" s="98">
        <v>1</v>
      </c>
      <c r="I12" s="107">
        <v>1</v>
      </c>
      <c r="J12" s="98"/>
      <c r="K12" s="114"/>
      <c r="L12" s="114"/>
      <c r="M12" s="114"/>
      <c r="N12" s="107">
        <v>6</v>
      </c>
      <c r="O12" s="98" t="s">
        <v>177</v>
      </c>
      <c r="P12" s="102" t="s">
        <v>149</v>
      </c>
      <c r="Q12" s="102" t="s">
        <v>178</v>
      </c>
      <c r="R12" s="107"/>
      <c r="S12" s="100"/>
      <c r="T12" s="118">
        <v>0</v>
      </c>
      <c r="U12" s="98"/>
      <c r="V12" s="119"/>
      <c r="W12" s="119"/>
      <c r="X12" s="120"/>
    </row>
    <row r="13" spans="1:24" s="101" customFormat="1" ht="15" customHeight="1">
      <c r="A13" s="96">
        <v>21</v>
      </c>
      <c r="B13" s="97">
        <v>207</v>
      </c>
      <c r="C13" s="117" t="s">
        <v>99</v>
      </c>
      <c r="D13" s="108" t="s">
        <v>107</v>
      </c>
      <c r="E13" s="98" t="s">
        <v>179</v>
      </c>
      <c r="F13" s="108">
        <v>1</v>
      </c>
      <c r="G13" s="107">
        <v>2</v>
      </c>
      <c r="H13" s="98">
        <v>1</v>
      </c>
      <c r="I13" s="107">
        <v>1</v>
      </c>
      <c r="J13" s="98"/>
      <c r="K13" s="114"/>
      <c r="L13" s="114"/>
      <c r="M13" s="114"/>
      <c r="N13" s="107">
        <v>0</v>
      </c>
      <c r="O13" s="158" t="s">
        <v>180</v>
      </c>
      <c r="P13" s="102" t="s">
        <v>181</v>
      </c>
      <c r="Q13" s="102" t="s">
        <v>182</v>
      </c>
      <c r="R13" s="107"/>
      <c r="S13" s="100"/>
      <c r="T13" s="118">
        <v>0</v>
      </c>
      <c r="U13" s="98"/>
      <c r="V13" s="119"/>
      <c r="W13" s="119"/>
      <c r="X13" s="120"/>
    </row>
    <row r="14" spans="1:24" s="101" customFormat="1" ht="15" customHeight="1">
      <c r="A14" s="96">
        <v>21</v>
      </c>
      <c r="B14" s="97">
        <v>208</v>
      </c>
      <c r="C14" s="117" t="s">
        <v>99</v>
      </c>
      <c r="D14" s="108" t="s">
        <v>108</v>
      </c>
      <c r="E14" s="158" t="s">
        <v>153</v>
      </c>
      <c r="F14" s="108">
        <v>1</v>
      </c>
      <c r="G14" s="107">
        <v>1</v>
      </c>
      <c r="H14" s="98">
        <v>0</v>
      </c>
      <c r="I14" s="107">
        <v>0</v>
      </c>
      <c r="J14" s="98"/>
      <c r="K14" s="114"/>
      <c r="L14" s="114"/>
      <c r="M14" s="114"/>
      <c r="N14" s="107">
        <v>0</v>
      </c>
      <c r="O14" s="158" t="s">
        <v>183</v>
      </c>
      <c r="P14" s="102" t="s">
        <v>149</v>
      </c>
      <c r="Q14" s="102" t="s">
        <v>184</v>
      </c>
      <c r="R14" s="107"/>
      <c r="S14" s="100"/>
      <c r="T14" s="118">
        <v>0</v>
      </c>
      <c r="U14" s="98"/>
      <c r="V14" s="119"/>
      <c r="W14" s="119"/>
      <c r="X14" s="120"/>
    </row>
    <row r="15" spans="1:24" s="101" customFormat="1" ht="15" customHeight="1">
      <c r="A15" s="96">
        <v>21</v>
      </c>
      <c r="B15" s="97">
        <v>209</v>
      </c>
      <c r="C15" s="117" t="s">
        <v>99</v>
      </c>
      <c r="D15" s="108" t="s">
        <v>109</v>
      </c>
      <c r="E15" s="98" t="s">
        <v>185</v>
      </c>
      <c r="F15" s="108">
        <v>2</v>
      </c>
      <c r="G15" s="107">
        <v>2</v>
      </c>
      <c r="H15" s="98">
        <v>1</v>
      </c>
      <c r="I15" s="107">
        <v>1</v>
      </c>
      <c r="J15" s="98"/>
      <c r="K15" s="114"/>
      <c r="L15" s="114"/>
      <c r="M15" s="114"/>
      <c r="N15" s="107">
        <v>0</v>
      </c>
      <c r="O15" s="98" t="s">
        <v>186</v>
      </c>
      <c r="P15" s="102" t="s">
        <v>187</v>
      </c>
      <c r="Q15" s="102" t="s">
        <v>188</v>
      </c>
      <c r="R15" s="107"/>
      <c r="S15" s="100"/>
      <c r="T15" s="118">
        <v>0</v>
      </c>
      <c r="U15" s="98"/>
      <c r="V15" s="119"/>
      <c r="W15" s="119"/>
      <c r="X15" s="120"/>
    </row>
    <row r="16" spans="1:24" s="101" customFormat="1" ht="15" customHeight="1">
      <c r="A16" s="96">
        <v>21</v>
      </c>
      <c r="B16" s="97">
        <v>210</v>
      </c>
      <c r="C16" s="117" t="s">
        <v>99</v>
      </c>
      <c r="D16" s="108" t="s">
        <v>110</v>
      </c>
      <c r="E16" s="158" t="s">
        <v>190</v>
      </c>
      <c r="F16" s="108">
        <v>1</v>
      </c>
      <c r="G16" s="107">
        <v>2</v>
      </c>
      <c r="H16" s="98">
        <v>0</v>
      </c>
      <c r="I16" s="107">
        <v>0</v>
      </c>
      <c r="J16" s="98"/>
      <c r="K16" s="114"/>
      <c r="L16" s="114"/>
      <c r="M16" s="114"/>
      <c r="N16" s="107">
        <v>5</v>
      </c>
      <c r="O16" s="98"/>
      <c r="P16" s="102"/>
      <c r="Q16" s="102"/>
      <c r="R16" s="107">
        <v>1</v>
      </c>
      <c r="S16" s="100"/>
      <c r="T16" s="118">
        <v>0</v>
      </c>
      <c r="U16" s="98"/>
      <c r="V16" s="119"/>
      <c r="W16" s="119"/>
      <c r="X16" s="120"/>
    </row>
    <row r="17" spans="1:24" s="101" customFormat="1" ht="30" customHeight="1">
      <c r="A17" s="96">
        <v>21</v>
      </c>
      <c r="B17" s="97">
        <v>211</v>
      </c>
      <c r="C17" s="117" t="s">
        <v>99</v>
      </c>
      <c r="D17" s="108" t="s">
        <v>111</v>
      </c>
      <c r="E17" s="98" t="s">
        <v>191</v>
      </c>
      <c r="F17" s="108">
        <v>1</v>
      </c>
      <c r="G17" s="107">
        <v>2</v>
      </c>
      <c r="H17" s="98">
        <v>0</v>
      </c>
      <c r="I17" s="107">
        <v>1</v>
      </c>
      <c r="J17" s="98"/>
      <c r="K17" s="114"/>
      <c r="L17" s="114"/>
      <c r="M17" s="114"/>
      <c r="N17" s="107">
        <v>6</v>
      </c>
      <c r="O17" s="158" t="s">
        <v>192</v>
      </c>
      <c r="P17" s="102" t="s">
        <v>87</v>
      </c>
      <c r="Q17" s="102" t="s">
        <v>85</v>
      </c>
      <c r="R17" s="107"/>
      <c r="S17" s="100"/>
      <c r="T17" s="118">
        <v>0</v>
      </c>
      <c r="U17" s="98"/>
      <c r="V17" s="119"/>
      <c r="W17" s="119"/>
      <c r="X17" s="120"/>
    </row>
    <row r="18" spans="1:24" s="101" customFormat="1" ht="15" customHeight="1">
      <c r="A18" s="96">
        <v>21</v>
      </c>
      <c r="B18" s="97">
        <v>212</v>
      </c>
      <c r="C18" s="117" t="s">
        <v>99</v>
      </c>
      <c r="D18" s="108" t="s">
        <v>112</v>
      </c>
      <c r="E18" s="98" t="s">
        <v>179</v>
      </c>
      <c r="F18" s="108">
        <v>1</v>
      </c>
      <c r="G18" s="107">
        <v>2</v>
      </c>
      <c r="H18" s="98">
        <v>1</v>
      </c>
      <c r="I18" s="107">
        <v>1</v>
      </c>
      <c r="J18" s="98"/>
      <c r="K18" s="114"/>
      <c r="L18" s="114"/>
      <c r="M18" s="114"/>
      <c r="N18" s="107">
        <v>5</v>
      </c>
      <c r="O18" s="98" t="s">
        <v>193</v>
      </c>
      <c r="P18" s="102" t="s">
        <v>149</v>
      </c>
      <c r="Q18" s="102" t="s">
        <v>194</v>
      </c>
      <c r="R18" s="107"/>
      <c r="S18" s="100"/>
      <c r="T18" s="118">
        <v>0</v>
      </c>
      <c r="U18" s="98"/>
      <c r="V18" s="119"/>
      <c r="W18" s="119"/>
      <c r="X18" s="120"/>
    </row>
    <row r="19" spans="1:24" s="101" customFormat="1" ht="15" customHeight="1">
      <c r="A19" s="96">
        <v>21</v>
      </c>
      <c r="B19" s="97">
        <v>213</v>
      </c>
      <c r="C19" s="117" t="s">
        <v>99</v>
      </c>
      <c r="D19" s="108" t="s">
        <v>113</v>
      </c>
      <c r="E19" s="158" t="s">
        <v>197</v>
      </c>
      <c r="F19" s="108">
        <v>1</v>
      </c>
      <c r="G19" s="107">
        <v>1</v>
      </c>
      <c r="H19" s="98">
        <v>1</v>
      </c>
      <c r="I19" s="107">
        <v>0</v>
      </c>
      <c r="J19" s="98" t="s">
        <v>198</v>
      </c>
      <c r="K19" s="110">
        <v>38440</v>
      </c>
      <c r="L19" s="110">
        <v>38442</v>
      </c>
      <c r="M19" s="110">
        <v>38443</v>
      </c>
      <c r="N19" s="107"/>
      <c r="O19" s="158" t="s">
        <v>199</v>
      </c>
      <c r="P19" s="102" t="s">
        <v>87</v>
      </c>
      <c r="Q19" s="102" t="s">
        <v>200</v>
      </c>
      <c r="R19" s="107"/>
      <c r="S19" s="100"/>
      <c r="T19" s="118">
        <v>1</v>
      </c>
      <c r="U19" s="98"/>
      <c r="V19" s="119"/>
      <c r="W19" s="119"/>
      <c r="X19" s="120"/>
    </row>
    <row r="20" spans="1:24" s="101" customFormat="1" ht="15" customHeight="1">
      <c r="A20" s="96">
        <v>21</v>
      </c>
      <c r="B20" s="97">
        <v>214</v>
      </c>
      <c r="C20" s="117" t="s">
        <v>99</v>
      </c>
      <c r="D20" s="108" t="s">
        <v>114</v>
      </c>
      <c r="E20" s="98" t="s">
        <v>179</v>
      </c>
      <c r="F20" s="108">
        <v>1</v>
      </c>
      <c r="G20" s="107">
        <v>2</v>
      </c>
      <c r="H20" s="98">
        <v>1</v>
      </c>
      <c r="I20" s="107">
        <v>1</v>
      </c>
      <c r="J20" s="98"/>
      <c r="K20" s="114"/>
      <c r="L20" s="114"/>
      <c r="M20" s="114"/>
      <c r="N20" s="107">
        <v>5</v>
      </c>
      <c r="O20" s="158" t="s">
        <v>201</v>
      </c>
      <c r="P20" s="102" t="s">
        <v>202</v>
      </c>
      <c r="Q20" s="102" t="s">
        <v>203</v>
      </c>
      <c r="R20" s="107"/>
      <c r="S20" s="159" t="s">
        <v>204</v>
      </c>
      <c r="T20" s="118">
        <v>0</v>
      </c>
      <c r="U20" s="98"/>
      <c r="V20" s="119"/>
      <c r="W20" s="119"/>
      <c r="X20" s="120"/>
    </row>
    <row r="21" spans="1:24" s="101" customFormat="1" ht="15" customHeight="1">
      <c r="A21" s="96">
        <v>21</v>
      </c>
      <c r="B21" s="97">
        <v>215</v>
      </c>
      <c r="C21" s="117" t="s">
        <v>99</v>
      </c>
      <c r="D21" s="108" t="s">
        <v>115</v>
      </c>
      <c r="E21" s="98" t="s">
        <v>205</v>
      </c>
      <c r="F21" s="108">
        <v>1</v>
      </c>
      <c r="G21" s="107">
        <v>2</v>
      </c>
      <c r="H21" s="98">
        <v>0</v>
      </c>
      <c r="I21" s="107">
        <v>0</v>
      </c>
      <c r="J21" s="98"/>
      <c r="K21" s="114"/>
      <c r="L21" s="114"/>
      <c r="M21" s="114"/>
      <c r="N21" s="107">
        <v>0</v>
      </c>
      <c r="O21" s="98"/>
      <c r="P21" s="102"/>
      <c r="Q21" s="102"/>
      <c r="R21" s="107">
        <v>1</v>
      </c>
      <c r="S21" s="100"/>
      <c r="T21" s="118">
        <v>0</v>
      </c>
      <c r="U21" s="98"/>
      <c r="V21" s="119"/>
      <c r="W21" s="119"/>
      <c r="X21" s="120"/>
    </row>
    <row r="22" spans="1:24" s="101" customFormat="1" ht="15" customHeight="1">
      <c r="A22" s="96">
        <v>21</v>
      </c>
      <c r="B22" s="97">
        <v>216</v>
      </c>
      <c r="C22" s="117" t="s">
        <v>99</v>
      </c>
      <c r="D22" s="108" t="s">
        <v>116</v>
      </c>
      <c r="E22" s="98" t="s">
        <v>89</v>
      </c>
      <c r="F22" s="108">
        <v>1</v>
      </c>
      <c r="G22" s="107">
        <v>2</v>
      </c>
      <c r="H22" s="98">
        <v>0</v>
      </c>
      <c r="I22" s="107">
        <v>0</v>
      </c>
      <c r="J22" s="98"/>
      <c r="K22" s="114"/>
      <c r="L22" s="114"/>
      <c r="M22" s="114"/>
      <c r="N22" s="107">
        <v>5</v>
      </c>
      <c r="O22" s="98"/>
      <c r="P22" s="102"/>
      <c r="Q22" s="102"/>
      <c r="R22" s="107">
        <v>1</v>
      </c>
      <c r="S22" s="100"/>
      <c r="T22" s="118">
        <v>0</v>
      </c>
      <c r="U22" s="98"/>
      <c r="V22" s="119"/>
      <c r="W22" s="119"/>
      <c r="X22" s="120"/>
    </row>
    <row r="23" spans="1:24" s="101" customFormat="1" ht="15" customHeight="1">
      <c r="A23" s="96">
        <v>21</v>
      </c>
      <c r="B23" s="97">
        <v>217</v>
      </c>
      <c r="C23" s="98" t="s">
        <v>99</v>
      </c>
      <c r="D23" s="107" t="s">
        <v>117</v>
      </c>
      <c r="E23" s="98" t="s">
        <v>179</v>
      </c>
      <c r="F23" s="108">
        <v>1</v>
      </c>
      <c r="G23" s="107">
        <v>2</v>
      </c>
      <c r="H23" s="98">
        <v>1</v>
      </c>
      <c r="I23" s="107">
        <v>1</v>
      </c>
      <c r="J23" s="98"/>
      <c r="K23" s="109"/>
      <c r="L23" s="110"/>
      <c r="M23" s="110"/>
      <c r="N23" s="111">
        <v>5</v>
      </c>
      <c r="O23" s="99"/>
      <c r="P23" s="144"/>
      <c r="Q23" s="142"/>
      <c r="R23" s="107">
        <v>1</v>
      </c>
      <c r="S23" s="100"/>
      <c r="T23" s="112">
        <v>0</v>
      </c>
      <c r="U23" s="113"/>
      <c r="V23" s="114"/>
      <c r="W23" s="115"/>
      <c r="X23" s="116"/>
    </row>
    <row r="24" spans="1:24" s="101" customFormat="1" ht="15" customHeight="1">
      <c r="A24" s="96">
        <v>21</v>
      </c>
      <c r="B24" s="97">
        <v>218</v>
      </c>
      <c r="C24" s="117" t="s">
        <v>99</v>
      </c>
      <c r="D24" s="108" t="s">
        <v>118</v>
      </c>
      <c r="E24" s="98" t="s">
        <v>205</v>
      </c>
      <c r="F24" s="108">
        <v>1</v>
      </c>
      <c r="G24" s="107">
        <v>2</v>
      </c>
      <c r="H24" s="98">
        <v>0</v>
      </c>
      <c r="I24" s="107">
        <v>0</v>
      </c>
      <c r="J24" s="98"/>
      <c r="K24" s="114"/>
      <c r="L24" s="114"/>
      <c r="M24" s="114"/>
      <c r="N24" s="107">
        <v>5</v>
      </c>
      <c r="O24" s="98"/>
      <c r="P24" s="102"/>
      <c r="Q24" s="102"/>
      <c r="R24" s="107">
        <v>1</v>
      </c>
      <c r="S24" s="100"/>
      <c r="T24" s="118">
        <v>0</v>
      </c>
      <c r="U24" s="98"/>
      <c r="V24" s="119"/>
      <c r="W24" s="119"/>
      <c r="X24" s="120"/>
    </row>
    <row r="25" spans="1:24" s="101" customFormat="1" ht="15" customHeight="1">
      <c r="A25" s="96">
        <v>21</v>
      </c>
      <c r="B25" s="97">
        <v>219</v>
      </c>
      <c r="C25" s="117" t="s">
        <v>99</v>
      </c>
      <c r="D25" s="108" t="s">
        <v>119</v>
      </c>
      <c r="E25" s="98" t="s">
        <v>206</v>
      </c>
      <c r="F25" s="108">
        <v>1</v>
      </c>
      <c r="G25" s="107">
        <v>2</v>
      </c>
      <c r="H25" s="98">
        <v>0</v>
      </c>
      <c r="I25" s="107">
        <v>0</v>
      </c>
      <c r="J25" s="98"/>
      <c r="K25" s="114"/>
      <c r="L25" s="114"/>
      <c r="M25" s="114"/>
      <c r="N25" s="107">
        <v>0</v>
      </c>
      <c r="O25" s="98"/>
      <c r="P25" s="102"/>
      <c r="Q25" s="102"/>
      <c r="R25" s="107">
        <v>1</v>
      </c>
      <c r="S25" s="100"/>
      <c r="T25" s="118">
        <v>0</v>
      </c>
      <c r="U25" s="98"/>
      <c r="V25" s="119"/>
      <c r="W25" s="119"/>
      <c r="X25" s="120"/>
    </row>
    <row r="26" spans="1:24" s="101" customFormat="1" ht="30" customHeight="1">
      <c r="A26" s="96">
        <v>21</v>
      </c>
      <c r="B26" s="97">
        <v>220</v>
      </c>
      <c r="C26" s="117" t="s">
        <v>99</v>
      </c>
      <c r="D26" s="108" t="s">
        <v>120</v>
      </c>
      <c r="E26" s="98" t="s">
        <v>179</v>
      </c>
      <c r="F26" s="108">
        <v>1</v>
      </c>
      <c r="G26" s="107">
        <v>2</v>
      </c>
      <c r="H26" s="98">
        <v>1</v>
      </c>
      <c r="I26" s="107">
        <v>1</v>
      </c>
      <c r="J26" s="98"/>
      <c r="K26" s="114"/>
      <c r="L26" s="114"/>
      <c r="M26" s="114"/>
      <c r="N26" s="107">
        <v>0</v>
      </c>
      <c r="O26" s="98" t="s">
        <v>207</v>
      </c>
      <c r="P26" s="102" t="s">
        <v>187</v>
      </c>
      <c r="Q26" s="102" t="s">
        <v>188</v>
      </c>
      <c r="R26" s="107"/>
      <c r="S26" s="100"/>
      <c r="T26" s="118">
        <v>0</v>
      </c>
      <c r="U26" s="98"/>
      <c r="V26" s="119"/>
      <c r="W26" s="119"/>
      <c r="X26" s="120"/>
    </row>
    <row r="27" spans="1:24" s="101" customFormat="1" ht="15" customHeight="1">
      <c r="A27" s="96">
        <v>21</v>
      </c>
      <c r="B27" s="97">
        <v>221</v>
      </c>
      <c r="C27" s="117" t="s">
        <v>99</v>
      </c>
      <c r="D27" s="108" t="s">
        <v>121</v>
      </c>
      <c r="E27" s="98" t="s">
        <v>160</v>
      </c>
      <c r="F27" s="108">
        <v>1</v>
      </c>
      <c r="G27" s="107">
        <v>2</v>
      </c>
      <c r="H27" s="98">
        <v>0</v>
      </c>
      <c r="I27" s="107">
        <v>0</v>
      </c>
      <c r="J27" s="98"/>
      <c r="K27" s="114"/>
      <c r="L27" s="114"/>
      <c r="M27" s="114"/>
      <c r="N27" s="107">
        <v>0</v>
      </c>
      <c r="O27" s="98"/>
      <c r="P27" s="102"/>
      <c r="Q27" s="102"/>
      <c r="R27" s="107">
        <v>1</v>
      </c>
      <c r="S27" s="100"/>
      <c r="T27" s="118">
        <v>0</v>
      </c>
      <c r="U27" s="98"/>
      <c r="V27" s="119"/>
      <c r="W27" s="119"/>
      <c r="X27" s="120"/>
    </row>
    <row r="28" spans="1:24" s="101" customFormat="1" ht="15" customHeight="1">
      <c r="A28" s="96">
        <v>21</v>
      </c>
      <c r="B28" s="97">
        <v>302</v>
      </c>
      <c r="C28" s="117" t="s">
        <v>99</v>
      </c>
      <c r="D28" s="108" t="s">
        <v>122</v>
      </c>
      <c r="E28" s="98" t="s">
        <v>89</v>
      </c>
      <c r="F28" s="108">
        <v>1</v>
      </c>
      <c r="G28" s="107">
        <v>2</v>
      </c>
      <c r="H28" s="98">
        <v>0</v>
      </c>
      <c r="I28" s="107">
        <v>0</v>
      </c>
      <c r="J28" s="98"/>
      <c r="K28" s="114"/>
      <c r="L28" s="114"/>
      <c r="M28" s="114"/>
      <c r="N28" s="107">
        <v>0</v>
      </c>
      <c r="O28" s="98"/>
      <c r="P28" s="102"/>
      <c r="Q28" s="102"/>
      <c r="R28" s="107">
        <v>0</v>
      </c>
      <c r="S28" s="100"/>
      <c r="T28" s="118">
        <v>0</v>
      </c>
      <c r="U28" s="98"/>
      <c r="V28" s="119"/>
      <c r="W28" s="119"/>
      <c r="X28" s="120"/>
    </row>
    <row r="29" spans="1:24" s="101" customFormat="1" ht="15" customHeight="1">
      <c r="A29" s="96">
        <v>21</v>
      </c>
      <c r="B29" s="97">
        <v>303</v>
      </c>
      <c r="C29" s="117" t="s">
        <v>99</v>
      </c>
      <c r="D29" s="108" t="s">
        <v>123</v>
      </c>
      <c r="E29" s="98" t="s">
        <v>89</v>
      </c>
      <c r="F29" s="108">
        <v>1</v>
      </c>
      <c r="G29" s="107">
        <v>2</v>
      </c>
      <c r="H29" s="98">
        <v>0</v>
      </c>
      <c r="I29" s="107">
        <v>0</v>
      </c>
      <c r="J29" s="98"/>
      <c r="K29" s="114"/>
      <c r="L29" s="114"/>
      <c r="M29" s="114"/>
      <c r="N29" s="107">
        <v>0</v>
      </c>
      <c r="O29" s="98"/>
      <c r="P29" s="102"/>
      <c r="Q29" s="102"/>
      <c r="R29" s="107">
        <v>0</v>
      </c>
      <c r="S29" s="100"/>
      <c r="T29" s="118">
        <v>0</v>
      </c>
      <c r="U29" s="98"/>
      <c r="V29" s="119"/>
      <c r="W29" s="119"/>
      <c r="X29" s="120"/>
    </row>
    <row r="30" spans="1:24" s="101" customFormat="1" ht="15" customHeight="1">
      <c r="A30" s="96">
        <v>21</v>
      </c>
      <c r="B30" s="97">
        <v>304</v>
      </c>
      <c r="C30" s="117" t="s">
        <v>99</v>
      </c>
      <c r="D30" s="108" t="s">
        <v>124</v>
      </c>
      <c r="E30" s="98" t="s">
        <v>89</v>
      </c>
      <c r="F30" s="108">
        <v>1</v>
      </c>
      <c r="G30" s="107">
        <v>2</v>
      </c>
      <c r="H30" s="98">
        <v>0</v>
      </c>
      <c r="I30" s="107">
        <v>0</v>
      </c>
      <c r="J30" s="98"/>
      <c r="K30" s="114"/>
      <c r="L30" s="114"/>
      <c r="M30" s="114"/>
      <c r="N30" s="107">
        <v>0</v>
      </c>
      <c r="O30" s="98"/>
      <c r="P30" s="102"/>
      <c r="Q30" s="102"/>
      <c r="R30" s="107">
        <v>0</v>
      </c>
      <c r="S30" s="100"/>
      <c r="T30" s="118">
        <v>0</v>
      </c>
      <c r="U30" s="98"/>
      <c r="V30" s="119"/>
      <c r="W30" s="119"/>
      <c r="X30" s="120"/>
    </row>
    <row r="31" spans="1:24" s="101" customFormat="1" ht="15" customHeight="1">
      <c r="A31" s="96">
        <v>21</v>
      </c>
      <c r="B31" s="97">
        <v>341</v>
      </c>
      <c r="C31" s="117" t="s">
        <v>99</v>
      </c>
      <c r="D31" s="108" t="s">
        <v>125</v>
      </c>
      <c r="E31" s="98" t="s">
        <v>89</v>
      </c>
      <c r="F31" s="108">
        <v>1</v>
      </c>
      <c r="G31" s="107">
        <v>2</v>
      </c>
      <c r="H31" s="98">
        <v>1</v>
      </c>
      <c r="I31" s="107">
        <v>0</v>
      </c>
      <c r="J31" s="98" t="s">
        <v>208</v>
      </c>
      <c r="K31" s="110">
        <v>38428</v>
      </c>
      <c r="L31" s="110">
        <v>38439</v>
      </c>
      <c r="M31" s="110">
        <v>38443</v>
      </c>
      <c r="N31" s="107"/>
      <c r="O31" s="98" t="s">
        <v>209</v>
      </c>
      <c r="P31" s="102" t="s">
        <v>210</v>
      </c>
      <c r="Q31" s="102" t="s">
        <v>211</v>
      </c>
      <c r="R31" s="107"/>
      <c r="S31" s="100"/>
      <c r="T31" s="118">
        <v>0</v>
      </c>
      <c r="U31" s="98"/>
      <c r="V31" s="119"/>
      <c r="W31" s="119"/>
      <c r="X31" s="120"/>
    </row>
    <row r="32" spans="1:24" s="101" customFormat="1" ht="15" customHeight="1">
      <c r="A32" s="96">
        <v>21</v>
      </c>
      <c r="B32" s="97">
        <v>342</v>
      </c>
      <c r="C32" s="117" t="s">
        <v>99</v>
      </c>
      <c r="D32" s="108" t="s">
        <v>126</v>
      </c>
      <c r="E32" s="98" t="s">
        <v>212</v>
      </c>
      <c r="F32" s="108">
        <v>1</v>
      </c>
      <c r="G32" s="107">
        <v>2</v>
      </c>
      <c r="H32" s="98">
        <v>0</v>
      </c>
      <c r="I32" s="107">
        <v>0</v>
      </c>
      <c r="J32" s="98"/>
      <c r="K32" s="114"/>
      <c r="L32" s="114"/>
      <c r="M32" s="114"/>
      <c r="N32" s="107">
        <v>6</v>
      </c>
      <c r="O32" s="98" t="s">
        <v>213</v>
      </c>
      <c r="P32" s="102" t="s">
        <v>214</v>
      </c>
      <c r="Q32" s="102" t="s">
        <v>194</v>
      </c>
      <c r="R32" s="107"/>
      <c r="S32" s="100"/>
      <c r="T32" s="118">
        <v>0</v>
      </c>
      <c r="U32" s="98"/>
      <c r="V32" s="119"/>
      <c r="W32" s="119"/>
      <c r="X32" s="120"/>
    </row>
    <row r="33" spans="1:24" s="101" customFormat="1" ht="15" customHeight="1">
      <c r="A33" s="96">
        <v>21</v>
      </c>
      <c r="B33" s="97">
        <v>361</v>
      </c>
      <c r="C33" s="117" t="s">
        <v>99</v>
      </c>
      <c r="D33" s="108" t="s">
        <v>127</v>
      </c>
      <c r="E33" s="98" t="s">
        <v>206</v>
      </c>
      <c r="F33" s="108">
        <v>1</v>
      </c>
      <c r="G33" s="107">
        <v>2</v>
      </c>
      <c r="H33" s="98">
        <v>1</v>
      </c>
      <c r="I33" s="107">
        <v>1</v>
      </c>
      <c r="J33" s="98"/>
      <c r="K33" s="114"/>
      <c r="L33" s="114"/>
      <c r="M33" s="114"/>
      <c r="N33" s="107">
        <v>5</v>
      </c>
      <c r="O33" s="98" t="s">
        <v>215</v>
      </c>
      <c r="P33" s="102" t="s">
        <v>216</v>
      </c>
      <c r="Q33" s="102" t="s">
        <v>217</v>
      </c>
      <c r="R33" s="107"/>
      <c r="S33" s="100"/>
      <c r="T33" s="118">
        <v>0</v>
      </c>
      <c r="U33" s="98"/>
      <c r="V33" s="119"/>
      <c r="W33" s="119"/>
      <c r="X33" s="120"/>
    </row>
    <row r="34" spans="1:24" s="101" customFormat="1" ht="15" customHeight="1">
      <c r="A34" s="96">
        <v>21</v>
      </c>
      <c r="B34" s="97">
        <v>362</v>
      </c>
      <c r="C34" s="117" t="s">
        <v>99</v>
      </c>
      <c r="D34" s="108" t="s">
        <v>128</v>
      </c>
      <c r="E34" s="98" t="s">
        <v>89</v>
      </c>
      <c r="F34" s="108">
        <v>1</v>
      </c>
      <c r="G34" s="107">
        <v>2</v>
      </c>
      <c r="H34" s="98">
        <v>1</v>
      </c>
      <c r="I34" s="107">
        <v>0</v>
      </c>
      <c r="J34" s="98"/>
      <c r="K34" s="114"/>
      <c r="L34" s="114"/>
      <c r="M34" s="114"/>
      <c r="N34" s="107">
        <v>0</v>
      </c>
      <c r="O34" s="98" t="s">
        <v>218</v>
      </c>
      <c r="P34" s="102" t="s">
        <v>87</v>
      </c>
      <c r="Q34" s="102" t="s">
        <v>217</v>
      </c>
      <c r="R34" s="107"/>
      <c r="S34" s="100"/>
      <c r="T34" s="118">
        <v>0</v>
      </c>
      <c r="U34" s="98"/>
      <c r="V34" s="119"/>
      <c r="W34" s="119"/>
      <c r="X34" s="120"/>
    </row>
    <row r="35" spans="1:24" s="101" customFormat="1" ht="15" customHeight="1">
      <c r="A35" s="96">
        <v>21</v>
      </c>
      <c r="B35" s="97">
        <v>381</v>
      </c>
      <c r="C35" s="117" t="s">
        <v>99</v>
      </c>
      <c r="D35" s="108" t="s">
        <v>129</v>
      </c>
      <c r="E35" s="98" t="s">
        <v>89</v>
      </c>
      <c r="F35" s="108">
        <v>1</v>
      </c>
      <c r="G35" s="107">
        <v>2</v>
      </c>
      <c r="H35" s="98">
        <v>0</v>
      </c>
      <c r="I35" s="107">
        <v>0</v>
      </c>
      <c r="J35" s="98"/>
      <c r="K35" s="114"/>
      <c r="L35" s="114"/>
      <c r="M35" s="114"/>
      <c r="N35" s="107">
        <v>0</v>
      </c>
      <c r="O35" s="98"/>
      <c r="P35" s="102"/>
      <c r="Q35" s="102"/>
      <c r="R35" s="107">
        <v>1</v>
      </c>
      <c r="S35" s="100"/>
      <c r="T35" s="118">
        <v>0</v>
      </c>
      <c r="U35" s="98"/>
      <c r="V35" s="119"/>
      <c r="W35" s="119"/>
      <c r="X35" s="120"/>
    </row>
    <row r="36" spans="1:24" s="101" customFormat="1" ht="30" customHeight="1">
      <c r="A36" s="96">
        <v>21</v>
      </c>
      <c r="B36" s="97">
        <v>382</v>
      </c>
      <c r="C36" s="117" t="s">
        <v>99</v>
      </c>
      <c r="D36" s="108" t="s">
        <v>130</v>
      </c>
      <c r="E36" s="98" t="s">
        <v>89</v>
      </c>
      <c r="F36" s="108">
        <v>1</v>
      </c>
      <c r="G36" s="107">
        <v>2</v>
      </c>
      <c r="H36" s="98">
        <v>1</v>
      </c>
      <c r="I36" s="107">
        <v>0</v>
      </c>
      <c r="J36" s="98"/>
      <c r="K36" s="114"/>
      <c r="L36" s="114"/>
      <c r="M36" s="114"/>
      <c r="N36" s="107">
        <v>5</v>
      </c>
      <c r="O36" s="98" t="s">
        <v>219</v>
      </c>
      <c r="P36" s="102" t="s">
        <v>87</v>
      </c>
      <c r="Q36" s="102" t="s">
        <v>220</v>
      </c>
      <c r="R36" s="107"/>
      <c r="S36" s="100"/>
      <c r="T36" s="118">
        <v>0</v>
      </c>
      <c r="U36" s="98"/>
      <c r="V36" s="119"/>
      <c r="W36" s="119"/>
      <c r="X36" s="120"/>
    </row>
    <row r="37" spans="1:24" s="101" customFormat="1" ht="15" customHeight="1">
      <c r="A37" s="96">
        <v>21</v>
      </c>
      <c r="B37" s="97">
        <v>383</v>
      </c>
      <c r="C37" s="98" t="s">
        <v>99</v>
      </c>
      <c r="D37" s="107" t="s">
        <v>131</v>
      </c>
      <c r="E37" s="98" t="s">
        <v>89</v>
      </c>
      <c r="F37" s="108">
        <v>1</v>
      </c>
      <c r="G37" s="107">
        <v>2</v>
      </c>
      <c r="H37" s="98">
        <v>0</v>
      </c>
      <c r="I37" s="107">
        <v>0</v>
      </c>
      <c r="J37" s="98"/>
      <c r="K37" s="109"/>
      <c r="L37" s="110"/>
      <c r="M37" s="110"/>
      <c r="N37" s="111">
        <v>0</v>
      </c>
      <c r="O37" s="99"/>
      <c r="P37" s="144"/>
      <c r="Q37" s="142"/>
      <c r="R37" s="107">
        <v>1</v>
      </c>
      <c r="S37" s="100"/>
      <c r="T37" s="112">
        <v>0</v>
      </c>
      <c r="U37" s="113"/>
      <c r="V37" s="114"/>
      <c r="W37" s="115"/>
      <c r="X37" s="116"/>
    </row>
    <row r="38" spans="1:24" s="101" customFormat="1" ht="15" customHeight="1">
      <c r="A38" s="96">
        <v>21</v>
      </c>
      <c r="B38" s="97">
        <v>384</v>
      </c>
      <c r="C38" s="117" t="s">
        <v>99</v>
      </c>
      <c r="D38" s="108" t="s">
        <v>132</v>
      </c>
      <c r="E38" s="98" t="s">
        <v>89</v>
      </c>
      <c r="F38" s="108">
        <v>1</v>
      </c>
      <c r="G38" s="107">
        <v>2</v>
      </c>
      <c r="H38" s="98">
        <v>0</v>
      </c>
      <c r="I38" s="107">
        <v>0</v>
      </c>
      <c r="J38" s="98"/>
      <c r="K38" s="114"/>
      <c r="L38" s="114"/>
      <c r="M38" s="114"/>
      <c r="N38" s="107">
        <v>0</v>
      </c>
      <c r="O38" s="98"/>
      <c r="P38" s="102"/>
      <c r="Q38" s="102"/>
      <c r="R38" s="107">
        <v>0</v>
      </c>
      <c r="S38" s="100"/>
      <c r="T38" s="118">
        <v>0</v>
      </c>
      <c r="U38" s="98"/>
      <c r="V38" s="119"/>
      <c r="W38" s="119"/>
      <c r="X38" s="120"/>
    </row>
    <row r="39" spans="1:24" s="101" customFormat="1" ht="15" customHeight="1">
      <c r="A39" s="96">
        <v>21</v>
      </c>
      <c r="B39" s="97">
        <v>401</v>
      </c>
      <c r="C39" s="117" t="s">
        <v>99</v>
      </c>
      <c r="D39" s="108" t="s">
        <v>133</v>
      </c>
      <c r="E39" s="98" t="s">
        <v>179</v>
      </c>
      <c r="F39" s="108">
        <v>1</v>
      </c>
      <c r="G39" s="107">
        <v>2</v>
      </c>
      <c r="H39" s="98">
        <v>0</v>
      </c>
      <c r="I39" s="107">
        <v>0</v>
      </c>
      <c r="J39" s="98"/>
      <c r="K39" s="114"/>
      <c r="L39" s="114"/>
      <c r="M39" s="114"/>
      <c r="N39" s="107">
        <v>0</v>
      </c>
      <c r="O39" s="98"/>
      <c r="P39" s="102"/>
      <c r="Q39" s="102"/>
      <c r="R39" s="107">
        <v>1</v>
      </c>
      <c r="S39" s="100"/>
      <c r="T39" s="118">
        <v>0</v>
      </c>
      <c r="U39" s="98"/>
      <c r="V39" s="119"/>
      <c r="W39" s="119"/>
      <c r="X39" s="120"/>
    </row>
    <row r="40" spans="1:24" s="101" customFormat="1" ht="15" customHeight="1">
      <c r="A40" s="96">
        <v>21</v>
      </c>
      <c r="B40" s="97">
        <v>403</v>
      </c>
      <c r="C40" s="117" t="s">
        <v>99</v>
      </c>
      <c r="D40" s="108" t="s">
        <v>134</v>
      </c>
      <c r="E40" s="98" t="s">
        <v>223</v>
      </c>
      <c r="F40" s="108">
        <v>1</v>
      </c>
      <c r="G40" s="107">
        <v>2</v>
      </c>
      <c r="H40" s="98">
        <v>1</v>
      </c>
      <c r="I40" s="107">
        <v>1</v>
      </c>
      <c r="J40" s="98"/>
      <c r="K40" s="114"/>
      <c r="L40" s="114"/>
      <c r="M40" s="114"/>
      <c r="N40" s="107">
        <v>5</v>
      </c>
      <c r="O40" s="158" t="s">
        <v>224</v>
      </c>
      <c r="P40" s="102" t="s">
        <v>87</v>
      </c>
      <c r="Q40" s="102" t="s">
        <v>217</v>
      </c>
      <c r="R40" s="107"/>
      <c r="S40" s="100"/>
      <c r="T40" s="118">
        <v>0</v>
      </c>
      <c r="U40" s="98"/>
      <c r="V40" s="119"/>
      <c r="W40" s="119"/>
      <c r="X40" s="120"/>
    </row>
    <row r="41" spans="1:24" s="101" customFormat="1" ht="15" customHeight="1">
      <c r="A41" s="96">
        <v>21</v>
      </c>
      <c r="B41" s="97">
        <v>404</v>
      </c>
      <c r="C41" s="117" t="s">
        <v>99</v>
      </c>
      <c r="D41" s="108" t="s">
        <v>135</v>
      </c>
      <c r="E41" s="98" t="s">
        <v>225</v>
      </c>
      <c r="F41" s="108">
        <v>2</v>
      </c>
      <c r="G41" s="107">
        <v>2</v>
      </c>
      <c r="H41" s="98">
        <v>1</v>
      </c>
      <c r="I41" s="107">
        <v>0</v>
      </c>
      <c r="J41" s="98"/>
      <c r="K41" s="114"/>
      <c r="L41" s="114"/>
      <c r="M41" s="114"/>
      <c r="N41" s="107">
        <v>0</v>
      </c>
      <c r="O41" s="98" t="s">
        <v>226</v>
      </c>
      <c r="P41" s="102" t="s">
        <v>227</v>
      </c>
      <c r="Q41" s="102" t="s">
        <v>228</v>
      </c>
      <c r="R41" s="107"/>
      <c r="S41" s="100"/>
      <c r="T41" s="118">
        <v>0</v>
      </c>
      <c r="U41" s="98"/>
      <c r="V41" s="119"/>
      <c r="W41" s="119"/>
      <c r="X41" s="120"/>
    </row>
    <row r="42" spans="1:24" s="101" customFormat="1" ht="15" customHeight="1">
      <c r="A42" s="96">
        <v>21</v>
      </c>
      <c r="B42" s="97">
        <v>421</v>
      </c>
      <c r="C42" s="117" t="s">
        <v>99</v>
      </c>
      <c r="D42" s="108" t="s">
        <v>136</v>
      </c>
      <c r="E42" s="98" t="s">
        <v>89</v>
      </c>
      <c r="F42" s="108">
        <v>1</v>
      </c>
      <c r="G42" s="107">
        <v>2</v>
      </c>
      <c r="H42" s="98">
        <v>0</v>
      </c>
      <c r="I42" s="107">
        <v>0</v>
      </c>
      <c r="J42" s="98"/>
      <c r="K42" s="114"/>
      <c r="L42" s="114"/>
      <c r="M42" s="114"/>
      <c r="N42" s="107">
        <v>0</v>
      </c>
      <c r="O42" s="98"/>
      <c r="P42" s="102"/>
      <c r="Q42" s="102"/>
      <c r="R42" s="107">
        <v>1</v>
      </c>
      <c r="S42" s="100"/>
      <c r="T42" s="118">
        <v>0</v>
      </c>
      <c r="U42" s="98"/>
      <c r="V42" s="119"/>
      <c r="W42" s="119"/>
      <c r="X42" s="120"/>
    </row>
    <row r="43" spans="1:24" s="101" customFormat="1" ht="15" customHeight="1">
      <c r="A43" s="96">
        <v>21</v>
      </c>
      <c r="B43" s="97">
        <v>501</v>
      </c>
      <c r="C43" s="117" t="s">
        <v>99</v>
      </c>
      <c r="D43" s="108" t="s">
        <v>137</v>
      </c>
      <c r="E43" s="98" t="s">
        <v>89</v>
      </c>
      <c r="F43" s="108">
        <v>1</v>
      </c>
      <c r="G43" s="107">
        <v>2</v>
      </c>
      <c r="H43" s="98">
        <v>0</v>
      </c>
      <c r="I43" s="107">
        <v>0</v>
      </c>
      <c r="J43" s="98"/>
      <c r="K43" s="114"/>
      <c r="L43" s="114"/>
      <c r="M43" s="114"/>
      <c r="N43" s="107">
        <v>0</v>
      </c>
      <c r="O43" s="98"/>
      <c r="P43" s="102"/>
      <c r="Q43" s="102"/>
      <c r="R43" s="107">
        <v>0</v>
      </c>
      <c r="S43" s="100"/>
      <c r="T43" s="118">
        <v>0</v>
      </c>
      <c r="U43" s="98"/>
      <c r="V43" s="119"/>
      <c r="W43" s="119"/>
      <c r="X43" s="120"/>
    </row>
    <row r="44" spans="1:24" s="101" customFormat="1" ht="15" customHeight="1">
      <c r="A44" s="96">
        <v>21</v>
      </c>
      <c r="B44" s="97">
        <v>502</v>
      </c>
      <c r="C44" s="117" t="s">
        <v>99</v>
      </c>
      <c r="D44" s="108" t="s">
        <v>138</v>
      </c>
      <c r="E44" s="98" t="s">
        <v>229</v>
      </c>
      <c r="F44" s="108">
        <v>1</v>
      </c>
      <c r="G44" s="107">
        <v>2</v>
      </c>
      <c r="H44" s="98">
        <v>0</v>
      </c>
      <c r="I44" s="107">
        <v>0</v>
      </c>
      <c r="J44" s="98"/>
      <c r="K44" s="114"/>
      <c r="L44" s="114"/>
      <c r="M44" s="114"/>
      <c r="N44" s="107">
        <v>5</v>
      </c>
      <c r="O44" s="98"/>
      <c r="P44" s="102"/>
      <c r="Q44" s="102"/>
      <c r="R44" s="107">
        <v>1</v>
      </c>
      <c r="S44" s="100"/>
      <c r="T44" s="118">
        <v>0</v>
      </c>
      <c r="U44" s="98"/>
      <c r="V44" s="119"/>
      <c r="W44" s="119"/>
      <c r="X44" s="120"/>
    </row>
    <row r="45" spans="1:24" s="101" customFormat="1" ht="15" customHeight="1">
      <c r="A45" s="96">
        <v>21</v>
      </c>
      <c r="B45" s="97">
        <v>503</v>
      </c>
      <c r="C45" s="117" t="s">
        <v>99</v>
      </c>
      <c r="D45" s="108" t="s">
        <v>139</v>
      </c>
      <c r="E45" s="98" t="s">
        <v>230</v>
      </c>
      <c r="F45" s="108">
        <v>1</v>
      </c>
      <c r="G45" s="107">
        <v>2</v>
      </c>
      <c r="H45" s="98">
        <v>0</v>
      </c>
      <c r="I45" s="107">
        <v>0</v>
      </c>
      <c r="J45" s="98"/>
      <c r="K45" s="114"/>
      <c r="L45" s="114"/>
      <c r="M45" s="114"/>
      <c r="N45" s="107">
        <v>0</v>
      </c>
      <c r="O45" s="98"/>
      <c r="P45" s="102"/>
      <c r="Q45" s="102"/>
      <c r="R45" s="107">
        <v>0</v>
      </c>
      <c r="S45" s="100"/>
      <c r="T45" s="118">
        <v>0</v>
      </c>
      <c r="U45" s="98"/>
      <c r="V45" s="119"/>
      <c r="W45" s="119"/>
      <c r="X45" s="120"/>
    </row>
    <row r="46" spans="1:24" s="101" customFormat="1" ht="15" customHeight="1">
      <c r="A46" s="96">
        <v>21</v>
      </c>
      <c r="B46" s="97">
        <v>504</v>
      </c>
      <c r="C46" s="117" t="s">
        <v>99</v>
      </c>
      <c r="D46" s="108" t="s">
        <v>140</v>
      </c>
      <c r="E46" s="98" t="s">
        <v>229</v>
      </c>
      <c r="F46" s="108">
        <v>1</v>
      </c>
      <c r="G46" s="107">
        <v>2</v>
      </c>
      <c r="H46" s="98">
        <v>0</v>
      </c>
      <c r="I46" s="107">
        <v>0</v>
      </c>
      <c r="J46" s="98"/>
      <c r="K46" s="114"/>
      <c r="L46" s="114"/>
      <c r="M46" s="114"/>
      <c r="N46" s="107">
        <v>5</v>
      </c>
      <c r="O46" s="98"/>
      <c r="P46" s="102"/>
      <c r="Q46" s="102"/>
      <c r="R46" s="107">
        <v>0</v>
      </c>
      <c r="S46" s="100"/>
      <c r="T46" s="118">
        <v>0</v>
      </c>
      <c r="U46" s="98"/>
      <c r="V46" s="119"/>
      <c r="W46" s="119"/>
      <c r="X46" s="120"/>
    </row>
    <row r="47" spans="1:24" s="101" customFormat="1" ht="15" customHeight="1">
      <c r="A47" s="96">
        <v>21</v>
      </c>
      <c r="B47" s="97">
        <v>505</v>
      </c>
      <c r="C47" s="117" t="s">
        <v>99</v>
      </c>
      <c r="D47" s="108" t="s">
        <v>141</v>
      </c>
      <c r="E47" s="98" t="s">
        <v>230</v>
      </c>
      <c r="F47" s="108">
        <v>1</v>
      </c>
      <c r="G47" s="107">
        <v>2</v>
      </c>
      <c r="H47" s="98">
        <v>0</v>
      </c>
      <c r="I47" s="107">
        <v>0</v>
      </c>
      <c r="J47" s="98"/>
      <c r="K47" s="114"/>
      <c r="L47" s="114"/>
      <c r="M47" s="114"/>
      <c r="N47" s="107">
        <v>5</v>
      </c>
      <c r="O47" s="98"/>
      <c r="P47" s="102"/>
      <c r="Q47" s="102"/>
      <c r="R47" s="107">
        <v>1</v>
      </c>
      <c r="S47" s="100"/>
      <c r="T47" s="118">
        <v>0</v>
      </c>
      <c r="U47" s="98"/>
      <c r="V47" s="119"/>
      <c r="W47" s="119"/>
      <c r="X47" s="120"/>
    </row>
    <row r="48" spans="1:24" s="101" customFormat="1" ht="15" customHeight="1">
      <c r="A48" s="96">
        <v>21</v>
      </c>
      <c r="B48" s="97">
        <v>506</v>
      </c>
      <c r="C48" s="117" t="s">
        <v>99</v>
      </c>
      <c r="D48" s="108" t="s">
        <v>142</v>
      </c>
      <c r="E48" s="98" t="s">
        <v>231</v>
      </c>
      <c r="F48" s="108">
        <v>2</v>
      </c>
      <c r="G48" s="107">
        <v>2</v>
      </c>
      <c r="H48" s="98">
        <v>0</v>
      </c>
      <c r="I48" s="107">
        <v>0</v>
      </c>
      <c r="J48" s="98"/>
      <c r="K48" s="114"/>
      <c r="L48" s="114"/>
      <c r="M48" s="114"/>
      <c r="N48" s="107">
        <v>0</v>
      </c>
      <c r="O48" s="98"/>
      <c r="P48" s="102"/>
      <c r="Q48" s="102"/>
      <c r="R48" s="107">
        <v>0</v>
      </c>
      <c r="S48" s="100"/>
      <c r="T48" s="118">
        <v>0</v>
      </c>
      <c r="U48" s="98"/>
      <c r="V48" s="119"/>
      <c r="W48" s="119"/>
      <c r="X48" s="120"/>
    </row>
    <row r="49" spans="1:24" s="101" customFormat="1" ht="15" customHeight="1">
      <c r="A49" s="96">
        <v>21</v>
      </c>
      <c r="B49" s="97">
        <v>507</v>
      </c>
      <c r="C49" s="117" t="s">
        <v>99</v>
      </c>
      <c r="D49" s="108" t="s">
        <v>143</v>
      </c>
      <c r="E49" s="98" t="s">
        <v>89</v>
      </c>
      <c r="F49" s="108">
        <v>1</v>
      </c>
      <c r="G49" s="107">
        <v>2</v>
      </c>
      <c r="H49" s="98">
        <v>0</v>
      </c>
      <c r="I49" s="107">
        <v>0</v>
      </c>
      <c r="J49" s="98"/>
      <c r="K49" s="114"/>
      <c r="L49" s="114"/>
      <c r="M49" s="114"/>
      <c r="N49" s="107">
        <v>0</v>
      </c>
      <c r="O49" s="98"/>
      <c r="P49" s="102"/>
      <c r="Q49" s="102"/>
      <c r="R49" s="107">
        <v>1</v>
      </c>
      <c r="S49" s="100"/>
      <c r="T49" s="118">
        <v>0</v>
      </c>
      <c r="U49" s="98"/>
      <c r="V49" s="119"/>
      <c r="W49" s="119"/>
      <c r="X49" s="120"/>
    </row>
    <row r="50" spans="1:24" s="101" customFormat="1" ht="15" customHeight="1">
      <c r="A50" s="96">
        <v>21</v>
      </c>
      <c r="B50" s="97">
        <v>521</v>
      </c>
      <c r="C50" s="117" t="s">
        <v>99</v>
      </c>
      <c r="D50" s="108" t="s">
        <v>144</v>
      </c>
      <c r="E50" s="98" t="s">
        <v>89</v>
      </c>
      <c r="F50" s="108">
        <v>1</v>
      </c>
      <c r="G50" s="107">
        <v>2</v>
      </c>
      <c r="H50" s="98">
        <v>1</v>
      </c>
      <c r="I50" s="107">
        <v>1</v>
      </c>
      <c r="J50" s="98"/>
      <c r="K50" s="114"/>
      <c r="L50" s="114"/>
      <c r="M50" s="114"/>
      <c r="N50" s="107">
        <v>0</v>
      </c>
      <c r="O50" s="98" t="s">
        <v>232</v>
      </c>
      <c r="P50" s="102" t="s">
        <v>233</v>
      </c>
      <c r="Q50" s="102" t="s">
        <v>188</v>
      </c>
      <c r="R50" s="107"/>
      <c r="S50" s="100"/>
      <c r="T50" s="118">
        <v>0</v>
      </c>
      <c r="U50" s="98"/>
      <c r="V50" s="119"/>
      <c r="W50" s="119"/>
      <c r="X50" s="120"/>
    </row>
    <row r="51" spans="1:24" s="101" customFormat="1" ht="15" customHeight="1">
      <c r="A51" s="96">
        <v>21</v>
      </c>
      <c r="B51" s="97">
        <v>541</v>
      </c>
      <c r="C51" s="117" t="s">
        <v>99</v>
      </c>
      <c r="D51" s="108" t="s">
        <v>145</v>
      </c>
      <c r="E51" s="98" t="s">
        <v>89</v>
      </c>
      <c r="F51" s="108">
        <v>1</v>
      </c>
      <c r="G51" s="107">
        <v>2</v>
      </c>
      <c r="H51" s="98">
        <v>0</v>
      </c>
      <c r="I51" s="107">
        <v>0</v>
      </c>
      <c r="J51" s="98"/>
      <c r="K51" s="114"/>
      <c r="L51" s="114"/>
      <c r="M51" s="114"/>
      <c r="N51" s="107">
        <v>0</v>
      </c>
      <c r="O51" s="98"/>
      <c r="P51" s="102"/>
      <c r="Q51" s="102"/>
      <c r="R51" s="107">
        <v>0</v>
      </c>
      <c r="S51" s="100"/>
      <c r="T51" s="118">
        <v>0</v>
      </c>
      <c r="U51" s="98"/>
      <c r="V51" s="119"/>
      <c r="W51" s="119"/>
      <c r="X51" s="120"/>
    </row>
    <row r="52" spans="1:24" s="101" customFormat="1" ht="15" customHeight="1" thickBot="1">
      <c r="A52" s="103">
        <v>21</v>
      </c>
      <c r="B52" s="104">
        <v>604</v>
      </c>
      <c r="C52" s="121" t="s">
        <v>99</v>
      </c>
      <c r="D52" s="122" t="s">
        <v>146</v>
      </c>
      <c r="E52" s="123" t="s">
        <v>89</v>
      </c>
      <c r="F52" s="122">
        <v>1</v>
      </c>
      <c r="G52" s="124">
        <v>2</v>
      </c>
      <c r="H52" s="123">
        <v>0</v>
      </c>
      <c r="I52" s="124">
        <v>0</v>
      </c>
      <c r="J52" s="123"/>
      <c r="K52" s="125"/>
      <c r="L52" s="125"/>
      <c r="M52" s="125"/>
      <c r="N52" s="124">
        <v>4</v>
      </c>
      <c r="O52" s="123"/>
      <c r="P52" s="143"/>
      <c r="Q52" s="143"/>
      <c r="R52" s="124">
        <v>1</v>
      </c>
      <c r="S52" s="126"/>
      <c r="T52" s="127">
        <v>0</v>
      </c>
      <c r="U52" s="123"/>
      <c r="V52" s="128"/>
      <c r="W52" s="128"/>
      <c r="X52" s="129"/>
    </row>
    <row r="53" spans="1:24" s="101" customFormat="1" ht="15.75" customHeight="1" thickBot="1">
      <c r="A53" s="105"/>
      <c r="B53" s="106">
        <v>1000</v>
      </c>
      <c r="C53" s="162" t="s">
        <v>24</v>
      </c>
      <c r="D53" s="163"/>
      <c r="E53" s="130"/>
      <c r="F53" s="131"/>
      <c r="G53" s="132"/>
      <c r="H53" s="133">
        <f>SUM(H7:H52)</f>
        <v>20</v>
      </c>
      <c r="I53" s="134">
        <f>SUM(I7:I52)</f>
        <v>16</v>
      </c>
      <c r="J53" s="133"/>
      <c r="K53" s="135"/>
      <c r="L53" s="135"/>
      <c r="M53" s="135"/>
      <c r="N53" s="136"/>
      <c r="O53" s="133"/>
      <c r="P53" s="145"/>
      <c r="Q53" s="135"/>
      <c r="R53" s="136"/>
      <c r="S53" s="137"/>
      <c r="T53" s="138">
        <f>SUM(T7:T52)</f>
        <v>2</v>
      </c>
      <c r="U53" s="139"/>
      <c r="V53" s="140"/>
      <c r="W53" s="141"/>
      <c r="X53" s="134">
        <f>SUM(X7:X52)</f>
        <v>0</v>
      </c>
    </row>
    <row r="54" ht="13.5" customHeight="1">
      <c r="F54" s="2" t="s">
        <v>239</v>
      </c>
    </row>
    <row r="55" ht="13.5" customHeight="1">
      <c r="F55" s="2" t="s">
        <v>240</v>
      </c>
    </row>
    <row r="56" ht="13.5" customHeight="1">
      <c r="F56" s="2" t="s">
        <v>241</v>
      </c>
    </row>
    <row r="57" ht="13.5" customHeight="1">
      <c r="F57" s="2" t="s">
        <v>237</v>
      </c>
    </row>
    <row r="58" ht="13.5" customHeight="1">
      <c r="F58" s="2" t="s">
        <v>244</v>
      </c>
    </row>
    <row r="60" spans="1:10" ht="13.5">
      <c r="A60" s="51" t="s">
        <v>77</v>
      </c>
      <c r="B60" s="52"/>
      <c r="C60" s="53"/>
      <c r="D60" s="54"/>
      <c r="E60" s="55"/>
      <c r="F60" s="55"/>
      <c r="G60" s="55"/>
      <c r="H60" s="55"/>
      <c r="I60" s="55"/>
      <c r="J60" s="55"/>
    </row>
    <row r="61" spans="1:8" ht="13.5">
      <c r="A61" s="49" t="s">
        <v>91</v>
      </c>
      <c r="E61" s="57"/>
      <c r="F61" s="57" t="s">
        <v>90</v>
      </c>
      <c r="H61" s="57"/>
    </row>
    <row r="63" spans="1:3" ht="12">
      <c r="A63" s="56" t="s">
        <v>46</v>
      </c>
      <c r="C63" s="7"/>
    </row>
    <row r="64" spans="1:22" ht="12">
      <c r="A64" s="56" t="s">
        <v>47</v>
      </c>
      <c r="D64" s="56" t="s">
        <v>39</v>
      </c>
      <c r="J64" s="56" t="s">
        <v>48</v>
      </c>
      <c r="K64" s="56" t="s">
        <v>49</v>
      </c>
      <c r="L64" s="56" t="s">
        <v>62</v>
      </c>
      <c r="P64" s="56" t="s">
        <v>20</v>
      </c>
      <c r="S64" s="77" t="s">
        <v>79</v>
      </c>
      <c r="V64" s="56" t="s">
        <v>66</v>
      </c>
    </row>
    <row r="65" spans="1:22" ht="12">
      <c r="A65" s="2" t="s">
        <v>50</v>
      </c>
      <c r="D65" s="49" t="s">
        <v>51</v>
      </c>
      <c r="J65" s="2" t="s">
        <v>52</v>
      </c>
      <c r="K65" s="2" t="s">
        <v>52</v>
      </c>
      <c r="L65" s="56" t="s">
        <v>63</v>
      </c>
      <c r="P65" s="56" t="s">
        <v>41</v>
      </c>
      <c r="S65" s="77" t="s">
        <v>80</v>
      </c>
      <c r="V65" s="56" t="s">
        <v>67</v>
      </c>
    </row>
    <row r="66" spans="1:22" ht="12">
      <c r="A66" s="2" t="s">
        <v>53</v>
      </c>
      <c r="D66" s="49" t="s">
        <v>88</v>
      </c>
      <c r="J66" s="2" t="s">
        <v>54</v>
      </c>
      <c r="K66" s="2" t="s">
        <v>54</v>
      </c>
      <c r="L66" s="2" t="s">
        <v>96</v>
      </c>
      <c r="P66" s="2" t="s">
        <v>55</v>
      </c>
      <c r="T66" s="2" t="s">
        <v>75</v>
      </c>
      <c r="V66" s="2" t="s">
        <v>68</v>
      </c>
    </row>
    <row r="67" spans="12:22" ht="12">
      <c r="L67" s="2" t="s">
        <v>97</v>
      </c>
      <c r="P67" s="2" t="s">
        <v>61</v>
      </c>
      <c r="T67" s="2" t="s">
        <v>76</v>
      </c>
      <c r="V67" s="2" t="s">
        <v>69</v>
      </c>
    </row>
    <row r="68" spans="12:22" ht="12">
      <c r="L68" s="2" t="s">
        <v>98</v>
      </c>
      <c r="V68" s="2" t="s">
        <v>70</v>
      </c>
    </row>
    <row r="69" spans="12:22" ht="12">
      <c r="L69" s="2" t="s">
        <v>92</v>
      </c>
      <c r="V69" s="2" t="s">
        <v>71</v>
      </c>
    </row>
    <row r="70" ht="12">
      <c r="L70" s="2" t="s">
        <v>93</v>
      </c>
    </row>
    <row r="71" spans="12:22" ht="12">
      <c r="L71" s="2" t="s">
        <v>64</v>
      </c>
      <c r="V71" s="56" t="s">
        <v>72</v>
      </c>
    </row>
    <row r="72" spans="12:22" ht="12">
      <c r="L72" s="2" t="s">
        <v>65</v>
      </c>
      <c r="V72" s="2" t="s">
        <v>73</v>
      </c>
    </row>
    <row r="73" ht="12">
      <c r="V73" s="2" t="s">
        <v>74</v>
      </c>
    </row>
  </sheetData>
  <mergeCells count="20">
    <mergeCell ref="G4:G6"/>
    <mergeCell ref="X5:X6"/>
    <mergeCell ref="U5:U6"/>
    <mergeCell ref="V5:V6"/>
    <mergeCell ref="H4:H6"/>
    <mergeCell ref="J5:M5"/>
    <mergeCell ref="O5:Q5"/>
    <mergeCell ref="U4:W4"/>
    <mergeCell ref="W5:W6"/>
    <mergeCell ref="T4:T6"/>
    <mergeCell ref="C53:D53"/>
    <mergeCell ref="S4:S6"/>
    <mergeCell ref="A4:A6"/>
    <mergeCell ref="C4:C6"/>
    <mergeCell ref="D4:D6"/>
    <mergeCell ref="B4:B6"/>
    <mergeCell ref="I4:I6"/>
    <mergeCell ref="J4:N4"/>
    <mergeCell ref="O4:R4"/>
    <mergeCell ref="E4:E6"/>
  </mergeCells>
  <hyperlinks>
    <hyperlink ref="F61" r:id="rId1" display="http://www.stat.go.jp/index/seido/9-5.htm"/>
  </hyperlinks>
  <printOptions/>
  <pageMargins left="0.58" right="0.15748031496062992" top="0.5905511811023623" bottom="0.5905511811023623" header="0.5118110236220472" footer="0.5118110236220472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5.00390625" style="2" customWidth="1"/>
    <col min="3" max="3" width="7.50390625" style="2" customWidth="1"/>
    <col min="4" max="4" width="7.875" style="2" customWidth="1"/>
    <col min="5" max="5" width="5.50390625" style="2" customWidth="1"/>
    <col min="6" max="6" width="10.25390625" style="2" customWidth="1"/>
    <col min="7" max="7" width="5.375" style="2" customWidth="1"/>
    <col min="8" max="8" width="6.25390625" style="2" customWidth="1"/>
    <col min="9" max="9" width="5.50390625" style="2" customWidth="1"/>
    <col min="10" max="10" width="5.375" style="2" customWidth="1"/>
    <col min="11" max="11" width="6.50390625" style="2" customWidth="1"/>
    <col min="12" max="12" width="5.75390625" style="2" customWidth="1"/>
    <col min="13" max="13" width="6.375" style="2" customWidth="1"/>
    <col min="14" max="14" width="5.875" style="2" customWidth="1"/>
    <col min="15" max="15" width="5.625" style="2" customWidth="1"/>
    <col min="16" max="16" width="6.625" style="2" customWidth="1"/>
    <col min="17" max="18" width="5.875" style="2" customWidth="1"/>
    <col min="19" max="19" width="6.50390625" style="2" customWidth="1"/>
    <col min="20" max="20" width="6.00390625" style="2" customWidth="1"/>
    <col min="21" max="21" width="6.50390625" style="2" customWidth="1"/>
    <col min="22" max="22" width="6.125" style="2" customWidth="1"/>
    <col min="23" max="24" width="6.625" style="2" customWidth="1"/>
    <col min="25" max="25" width="6.125" style="2" customWidth="1"/>
    <col min="26" max="26" width="6.625" style="2" customWidth="1"/>
    <col min="27" max="27" width="6.75390625" style="2" customWidth="1"/>
    <col min="28" max="16384" width="9.00390625" style="2" customWidth="1"/>
  </cols>
  <sheetData>
    <row r="1" ht="12">
      <c r="A1" s="2" t="s">
        <v>45</v>
      </c>
    </row>
    <row r="2" spans="1:2" ht="22.5" customHeight="1" thickBot="1">
      <c r="A2" s="50" t="s">
        <v>56</v>
      </c>
      <c r="B2" s="3"/>
    </row>
    <row r="3" spans="1:27" ht="25.5" customHeight="1" thickBot="1">
      <c r="A3" s="50"/>
      <c r="B3" s="196" t="s">
        <v>84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8"/>
      <c r="V3" s="2"/>
      <c r="AA3" s="2"/>
    </row>
    <row r="4" spans="1:27" ht="19.5" customHeight="1" thickBot="1">
      <c r="A4" s="50"/>
      <c r="B4" s="86">
        <v>1</v>
      </c>
      <c r="C4" s="194">
        <v>38443</v>
      </c>
      <c r="D4" s="195"/>
      <c r="E4" s="195"/>
      <c r="F4" s="86">
        <v>2</v>
      </c>
      <c r="G4" s="194">
        <v>38473</v>
      </c>
      <c r="H4" s="195"/>
      <c r="I4" s="195"/>
      <c r="J4" s="86">
        <v>3</v>
      </c>
      <c r="K4" s="87" t="s">
        <v>83</v>
      </c>
      <c r="L4" s="88"/>
      <c r="M4" s="88"/>
      <c r="N4" s="89"/>
      <c r="AA4" s="2"/>
    </row>
    <row r="5" spans="1:27" ht="27.75" customHeight="1" thickBot="1">
      <c r="A5"/>
      <c r="B5" s="78"/>
      <c r="C5" s="78"/>
      <c r="D5" s="78"/>
      <c r="E5" s="78"/>
      <c r="F5" s="78"/>
      <c r="G5" s="78"/>
      <c r="H5" s="78"/>
      <c r="I5" s="79"/>
      <c r="J5" s="80"/>
      <c r="K5" s="80"/>
      <c r="L5" s="78"/>
      <c r="M5" s="78"/>
      <c r="N5" s="78"/>
      <c r="O5" s="78"/>
      <c r="P5" s="78"/>
      <c r="Q5" s="78"/>
      <c r="R5" s="78"/>
      <c r="S5" s="79"/>
      <c r="T5" s="80"/>
      <c r="U5" s="80"/>
      <c r="V5" s="78"/>
      <c r="W5" s="78"/>
      <c r="X5" s="80"/>
      <c r="Y5" s="80"/>
      <c r="Z5" s="80"/>
      <c r="AA5"/>
    </row>
    <row r="6" spans="1:27" ht="13.5" customHeight="1" thickBot="1">
      <c r="A6"/>
      <c r="B6" s="78"/>
      <c r="C6" s="78"/>
      <c r="D6" s="78"/>
      <c r="E6" s="82" t="s">
        <v>81</v>
      </c>
      <c r="F6" s="83"/>
      <c r="G6" s="84">
        <v>1</v>
      </c>
      <c r="H6" s="81"/>
      <c r="I6" s="81"/>
      <c r="J6" s="81"/>
      <c r="K6" s="81"/>
      <c r="L6" s="82" t="s">
        <v>81</v>
      </c>
      <c r="M6" s="83"/>
      <c r="N6" s="84">
        <v>1</v>
      </c>
      <c r="O6" s="78"/>
      <c r="P6" s="78"/>
      <c r="Q6" s="82" t="s">
        <v>81</v>
      </c>
      <c r="R6" s="83"/>
      <c r="S6" s="84">
        <v>1</v>
      </c>
      <c r="T6" s="85"/>
      <c r="U6" s="80"/>
      <c r="V6" s="82" t="s">
        <v>81</v>
      </c>
      <c r="W6" s="83"/>
      <c r="X6" s="83"/>
      <c r="Y6" s="84">
        <v>1</v>
      </c>
      <c r="Z6" s="80"/>
      <c r="AA6"/>
    </row>
    <row r="7" spans="1:27" ht="26.25" customHeight="1">
      <c r="A7" s="166" t="s">
        <v>6</v>
      </c>
      <c r="B7" s="210" t="s">
        <v>57</v>
      </c>
      <c r="C7" s="187" t="s">
        <v>0</v>
      </c>
      <c r="D7" s="173" t="s">
        <v>58</v>
      </c>
      <c r="E7" s="201" t="s">
        <v>59</v>
      </c>
      <c r="F7" s="202"/>
      <c r="G7" s="202"/>
      <c r="H7" s="202"/>
      <c r="I7" s="202"/>
      <c r="J7" s="202"/>
      <c r="K7" s="203"/>
      <c r="L7" s="204" t="s">
        <v>14</v>
      </c>
      <c r="M7" s="202"/>
      <c r="N7" s="202"/>
      <c r="O7" s="202"/>
      <c r="P7" s="205"/>
      <c r="Q7" s="201" t="s">
        <v>4</v>
      </c>
      <c r="R7" s="202"/>
      <c r="S7" s="202"/>
      <c r="T7" s="202"/>
      <c r="U7" s="203"/>
      <c r="V7" s="215" t="s">
        <v>12</v>
      </c>
      <c r="W7" s="216"/>
      <c r="X7" s="216"/>
      <c r="Y7" s="217"/>
      <c r="Z7" s="217"/>
      <c r="AA7" s="218"/>
    </row>
    <row r="8" spans="1:27" ht="15.75" customHeight="1">
      <c r="A8" s="167"/>
      <c r="B8" s="211"/>
      <c r="C8" s="185"/>
      <c r="D8" s="174"/>
      <c r="E8" s="207" t="s">
        <v>8</v>
      </c>
      <c r="F8" s="208" t="s">
        <v>13</v>
      </c>
      <c r="G8" s="206" t="s">
        <v>3</v>
      </c>
      <c r="H8" s="30"/>
      <c r="I8" s="206" t="s">
        <v>2</v>
      </c>
      <c r="J8" s="30"/>
      <c r="K8" s="213" t="s">
        <v>9</v>
      </c>
      <c r="L8" s="214" t="s">
        <v>1</v>
      </c>
      <c r="M8" s="30"/>
      <c r="N8" s="206" t="s">
        <v>2</v>
      </c>
      <c r="O8" s="30"/>
      <c r="P8" s="206" t="s">
        <v>9</v>
      </c>
      <c r="Q8" s="226" t="s">
        <v>5</v>
      </c>
      <c r="R8" s="30"/>
      <c r="S8" s="206" t="s">
        <v>2</v>
      </c>
      <c r="T8" s="30"/>
      <c r="U8" s="213" t="s">
        <v>9</v>
      </c>
      <c r="V8" s="224" t="s">
        <v>33</v>
      </c>
      <c r="W8" s="30"/>
      <c r="X8" s="222" t="s">
        <v>9</v>
      </c>
      <c r="Y8" s="219" t="s">
        <v>35</v>
      </c>
      <c r="Z8" s="220"/>
      <c r="AA8" s="221"/>
    </row>
    <row r="9" spans="1:27" ht="51.75" customHeight="1">
      <c r="A9" s="167"/>
      <c r="B9" s="212"/>
      <c r="C9" s="185"/>
      <c r="D9" s="174"/>
      <c r="E9" s="207"/>
      <c r="F9" s="209"/>
      <c r="G9" s="206"/>
      <c r="H9" s="47" t="s">
        <v>43</v>
      </c>
      <c r="I9" s="206"/>
      <c r="J9" s="48" t="s">
        <v>15</v>
      </c>
      <c r="K9" s="213"/>
      <c r="L9" s="214"/>
      <c r="M9" s="47" t="s">
        <v>43</v>
      </c>
      <c r="N9" s="206"/>
      <c r="O9" s="48" t="s">
        <v>15</v>
      </c>
      <c r="P9" s="206"/>
      <c r="Q9" s="207"/>
      <c r="R9" s="47" t="s">
        <v>43</v>
      </c>
      <c r="S9" s="227"/>
      <c r="T9" s="48" t="s">
        <v>15</v>
      </c>
      <c r="U9" s="213"/>
      <c r="V9" s="225"/>
      <c r="W9" s="29" t="s">
        <v>34</v>
      </c>
      <c r="X9" s="223"/>
      <c r="Y9" s="4" t="s">
        <v>33</v>
      </c>
      <c r="Z9" s="4" t="s">
        <v>34</v>
      </c>
      <c r="AA9" s="76" t="s">
        <v>9</v>
      </c>
    </row>
    <row r="10" spans="1:27" ht="15.75" customHeight="1">
      <c r="A10" s="14">
        <v>21</v>
      </c>
      <c r="B10" s="15">
        <v>201</v>
      </c>
      <c r="C10" s="10" t="s">
        <v>100</v>
      </c>
      <c r="D10" s="20" t="s">
        <v>101</v>
      </c>
      <c r="E10" s="91">
        <v>40</v>
      </c>
      <c r="F10" s="5" t="s">
        <v>152</v>
      </c>
      <c r="G10" s="5">
        <v>112</v>
      </c>
      <c r="H10" s="5">
        <v>74</v>
      </c>
      <c r="I10" s="5">
        <v>2343</v>
      </c>
      <c r="J10" s="5">
        <v>771</v>
      </c>
      <c r="K10" s="58">
        <f>IF(G10=""," ",ROUND(J10/I10*100,1))</f>
        <v>32.9</v>
      </c>
      <c r="L10" s="12">
        <v>44</v>
      </c>
      <c r="M10" s="5">
        <v>37</v>
      </c>
      <c r="N10" s="5">
        <v>794</v>
      </c>
      <c r="O10" s="5">
        <v>161</v>
      </c>
      <c r="P10" s="58">
        <f>IF(L10=""," ",ROUND(O10/N10*100,1))</f>
        <v>20.3</v>
      </c>
      <c r="Q10" s="12">
        <v>6</v>
      </c>
      <c r="R10" s="5">
        <v>4</v>
      </c>
      <c r="S10" s="5">
        <v>54</v>
      </c>
      <c r="T10" s="5">
        <v>4</v>
      </c>
      <c r="U10" s="58">
        <f>IF(Q10=""," ",ROUND(T10/S10*100,1))</f>
        <v>7.4</v>
      </c>
      <c r="V10" s="10">
        <v>263</v>
      </c>
      <c r="W10" s="5">
        <v>16</v>
      </c>
      <c r="X10" s="72">
        <f>IF(V10=""," ",ROUND(W10/V10*100,1))</f>
        <v>6.1</v>
      </c>
      <c r="Y10" s="5">
        <v>230</v>
      </c>
      <c r="Z10" s="5">
        <v>5</v>
      </c>
      <c r="AA10" s="68">
        <f>IF(Y10=""," ",ROUND(Z10/Y10*100,1))</f>
        <v>2.2</v>
      </c>
    </row>
    <row r="11" spans="1:27" ht="15.75" customHeight="1">
      <c r="A11" s="14">
        <v>21</v>
      </c>
      <c r="B11" s="15">
        <v>202</v>
      </c>
      <c r="C11" s="10" t="s">
        <v>99</v>
      </c>
      <c r="D11" s="20" t="s">
        <v>102</v>
      </c>
      <c r="E11" s="91">
        <v>35</v>
      </c>
      <c r="F11" s="5" t="s">
        <v>159</v>
      </c>
      <c r="G11" s="5">
        <v>63</v>
      </c>
      <c r="H11" s="5">
        <v>53</v>
      </c>
      <c r="I11" s="5">
        <v>1542</v>
      </c>
      <c r="J11" s="5">
        <v>491</v>
      </c>
      <c r="K11" s="58">
        <f aca="true" t="shared" si="0" ref="K11:K55">IF(G11=""," ",ROUND(J11/I11*100,1))</f>
        <v>31.8</v>
      </c>
      <c r="L11" s="12">
        <v>35</v>
      </c>
      <c r="M11" s="5">
        <v>29</v>
      </c>
      <c r="N11" s="5">
        <v>682</v>
      </c>
      <c r="O11" s="5">
        <v>132</v>
      </c>
      <c r="P11" s="58">
        <f>IF(L11=""," ",ROUND(O11/N11*100,1))</f>
        <v>19.4</v>
      </c>
      <c r="Q11" s="12">
        <v>5</v>
      </c>
      <c r="R11" s="5">
        <v>3</v>
      </c>
      <c r="S11" s="5">
        <v>37</v>
      </c>
      <c r="T11" s="5">
        <v>4</v>
      </c>
      <c r="U11" s="58">
        <f>IF(Q11=""," ",ROUND(T11/S11*100,1))</f>
        <v>10.8</v>
      </c>
      <c r="V11" s="10">
        <v>224</v>
      </c>
      <c r="W11" s="5">
        <v>31</v>
      </c>
      <c r="X11" s="72">
        <f>IF(V11=""," ",ROUND(W11/V11*100,1))</f>
        <v>13.8</v>
      </c>
      <c r="Y11" s="5">
        <v>122</v>
      </c>
      <c r="Z11" s="5">
        <v>4</v>
      </c>
      <c r="AA11" s="68">
        <f>IF(Y11=""," ",ROUND(Z11/Y11*100,1))</f>
        <v>3.3</v>
      </c>
    </row>
    <row r="12" spans="1:27" ht="15.75" customHeight="1">
      <c r="A12" s="14">
        <v>21</v>
      </c>
      <c r="B12" s="15">
        <v>203</v>
      </c>
      <c r="C12" s="12" t="s">
        <v>99</v>
      </c>
      <c r="D12" s="23" t="s">
        <v>103</v>
      </c>
      <c r="E12" s="91"/>
      <c r="F12" s="5"/>
      <c r="G12" s="5"/>
      <c r="H12" s="5"/>
      <c r="I12" s="5"/>
      <c r="J12" s="5"/>
      <c r="K12" s="58" t="str">
        <f t="shared" si="0"/>
        <v> </v>
      </c>
      <c r="L12" s="12">
        <v>28</v>
      </c>
      <c r="M12" s="5">
        <v>23</v>
      </c>
      <c r="N12" s="5">
        <v>768</v>
      </c>
      <c r="O12" s="5">
        <v>225</v>
      </c>
      <c r="P12" s="58">
        <f aca="true" t="shared" si="1" ref="P12:P53">IF(L12=""," ",ROUND(O12/N12*100,1))</f>
        <v>29.3</v>
      </c>
      <c r="Q12" s="12">
        <v>5</v>
      </c>
      <c r="R12" s="5">
        <v>4</v>
      </c>
      <c r="S12" s="5">
        <v>78</v>
      </c>
      <c r="T12" s="5">
        <v>8</v>
      </c>
      <c r="U12" s="58">
        <f aca="true" t="shared" si="2" ref="U12:U55">IF(Q12=""," ",ROUND(T12/S12*100,1))</f>
        <v>10.3</v>
      </c>
      <c r="V12" s="10">
        <v>131</v>
      </c>
      <c r="W12" s="5">
        <v>0</v>
      </c>
      <c r="X12" s="72">
        <f>IF(V12=""," ",ROUND(W12/V12*100,1))</f>
        <v>0</v>
      </c>
      <c r="Y12" s="5">
        <v>103</v>
      </c>
      <c r="Z12" s="5">
        <v>0</v>
      </c>
      <c r="AA12" s="68">
        <f>IF(Y12=""," ",ROUND(Z12/Y12*100,1))</f>
        <v>0</v>
      </c>
    </row>
    <row r="13" spans="1:27" ht="15.75" customHeight="1">
      <c r="A13" s="14">
        <v>21</v>
      </c>
      <c r="B13" s="15">
        <v>204</v>
      </c>
      <c r="C13" s="12" t="s">
        <v>99</v>
      </c>
      <c r="D13" s="23" t="s">
        <v>104</v>
      </c>
      <c r="E13" s="10">
        <v>30</v>
      </c>
      <c r="F13" s="5" t="s">
        <v>171</v>
      </c>
      <c r="G13" s="5">
        <v>36</v>
      </c>
      <c r="H13" s="5">
        <v>30</v>
      </c>
      <c r="I13" s="5">
        <v>369</v>
      </c>
      <c r="J13" s="5">
        <v>93</v>
      </c>
      <c r="K13" s="58">
        <f t="shared" si="0"/>
        <v>25.2</v>
      </c>
      <c r="L13" s="12">
        <v>30</v>
      </c>
      <c r="M13" s="5">
        <v>26</v>
      </c>
      <c r="N13" s="5">
        <v>332</v>
      </c>
      <c r="O13" s="5">
        <v>86</v>
      </c>
      <c r="P13" s="58">
        <f t="shared" si="1"/>
        <v>25.9</v>
      </c>
      <c r="Q13" s="12">
        <v>6</v>
      </c>
      <c r="R13" s="5">
        <v>4</v>
      </c>
      <c r="S13" s="5">
        <v>37</v>
      </c>
      <c r="T13" s="5">
        <v>7</v>
      </c>
      <c r="U13" s="58">
        <f t="shared" si="2"/>
        <v>18.9</v>
      </c>
      <c r="V13" s="10">
        <v>92</v>
      </c>
      <c r="W13" s="5">
        <v>9</v>
      </c>
      <c r="X13" s="72">
        <f aca="true" t="shared" si="3" ref="X13:X55">IF(V13=0," ",ROUND(W13/V13*100,1))</f>
        <v>9.8</v>
      </c>
      <c r="Y13" s="5">
        <v>64</v>
      </c>
      <c r="Z13" s="5">
        <v>4</v>
      </c>
      <c r="AA13" s="68">
        <f aca="true" t="shared" si="4" ref="AA13:AA55">IF(Y13=0," ",ROUND(Z13/Y13*100,1))</f>
        <v>6.3</v>
      </c>
    </row>
    <row r="14" spans="1:27" ht="15.75" customHeight="1">
      <c r="A14" s="14">
        <v>21</v>
      </c>
      <c r="B14" s="15">
        <v>205</v>
      </c>
      <c r="C14" s="12" t="s">
        <v>99</v>
      </c>
      <c r="D14" s="23" t="s">
        <v>105</v>
      </c>
      <c r="E14" s="10">
        <v>25</v>
      </c>
      <c r="F14" s="5" t="s">
        <v>159</v>
      </c>
      <c r="G14" s="5">
        <v>64</v>
      </c>
      <c r="H14" s="5">
        <v>48</v>
      </c>
      <c r="I14" s="5">
        <v>1470</v>
      </c>
      <c r="J14" s="5">
        <v>313</v>
      </c>
      <c r="K14" s="58">
        <f t="shared" si="0"/>
        <v>21.3</v>
      </c>
      <c r="L14" s="12">
        <v>30</v>
      </c>
      <c r="M14" s="5">
        <v>23</v>
      </c>
      <c r="N14" s="5">
        <v>385</v>
      </c>
      <c r="O14" s="5">
        <v>69</v>
      </c>
      <c r="P14" s="58">
        <f t="shared" si="1"/>
        <v>17.9</v>
      </c>
      <c r="Q14" s="12">
        <v>6</v>
      </c>
      <c r="R14" s="5">
        <v>4</v>
      </c>
      <c r="S14" s="5">
        <v>112</v>
      </c>
      <c r="T14" s="5">
        <v>13</v>
      </c>
      <c r="U14" s="58">
        <f t="shared" si="2"/>
        <v>11.6</v>
      </c>
      <c r="V14" s="10">
        <v>76</v>
      </c>
      <c r="W14" s="5">
        <v>3</v>
      </c>
      <c r="X14" s="72">
        <f t="shared" si="3"/>
        <v>3.9</v>
      </c>
      <c r="Y14" s="5">
        <v>68</v>
      </c>
      <c r="Z14" s="5">
        <v>2</v>
      </c>
      <c r="AA14" s="68">
        <f t="shared" si="4"/>
        <v>2.9</v>
      </c>
    </row>
    <row r="15" spans="1:27" ht="15.75" customHeight="1">
      <c r="A15" s="14">
        <v>21</v>
      </c>
      <c r="B15" s="15">
        <v>206</v>
      </c>
      <c r="C15" s="12" t="s">
        <v>99</v>
      </c>
      <c r="D15" s="23" t="s">
        <v>106</v>
      </c>
      <c r="E15" s="10">
        <v>30</v>
      </c>
      <c r="F15" s="5" t="s">
        <v>152</v>
      </c>
      <c r="G15" s="5">
        <v>66</v>
      </c>
      <c r="H15" s="5">
        <v>38</v>
      </c>
      <c r="I15" s="5">
        <v>1847</v>
      </c>
      <c r="J15" s="5">
        <v>478</v>
      </c>
      <c r="K15" s="58">
        <f t="shared" si="0"/>
        <v>25.9</v>
      </c>
      <c r="L15" s="12">
        <v>19</v>
      </c>
      <c r="M15" s="5">
        <v>16</v>
      </c>
      <c r="N15" s="5">
        <v>302</v>
      </c>
      <c r="O15" s="5">
        <v>45</v>
      </c>
      <c r="P15" s="58">
        <f t="shared" si="1"/>
        <v>14.9</v>
      </c>
      <c r="Q15" s="12">
        <v>6</v>
      </c>
      <c r="R15" s="5">
        <v>4</v>
      </c>
      <c r="S15" s="5">
        <v>81</v>
      </c>
      <c r="T15" s="5">
        <v>8</v>
      </c>
      <c r="U15" s="58">
        <f t="shared" si="2"/>
        <v>9.9</v>
      </c>
      <c r="V15" s="10">
        <v>293</v>
      </c>
      <c r="W15" s="5">
        <v>42</v>
      </c>
      <c r="X15" s="72">
        <f t="shared" si="3"/>
        <v>14.3</v>
      </c>
      <c r="Y15" s="5">
        <v>197</v>
      </c>
      <c r="Z15" s="5">
        <v>17</v>
      </c>
      <c r="AA15" s="68">
        <f t="shared" si="4"/>
        <v>8.6</v>
      </c>
    </row>
    <row r="16" spans="1:27" ht="15.75" customHeight="1">
      <c r="A16" s="14">
        <v>21</v>
      </c>
      <c r="B16" s="15">
        <v>207</v>
      </c>
      <c r="C16" s="12" t="s">
        <v>99</v>
      </c>
      <c r="D16" s="23" t="s">
        <v>107</v>
      </c>
      <c r="E16" s="10">
        <v>30</v>
      </c>
      <c r="F16" s="5" t="s">
        <v>171</v>
      </c>
      <c r="G16" s="5">
        <v>37</v>
      </c>
      <c r="H16" s="5">
        <v>28</v>
      </c>
      <c r="I16" s="5">
        <v>394</v>
      </c>
      <c r="J16" s="5">
        <v>120</v>
      </c>
      <c r="K16" s="58">
        <f t="shared" si="0"/>
        <v>30.5</v>
      </c>
      <c r="L16" s="12">
        <v>28</v>
      </c>
      <c r="M16" s="5">
        <v>21</v>
      </c>
      <c r="N16" s="5">
        <v>407</v>
      </c>
      <c r="O16" s="5">
        <v>141</v>
      </c>
      <c r="P16" s="58">
        <f t="shared" si="1"/>
        <v>34.6</v>
      </c>
      <c r="Q16" s="12">
        <v>6</v>
      </c>
      <c r="R16" s="5">
        <v>5</v>
      </c>
      <c r="S16" s="5">
        <v>35</v>
      </c>
      <c r="T16" s="5">
        <v>5</v>
      </c>
      <c r="U16" s="58">
        <f t="shared" si="2"/>
        <v>14.3</v>
      </c>
      <c r="V16" s="10">
        <v>29</v>
      </c>
      <c r="W16" s="5">
        <v>3</v>
      </c>
      <c r="X16" s="72">
        <f t="shared" si="3"/>
        <v>10.3</v>
      </c>
      <c r="Y16" s="5">
        <v>26</v>
      </c>
      <c r="Z16" s="5">
        <v>2</v>
      </c>
      <c r="AA16" s="68">
        <f t="shared" si="4"/>
        <v>7.7</v>
      </c>
    </row>
    <row r="17" spans="1:27" ht="15.75" customHeight="1">
      <c r="A17" s="14">
        <v>21</v>
      </c>
      <c r="B17" s="15">
        <v>208</v>
      </c>
      <c r="C17" s="12" t="s">
        <v>99</v>
      </c>
      <c r="D17" s="23" t="s">
        <v>108</v>
      </c>
      <c r="E17" s="10"/>
      <c r="F17" s="5"/>
      <c r="G17" s="5"/>
      <c r="H17" s="5"/>
      <c r="I17" s="5"/>
      <c r="J17" s="5"/>
      <c r="K17" s="58" t="str">
        <f t="shared" si="0"/>
        <v> </v>
      </c>
      <c r="L17" s="13">
        <v>25</v>
      </c>
      <c r="M17" s="6">
        <v>21</v>
      </c>
      <c r="N17" s="6">
        <v>482</v>
      </c>
      <c r="O17" s="6">
        <v>137</v>
      </c>
      <c r="P17" s="151">
        <f t="shared" si="1"/>
        <v>28.4</v>
      </c>
      <c r="Q17" s="12">
        <v>6</v>
      </c>
      <c r="R17" s="5">
        <v>3</v>
      </c>
      <c r="S17" s="5">
        <v>39</v>
      </c>
      <c r="T17" s="5">
        <v>3</v>
      </c>
      <c r="U17" s="58">
        <f t="shared" si="2"/>
        <v>7.7</v>
      </c>
      <c r="V17" s="10">
        <v>53</v>
      </c>
      <c r="W17" s="5">
        <v>10</v>
      </c>
      <c r="X17" s="72">
        <f t="shared" si="3"/>
        <v>18.9</v>
      </c>
      <c r="Y17" s="5">
        <v>53</v>
      </c>
      <c r="Z17" s="5">
        <v>10</v>
      </c>
      <c r="AA17" s="68">
        <f t="shared" si="4"/>
        <v>18.9</v>
      </c>
    </row>
    <row r="18" spans="1:27" ht="15.75" customHeight="1">
      <c r="A18" s="14">
        <v>21</v>
      </c>
      <c r="B18" s="15">
        <v>209</v>
      </c>
      <c r="C18" s="12" t="s">
        <v>99</v>
      </c>
      <c r="D18" s="23" t="s">
        <v>109</v>
      </c>
      <c r="E18" s="10">
        <v>30</v>
      </c>
      <c r="F18" s="5" t="s">
        <v>189</v>
      </c>
      <c r="G18" s="5">
        <v>73</v>
      </c>
      <c r="H18" s="5">
        <v>52</v>
      </c>
      <c r="I18" s="5">
        <v>1155</v>
      </c>
      <c r="J18" s="5">
        <v>259</v>
      </c>
      <c r="K18" s="58">
        <f t="shared" si="0"/>
        <v>22.4</v>
      </c>
      <c r="L18" s="154">
        <v>28</v>
      </c>
      <c r="M18" s="155">
        <v>24</v>
      </c>
      <c r="N18" s="155">
        <v>486</v>
      </c>
      <c r="O18" s="155">
        <v>129</v>
      </c>
      <c r="P18" s="58">
        <f t="shared" si="1"/>
        <v>26.5</v>
      </c>
      <c r="Q18" s="12">
        <v>6</v>
      </c>
      <c r="R18" s="5">
        <v>4</v>
      </c>
      <c r="S18" s="5">
        <v>41</v>
      </c>
      <c r="T18" s="5">
        <v>5</v>
      </c>
      <c r="U18" s="58">
        <f t="shared" si="2"/>
        <v>12.2</v>
      </c>
      <c r="V18" s="10">
        <v>111</v>
      </c>
      <c r="W18" s="5">
        <v>3</v>
      </c>
      <c r="X18" s="72">
        <f t="shared" si="3"/>
        <v>2.7</v>
      </c>
      <c r="Y18" s="5">
        <v>87</v>
      </c>
      <c r="Z18" s="5">
        <v>1</v>
      </c>
      <c r="AA18" s="68">
        <f t="shared" si="4"/>
        <v>1.1</v>
      </c>
    </row>
    <row r="19" spans="1:27" ht="15.75" customHeight="1">
      <c r="A19" s="14">
        <v>21</v>
      </c>
      <c r="B19" s="15">
        <v>210</v>
      </c>
      <c r="C19" s="12" t="s">
        <v>99</v>
      </c>
      <c r="D19" s="23" t="s">
        <v>110</v>
      </c>
      <c r="E19" s="10"/>
      <c r="F19" s="5"/>
      <c r="G19" s="5"/>
      <c r="H19" s="5"/>
      <c r="I19" s="5"/>
      <c r="J19" s="5"/>
      <c r="K19" s="58" t="str">
        <f t="shared" si="0"/>
        <v> </v>
      </c>
      <c r="L19" s="152">
        <v>9</v>
      </c>
      <c r="M19" s="147">
        <v>7</v>
      </c>
      <c r="N19" s="147">
        <v>339</v>
      </c>
      <c r="O19" s="147">
        <v>88</v>
      </c>
      <c r="P19" s="153">
        <f t="shared" si="1"/>
        <v>26</v>
      </c>
      <c r="Q19" s="12">
        <v>6</v>
      </c>
      <c r="R19" s="5">
        <v>3</v>
      </c>
      <c r="S19" s="5">
        <v>52</v>
      </c>
      <c r="T19" s="5">
        <v>6</v>
      </c>
      <c r="U19" s="58">
        <f t="shared" si="2"/>
        <v>11.5</v>
      </c>
      <c r="V19" s="11">
        <v>155</v>
      </c>
      <c r="W19" s="6">
        <v>21</v>
      </c>
      <c r="X19" s="149">
        <f t="shared" si="3"/>
        <v>13.5</v>
      </c>
      <c r="Y19" s="5">
        <v>103</v>
      </c>
      <c r="Z19" s="5">
        <v>4</v>
      </c>
      <c r="AA19" s="68">
        <f t="shared" si="4"/>
        <v>3.9</v>
      </c>
    </row>
    <row r="20" spans="1:27" ht="15.75" customHeight="1">
      <c r="A20" s="14">
        <v>21</v>
      </c>
      <c r="B20" s="15">
        <v>211</v>
      </c>
      <c r="C20" s="12" t="s">
        <v>99</v>
      </c>
      <c r="D20" s="92" t="s">
        <v>111</v>
      </c>
      <c r="E20" s="10">
        <v>40</v>
      </c>
      <c r="F20" s="5" t="s">
        <v>189</v>
      </c>
      <c r="G20" s="5">
        <v>30</v>
      </c>
      <c r="H20" s="5">
        <v>18</v>
      </c>
      <c r="I20" s="5">
        <v>442</v>
      </c>
      <c r="J20" s="5">
        <v>80</v>
      </c>
      <c r="K20" s="58">
        <f t="shared" si="0"/>
        <v>18.1</v>
      </c>
      <c r="L20" s="12">
        <v>29</v>
      </c>
      <c r="M20" s="5">
        <v>17</v>
      </c>
      <c r="N20" s="5">
        <v>425</v>
      </c>
      <c r="O20" s="5">
        <v>81</v>
      </c>
      <c r="P20" s="58">
        <f t="shared" si="1"/>
        <v>19.1</v>
      </c>
      <c r="Q20" s="12">
        <v>5</v>
      </c>
      <c r="R20" s="5">
        <v>1</v>
      </c>
      <c r="S20" s="5">
        <v>36</v>
      </c>
      <c r="T20" s="5">
        <v>2</v>
      </c>
      <c r="U20" s="58">
        <f t="shared" si="2"/>
        <v>5.6</v>
      </c>
      <c r="V20" s="154">
        <v>41</v>
      </c>
      <c r="W20" s="155">
        <v>1</v>
      </c>
      <c r="X20" s="157">
        <f t="shared" si="3"/>
        <v>2.4</v>
      </c>
      <c r="Y20" s="5">
        <v>41</v>
      </c>
      <c r="Z20" s="5">
        <v>1</v>
      </c>
      <c r="AA20" s="68">
        <f t="shared" si="4"/>
        <v>2.4</v>
      </c>
    </row>
    <row r="21" spans="1:27" ht="15.75" customHeight="1">
      <c r="A21" s="14">
        <v>21</v>
      </c>
      <c r="B21" s="15">
        <v>212</v>
      </c>
      <c r="C21" s="12" t="s">
        <v>99</v>
      </c>
      <c r="D21" s="23" t="s">
        <v>112</v>
      </c>
      <c r="E21" s="10">
        <v>30</v>
      </c>
      <c r="F21" s="5" t="s">
        <v>195</v>
      </c>
      <c r="G21" s="5">
        <v>33</v>
      </c>
      <c r="H21" s="5">
        <v>25</v>
      </c>
      <c r="I21" s="5">
        <v>525</v>
      </c>
      <c r="J21" s="5">
        <v>60</v>
      </c>
      <c r="K21" s="58">
        <f t="shared" si="0"/>
        <v>11.4</v>
      </c>
      <c r="L21" s="12">
        <v>27</v>
      </c>
      <c r="M21" s="5">
        <v>21</v>
      </c>
      <c r="N21" s="5">
        <v>489</v>
      </c>
      <c r="O21" s="5">
        <v>56</v>
      </c>
      <c r="P21" s="58">
        <f t="shared" si="1"/>
        <v>11.5</v>
      </c>
      <c r="Q21" s="12">
        <v>6</v>
      </c>
      <c r="R21" s="5">
        <v>4</v>
      </c>
      <c r="S21" s="5">
        <v>36</v>
      </c>
      <c r="T21" s="5">
        <v>4</v>
      </c>
      <c r="U21" s="58">
        <f t="shared" si="2"/>
        <v>11.1</v>
      </c>
      <c r="V21" s="38">
        <v>119</v>
      </c>
      <c r="W21" s="147">
        <v>7</v>
      </c>
      <c r="X21" s="150">
        <f t="shared" si="3"/>
        <v>5.9</v>
      </c>
      <c r="Y21" s="5">
        <v>85</v>
      </c>
      <c r="Z21" s="5">
        <v>2</v>
      </c>
      <c r="AA21" s="68">
        <f t="shared" si="4"/>
        <v>2.4</v>
      </c>
    </row>
    <row r="22" spans="1:27" ht="15.75" customHeight="1">
      <c r="A22" s="14">
        <v>21</v>
      </c>
      <c r="B22" s="15">
        <v>213</v>
      </c>
      <c r="C22" s="12" t="s">
        <v>99</v>
      </c>
      <c r="D22" s="23" t="s">
        <v>113</v>
      </c>
      <c r="E22" s="10">
        <v>50</v>
      </c>
      <c r="F22" s="5" t="s">
        <v>159</v>
      </c>
      <c r="G22" s="5">
        <v>57</v>
      </c>
      <c r="H22" s="5">
        <v>46</v>
      </c>
      <c r="I22" s="5">
        <v>1559</v>
      </c>
      <c r="J22" s="5">
        <v>501</v>
      </c>
      <c r="K22" s="58">
        <f t="shared" si="0"/>
        <v>32.1</v>
      </c>
      <c r="L22" s="12">
        <v>22</v>
      </c>
      <c r="M22" s="5">
        <v>20</v>
      </c>
      <c r="N22" s="5">
        <v>371</v>
      </c>
      <c r="O22" s="5">
        <v>123</v>
      </c>
      <c r="P22" s="58">
        <f t="shared" si="1"/>
        <v>33.2</v>
      </c>
      <c r="Q22" s="12">
        <v>6</v>
      </c>
      <c r="R22" s="5">
        <v>2</v>
      </c>
      <c r="S22" s="5">
        <v>56</v>
      </c>
      <c r="T22" s="5">
        <v>2</v>
      </c>
      <c r="U22" s="58">
        <f t="shared" si="2"/>
        <v>3.6</v>
      </c>
      <c r="V22" s="10">
        <v>126</v>
      </c>
      <c r="W22" s="5">
        <v>10</v>
      </c>
      <c r="X22" s="72">
        <f t="shared" si="3"/>
        <v>7.9</v>
      </c>
      <c r="Y22" s="5">
        <v>103</v>
      </c>
      <c r="Z22" s="5">
        <v>7</v>
      </c>
      <c r="AA22" s="68">
        <f t="shared" si="4"/>
        <v>6.8</v>
      </c>
    </row>
    <row r="23" spans="1:27" ht="15.75" customHeight="1">
      <c r="A23" s="14">
        <v>21</v>
      </c>
      <c r="B23" s="15">
        <v>214</v>
      </c>
      <c r="C23" s="12" t="s">
        <v>99</v>
      </c>
      <c r="D23" s="23" t="s">
        <v>114</v>
      </c>
      <c r="E23" s="10">
        <v>30</v>
      </c>
      <c r="F23" s="5" t="s">
        <v>86</v>
      </c>
      <c r="G23" s="5">
        <v>68</v>
      </c>
      <c r="H23" s="5">
        <v>55</v>
      </c>
      <c r="I23" s="5">
        <v>1502</v>
      </c>
      <c r="J23" s="5">
        <v>451</v>
      </c>
      <c r="K23" s="58">
        <f t="shared" si="0"/>
        <v>30</v>
      </c>
      <c r="L23" s="12">
        <v>32</v>
      </c>
      <c r="M23" s="5">
        <v>24</v>
      </c>
      <c r="N23" s="5">
        <v>771</v>
      </c>
      <c r="O23" s="5">
        <v>216</v>
      </c>
      <c r="P23" s="58">
        <f t="shared" si="1"/>
        <v>28</v>
      </c>
      <c r="Q23" s="12">
        <v>5</v>
      </c>
      <c r="R23" s="5">
        <v>2</v>
      </c>
      <c r="S23" s="5">
        <v>39</v>
      </c>
      <c r="T23" s="5">
        <v>4</v>
      </c>
      <c r="U23" s="58">
        <f t="shared" si="2"/>
        <v>10.3</v>
      </c>
      <c r="V23" s="10">
        <v>54</v>
      </c>
      <c r="W23" s="5">
        <v>0</v>
      </c>
      <c r="X23" s="72">
        <f t="shared" si="3"/>
        <v>0</v>
      </c>
      <c r="Y23" s="5">
        <v>47</v>
      </c>
      <c r="Z23" s="5">
        <v>0</v>
      </c>
      <c r="AA23" s="68">
        <f t="shared" si="4"/>
        <v>0</v>
      </c>
    </row>
    <row r="24" spans="1:27" ht="15.75" customHeight="1">
      <c r="A24" s="14">
        <v>21</v>
      </c>
      <c r="B24" s="15">
        <v>215</v>
      </c>
      <c r="C24" s="12" t="s">
        <v>99</v>
      </c>
      <c r="D24" s="23" t="s">
        <v>115</v>
      </c>
      <c r="E24" s="10"/>
      <c r="F24" s="5"/>
      <c r="G24" s="5"/>
      <c r="H24" s="5"/>
      <c r="I24" s="5"/>
      <c r="J24" s="5"/>
      <c r="K24" s="58" t="str">
        <f t="shared" si="0"/>
        <v> </v>
      </c>
      <c r="L24" s="12">
        <v>19</v>
      </c>
      <c r="M24" s="5">
        <v>11</v>
      </c>
      <c r="N24" s="5">
        <v>204</v>
      </c>
      <c r="O24" s="5">
        <v>42</v>
      </c>
      <c r="P24" s="58">
        <f t="shared" si="1"/>
        <v>20.6</v>
      </c>
      <c r="Q24" s="12">
        <v>6</v>
      </c>
      <c r="R24" s="5">
        <v>1</v>
      </c>
      <c r="S24" s="5">
        <v>44</v>
      </c>
      <c r="T24" s="5">
        <v>2</v>
      </c>
      <c r="U24" s="58">
        <f t="shared" si="2"/>
        <v>4.5</v>
      </c>
      <c r="V24" s="10">
        <v>69</v>
      </c>
      <c r="W24" s="5">
        <v>13</v>
      </c>
      <c r="X24" s="72">
        <f t="shared" si="3"/>
        <v>18.8</v>
      </c>
      <c r="Y24" s="5">
        <v>59</v>
      </c>
      <c r="Z24" s="5">
        <v>13</v>
      </c>
      <c r="AA24" s="68">
        <f t="shared" si="4"/>
        <v>22</v>
      </c>
    </row>
    <row r="25" spans="1:27" ht="15.75" customHeight="1">
      <c r="A25" s="14">
        <v>21</v>
      </c>
      <c r="B25" s="15">
        <v>216</v>
      </c>
      <c r="C25" s="12" t="s">
        <v>99</v>
      </c>
      <c r="D25" s="23" t="s">
        <v>116</v>
      </c>
      <c r="E25" s="10"/>
      <c r="F25" s="5"/>
      <c r="G25" s="5"/>
      <c r="H25" s="5"/>
      <c r="I25" s="5"/>
      <c r="J25" s="5"/>
      <c r="K25" s="58" t="str">
        <f t="shared" si="0"/>
        <v> </v>
      </c>
      <c r="L25" s="12">
        <v>7</v>
      </c>
      <c r="M25" s="5">
        <v>2</v>
      </c>
      <c r="N25" s="5">
        <v>78</v>
      </c>
      <c r="O25" s="5">
        <v>11</v>
      </c>
      <c r="P25" s="58">
        <f t="shared" si="1"/>
        <v>14.1</v>
      </c>
      <c r="Q25" s="12">
        <v>5</v>
      </c>
      <c r="R25" s="5">
        <v>2</v>
      </c>
      <c r="S25" s="5">
        <v>18</v>
      </c>
      <c r="T25" s="5">
        <v>4</v>
      </c>
      <c r="U25" s="58">
        <f t="shared" si="2"/>
        <v>22.2</v>
      </c>
      <c r="V25" s="10">
        <v>27</v>
      </c>
      <c r="W25" s="5">
        <v>0</v>
      </c>
      <c r="X25" s="72">
        <f t="shared" si="3"/>
        <v>0</v>
      </c>
      <c r="Y25" s="5">
        <v>27</v>
      </c>
      <c r="Z25" s="5">
        <v>0</v>
      </c>
      <c r="AA25" s="68">
        <f t="shared" si="4"/>
        <v>0</v>
      </c>
    </row>
    <row r="26" spans="1:27" ht="15.75" customHeight="1">
      <c r="A26" s="14">
        <v>21</v>
      </c>
      <c r="B26" s="15">
        <v>217</v>
      </c>
      <c r="C26" s="10" t="s">
        <v>99</v>
      </c>
      <c r="D26" s="20" t="s">
        <v>117</v>
      </c>
      <c r="E26" s="10"/>
      <c r="F26" s="5"/>
      <c r="G26" s="5"/>
      <c r="H26" s="5"/>
      <c r="I26" s="5"/>
      <c r="J26" s="5"/>
      <c r="K26" s="58" t="str">
        <f t="shared" si="0"/>
        <v> </v>
      </c>
      <c r="L26" s="12">
        <v>12</v>
      </c>
      <c r="M26" s="5">
        <v>9</v>
      </c>
      <c r="N26" s="5">
        <v>209</v>
      </c>
      <c r="O26" s="5">
        <v>24</v>
      </c>
      <c r="P26" s="58">
        <f t="shared" si="1"/>
        <v>11.5</v>
      </c>
      <c r="Q26" s="12">
        <v>6</v>
      </c>
      <c r="R26" s="5">
        <v>2</v>
      </c>
      <c r="S26" s="5">
        <v>48</v>
      </c>
      <c r="T26" s="5">
        <v>8</v>
      </c>
      <c r="U26" s="58">
        <f t="shared" si="2"/>
        <v>16.7</v>
      </c>
      <c r="V26" s="10">
        <v>71</v>
      </c>
      <c r="W26" s="5">
        <v>1</v>
      </c>
      <c r="X26" s="72">
        <f t="shared" si="3"/>
        <v>1.4</v>
      </c>
      <c r="Y26" s="5">
        <v>50</v>
      </c>
      <c r="Z26" s="5">
        <v>0</v>
      </c>
      <c r="AA26" s="68">
        <f t="shared" si="4"/>
        <v>0</v>
      </c>
    </row>
    <row r="27" spans="1:27" ht="15.75" customHeight="1">
      <c r="A27" s="14">
        <v>21</v>
      </c>
      <c r="B27" s="15">
        <v>218</v>
      </c>
      <c r="C27" s="12" t="s">
        <v>99</v>
      </c>
      <c r="D27" s="23" t="s">
        <v>118</v>
      </c>
      <c r="E27" s="10"/>
      <c r="F27" s="5"/>
      <c r="G27" s="5"/>
      <c r="H27" s="5"/>
      <c r="I27" s="5"/>
      <c r="J27" s="5"/>
      <c r="K27" s="58" t="str">
        <f t="shared" si="0"/>
        <v> </v>
      </c>
      <c r="L27" s="12">
        <v>12</v>
      </c>
      <c r="M27" s="5">
        <v>7</v>
      </c>
      <c r="N27" s="5">
        <v>172</v>
      </c>
      <c r="O27" s="5">
        <v>19</v>
      </c>
      <c r="P27" s="58">
        <f t="shared" si="1"/>
        <v>11</v>
      </c>
      <c r="Q27" s="12">
        <v>5</v>
      </c>
      <c r="R27" s="5">
        <v>2</v>
      </c>
      <c r="S27" s="5">
        <v>89</v>
      </c>
      <c r="T27" s="5">
        <v>6</v>
      </c>
      <c r="U27" s="58">
        <f t="shared" si="2"/>
        <v>6.7</v>
      </c>
      <c r="V27" s="10">
        <v>49</v>
      </c>
      <c r="W27" s="5">
        <v>1</v>
      </c>
      <c r="X27" s="72">
        <f t="shared" si="3"/>
        <v>2</v>
      </c>
      <c r="Y27" s="5">
        <v>47</v>
      </c>
      <c r="Z27" s="5">
        <v>1</v>
      </c>
      <c r="AA27" s="68">
        <f t="shared" si="4"/>
        <v>2.1</v>
      </c>
    </row>
    <row r="28" spans="1:27" ht="15.75" customHeight="1">
      <c r="A28" s="14">
        <v>21</v>
      </c>
      <c r="B28" s="15">
        <v>219</v>
      </c>
      <c r="C28" s="12" t="s">
        <v>99</v>
      </c>
      <c r="D28" s="23" t="s">
        <v>119</v>
      </c>
      <c r="E28" s="10"/>
      <c r="F28" s="5"/>
      <c r="G28" s="5"/>
      <c r="H28" s="5"/>
      <c r="I28" s="5"/>
      <c r="J28" s="5"/>
      <c r="K28" s="58" t="str">
        <f t="shared" si="0"/>
        <v> </v>
      </c>
      <c r="L28" s="12">
        <v>20</v>
      </c>
      <c r="M28" s="5">
        <v>19</v>
      </c>
      <c r="N28" s="5">
        <v>766</v>
      </c>
      <c r="O28" s="5">
        <v>66</v>
      </c>
      <c r="P28" s="58">
        <f t="shared" si="1"/>
        <v>8.6</v>
      </c>
      <c r="Q28" s="12">
        <v>6</v>
      </c>
      <c r="R28" s="5">
        <v>1</v>
      </c>
      <c r="S28" s="5">
        <v>90</v>
      </c>
      <c r="T28" s="5">
        <v>1</v>
      </c>
      <c r="U28" s="58">
        <f t="shared" si="2"/>
        <v>1.1</v>
      </c>
      <c r="V28" s="10">
        <v>121</v>
      </c>
      <c r="W28" s="5">
        <v>6</v>
      </c>
      <c r="X28" s="72">
        <f t="shared" si="3"/>
        <v>5</v>
      </c>
      <c r="Y28" s="5">
        <v>106</v>
      </c>
      <c r="Z28" s="5">
        <v>3</v>
      </c>
      <c r="AA28" s="68">
        <f t="shared" si="4"/>
        <v>2.8</v>
      </c>
    </row>
    <row r="29" spans="1:27" ht="15.75" customHeight="1">
      <c r="A29" s="14">
        <v>21</v>
      </c>
      <c r="B29" s="15">
        <v>220</v>
      </c>
      <c r="C29" s="12" t="s">
        <v>99</v>
      </c>
      <c r="D29" s="23" t="s">
        <v>120</v>
      </c>
      <c r="E29" s="10">
        <v>40</v>
      </c>
      <c r="F29" s="5" t="s">
        <v>152</v>
      </c>
      <c r="G29" s="5">
        <v>32</v>
      </c>
      <c r="H29" s="5">
        <v>23</v>
      </c>
      <c r="I29" s="5">
        <v>495</v>
      </c>
      <c r="J29" s="5">
        <v>157</v>
      </c>
      <c r="K29" s="58">
        <f t="shared" si="0"/>
        <v>31.7</v>
      </c>
      <c r="L29" s="12">
        <v>15</v>
      </c>
      <c r="M29" s="5">
        <v>11</v>
      </c>
      <c r="N29" s="5">
        <v>362</v>
      </c>
      <c r="O29" s="5">
        <v>110</v>
      </c>
      <c r="P29" s="58">
        <f t="shared" si="1"/>
        <v>30.4</v>
      </c>
      <c r="Q29" s="12">
        <v>6</v>
      </c>
      <c r="R29" s="5">
        <v>2</v>
      </c>
      <c r="S29" s="5">
        <v>42</v>
      </c>
      <c r="T29" s="5">
        <v>2</v>
      </c>
      <c r="U29" s="58">
        <f t="shared" si="2"/>
        <v>4.8</v>
      </c>
      <c r="V29" s="10">
        <v>148</v>
      </c>
      <c r="W29" s="5">
        <v>23</v>
      </c>
      <c r="X29" s="72">
        <f t="shared" si="3"/>
        <v>15.5</v>
      </c>
      <c r="Y29" s="5">
        <v>100</v>
      </c>
      <c r="Z29" s="5">
        <v>9</v>
      </c>
      <c r="AA29" s="68">
        <f t="shared" si="4"/>
        <v>9</v>
      </c>
    </row>
    <row r="30" spans="1:27" ht="15.75" customHeight="1">
      <c r="A30" s="14">
        <v>21</v>
      </c>
      <c r="B30" s="15">
        <v>221</v>
      </c>
      <c r="C30" s="12" t="s">
        <v>99</v>
      </c>
      <c r="D30" s="23" t="s">
        <v>121</v>
      </c>
      <c r="E30" s="10"/>
      <c r="F30" s="5"/>
      <c r="G30" s="5"/>
      <c r="H30" s="5"/>
      <c r="I30" s="5"/>
      <c r="J30" s="5"/>
      <c r="K30" s="58" t="str">
        <f t="shared" si="0"/>
        <v> </v>
      </c>
      <c r="L30" s="94" t="s">
        <v>235</v>
      </c>
      <c r="M30" s="94" t="s">
        <v>235</v>
      </c>
      <c r="N30" s="94" t="s">
        <v>235</v>
      </c>
      <c r="O30" s="94" t="s">
        <v>235</v>
      </c>
      <c r="P30" s="58" t="e">
        <f t="shared" si="1"/>
        <v>#VALUE!</v>
      </c>
      <c r="Q30" s="12">
        <v>5</v>
      </c>
      <c r="R30" s="5">
        <v>0</v>
      </c>
      <c r="S30" s="5">
        <v>16</v>
      </c>
      <c r="T30" s="5">
        <v>0</v>
      </c>
      <c r="U30" s="58">
        <f t="shared" si="2"/>
        <v>0</v>
      </c>
      <c r="V30" s="10">
        <v>72</v>
      </c>
      <c r="W30" s="5">
        <v>0</v>
      </c>
      <c r="X30" s="72">
        <f t="shared" si="3"/>
        <v>0</v>
      </c>
      <c r="Y30" s="5">
        <v>72</v>
      </c>
      <c r="Z30" s="5">
        <v>0</v>
      </c>
      <c r="AA30" s="68">
        <f t="shared" si="4"/>
        <v>0</v>
      </c>
    </row>
    <row r="31" spans="1:27" ht="15.75" customHeight="1">
      <c r="A31" s="14">
        <v>21</v>
      </c>
      <c r="B31" s="15">
        <v>302</v>
      </c>
      <c r="C31" s="12" t="s">
        <v>99</v>
      </c>
      <c r="D31" s="23" t="s">
        <v>122</v>
      </c>
      <c r="E31" s="10"/>
      <c r="F31" s="5"/>
      <c r="G31" s="5"/>
      <c r="H31" s="5"/>
      <c r="I31" s="5"/>
      <c r="J31" s="5"/>
      <c r="K31" s="58" t="str">
        <f t="shared" si="0"/>
        <v> </v>
      </c>
      <c r="L31" s="12">
        <v>12</v>
      </c>
      <c r="M31" s="5">
        <v>6</v>
      </c>
      <c r="N31" s="5">
        <v>129</v>
      </c>
      <c r="O31" s="5">
        <v>11</v>
      </c>
      <c r="P31" s="58">
        <f t="shared" si="1"/>
        <v>8.5</v>
      </c>
      <c r="Q31" s="12">
        <v>4</v>
      </c>
      <c r="R31" s="5">
        <v>0</v>
      </c>
      <c r="S31" s="5">
        <v>22</v>
      </c>
      <c r="T31" s="5">
        <v>0</v>
      </c>
      <c r="U31" s="58">
        <f t="shared" si="2"/>
        <v>0</v>
      </c>
      <c r="V31" s="10">
        <v>31</v>
      </c>
      <c r="W31" s="5">
        <v>1</v>
      </c>
      <c r="X31" s="72">
        <f t="shared" si="3"/>
        <v>3.2</v>
      </c>
      <c r="Y31" s="5">
        <v>30</v>
      </c>
      <c r="Z31" s="5">
        <v>0</v>
      </c>
      <c r="AA31" s="68">
        <f t="shared" si="4"/>
        <v>0</v>
      </c>
    </row>
    <row r="32" spans="1:27" ht="15.75" customHeight="1">
      <c r="A32" s="14">
        <v>21</v>
      </c>
      <c r="B32" s="15">
        <v>303</v>
      </c>
      <c r="C32" s="12" t="s">
        <v>99</v>
      </c>
      <c r="D32" s="23" t="s">
        <v>123</v>
      </c>
      <c r="E32" s="10"/>
      <c r="F32" s="5"/>
      <c r="G32" s="5"/>
      <c r="H32" s="5"/>
      <c r="I32" s="5"/>
      <c r="J32" s="5"/>
      <c r="K32" s="58" t="str">
        <f t="shared" si="0"/>
        <v> </v>
      </c>
      <c r="L32" s="12">
        <v>19</v>
      </c>
      <c r="M32" s="5">
        <v>16</v>
      </c>
      <c r="N32" s="5">
        <v>208</v>
      </c>
      <c r="O32" s="5">
        <v>63</v>
      </c>
      <c r="P32" s="58">
        <f t="shared" si="1"/>
        <v>30.3</v>
      </c>
      <c r="Q32" s="12">
        <v>4</v>
      </c>
      <c r="R32" s="5">
        <v>0</v>
      </c>
      <c r="S32" s="5">
        <v>26</v>
      </c>
      <c r="T32" s="5">
        <v>0</v>
      </c>
      <c r="U32" s="58">
        <f t="shared" si="2"/>
        <v>0</v>
      </c>
      <c r="V32" s="10">
        <v>26</v>
      </c>
      <c r="W32" s="5">
        <v>1</v>
      </c>
      <c r="X32" s="72">
        <f t="shared" si="3"/>
        <v>3.8</v>
      </c>
      <c r="Y32" s="5">
        <v>26</v>
      </c>
      <c r="Z32" s="5">
        <v>1</v>
      </c>
      <c r="AA32" s="68">
        <f t="shared" si="4"/>
        <v>3.8</v>
      </c>
    </row>
    <row r="33" spans="1:27" ht="15.75" customHeight="1">
      <c r="A33" s="14">
        <v>21</v>
      </c>
      <c r="B33" s="15">
        <v>304</v>
      </c>
      <c r="C33" s="12" t="s">
        <v>99</v>
      </c>
      <c r="D33" s="23" t="s">
        <v>124</v>
      </c>
      <c r="E33" s="10"/>
      <c r="F33" s="5"/>
      <c r="G33" s="5"/>
      <c r="H33" s="5"/>
      <c r="I33" s="5"/>
      <c r="J33" s="5"/>
      <c r="K33" s="58" t="str">
        <f t="shared" si="0"/>
        <v> </v>
      </c>
      <c r="L33" s="12">
        <v>12</v>
      </c>
      <c r="M33" s="5">
        <v>9</v>
      </c>
      <c r="N33" s="5">
        <v>118</v>
      </c>
      <c r="O33" s="5">
        <v>26</v>
      </c>
      <c r="P33" s="58">
        <f t="shared" si="1"/>
        <v>22</v>
      </c>
      <c r="Q33" s="12">
        <v>4</v>
      </c>
      <c r="R33" s="5">
        <v>0</v>
      </c>
      <c r="S33" s="5">
        <v>30</v>
      </c>
      <c r="T33" s="5">
        <v>0</v>
      </c>
      <c r="U33" s="58">
        <f t="shared" si="2"/>
        <v>0</v>
      </c>
      <c r="V33" s="10">
        <v>14</v>
      </c>
      <c r="W33" s="5">
        <v>0</v>
      </c>
      <c r="X33" s="72">
        <f t="shared" si="3"/>
        <v>0</v>
      </c>
      <c r="Y33" s="5">
        <v>14</v>
      </c>
      <c r="Z33" s="5">
        <v>0</v>
      </c>
      <c r="AA33" s="68">
        <f t="shared" si="4"/>
        <v>0</v>
      </c>
    </row>
    <row r="34" spans="1:27" ht="15.75" customHeight="1">
      <c r="A34" s="14">
        <v>21</v>
      </c>
      <c r="B34" s="15">
        <v>341</v>
      </c>
      <c r="C34" s="12" t="s">
        <v>99</v>
      </c>
      <c r="D34" s="23" t="s">
        <v>125</v>
      </c>
      <c r="E34" s="10">
        <v>30</v>
      </c>
      <c r="F34" s="5" t="s">
        <v>171</v>
      </c>
      <c r="G34" s="5">
        <v>27</v>
      </c>
      <c r="H34" s="5">
        <v>19</v>
      </c>
      <c r="I34" s="5">
        <v>367</v>
      </c>
      <c r="J34" s="5">
        <v>80</v>
      </c>
      <c r="K34" s="58">
        <f t="shared" si="0"/>
        <v>21.8</v>
      </c>
      <c r="L34" s="12">
        <v>18</v>
      </c>
      <c r="M34" s="5">
        <v>16</v>
      </c>
      <c r="N34" s="5">
        <v>262</v>
      </c>
      <c r="O34" s="5">
        <v>51</v>
      </c>
      <c r="P34" s="58">
        <f t="shared" si="1"/>
        <v>19.5</v>
      </c>
      <c r="Q34" s="12">
        <v>5</v>
      </c>
      <c r="R34" s="5">
        <v>2</v>
      </c>
      <c r="S34" s="5">
        <v>39</v>
      </c>
      <c r="T34" s="5">
        <v>3</v>
      </c>
      <c r="U34" s="58">
        <f t="shared" si="2"/>
        <v>7.7</v>
      </c>
      <c r="V34" s="10">
        <v>31</v>
      </c>
      <c r="W34" s="5">
        <v>1</v>
      </c>
      <c r="X34" s="72">
        <f t="shared" si="3"/>
        <v>3.2</v>
      </c>
      <c r="Y34" s="5">
        <v>21</v>
      </c>
      <c r="Z34" s="5">
        <v>1</v>
      </c>
      <c r="AA34" s="68">
        <f t="shared" si="4"/>
        <v>4.8</v>
      </c>
    </row>
    <row r="35" spans="1:27" ht="15.75" customHeight="1">
      <c r="A35" s="14">
        <v>21</v>
      </c>
      <c r="B35" s="15">
        <v>342</v>
      </c>
      <c r="C35" s="12" t="s">
        <v>99</v>
      </c>
      <c r="D35" s="23" t="s">
        <v>126</v>
      </c>
      <c r="E35" s="10">
        <v>30</v>
      </c>
      <c r="F35" s="5" t="s">
        <v>195</v>
      </c>
      <c r="G35" s="5">
        <v>17</v>
      </c>
      <c r="H35" s="5">
        <v>10</v>
      </c>
      <c r="I35" s="5">
        <v>204</v>
      </c>
      <c r="J35" s="5">
        <v>21</v>
      </c>
      <c r="K35" s="58">
        <f t="shared" si="0"/>
        <v>10.3</v>
      </c>
      <c r="L35" s="12">
        <v>19</v>
      </c>
      <c r="M35" s="5">
        <v>16</v>
      </c>
      <c r="N35" s="5">
        <v>236</v>
      </c>
      <c r="O35" s="5">
        <v>35</v>
      </c>
      <c r="P35" s="58">
        <f t="shared" si="1"/>
        <v>14.8</v>
      </c>
      <c r="Q35" s="12">
        <v>5</v>
      </c>
      <c r="R35" s="5">
        <v>1</v>
      </c>
      <c r="S35" s="5">
        <v>65</v>
      </c>
      <c r="T35" s="5">
        <v>1</v>
      </c>
      <c r="U35" s="58">
        <f t="shared" si="2"/>
        <v>1.5</v>
      </c>
      <c r="V35" s="10">
        <v>21</v>
      </c>
      <c r="W35" s="5">
        <v>3</v>
      </c>
      <c r="X35" s="72">
        <f t="shared" si="3"/>
        <v>14.3</v>
      </c>
      <c r="Y35" s="6">
        <v>20</v>
      </c>
      <c r="Z35" s="6">
        <v>2</v>
      </c>
      <c r="AA35" s="146">
        <f t="shared" si="4"/>
        <v>10</v>
      </c>
    </row>
    <row r="36" spans="1:27" ht="15.75" customHeight="1">
      <c r="A36" s="14">
        <v>21</v>
      </c>
      <c r="B36" s="15">
        <v>361</v>
      </c>
      <c r="C36" s="12" t="s">
        <v>99</v>
      </c>
      <c r="D36" s="23" t="s">
        <v>127</v>
      </c>
      <c r="E36" s="10">
        <v>30</v>
      </c>
      <c r="F36" s="5" t="s">
        <v>222</v>
      </c>
      <c r="G36" s="5">
        <v>35</v>
      </c>
      <c r="H36" s="5">
        <v>29</v>
      </c>
      <c r="I36" s="5">
        <v>490</v>
      </c>
      <c r="J36" s="5">
        <v>137</v>
      </c>
      <c r="K36" s="58">
        <f t="shared" si="0"/>
        <v>28</v>
      </c>
      <c r="L36" s="12">
        <v>23</v>
      </c>
      <c r="M36" s="5">
        <v>20</v>
      </c>
      <c r="N36" s="5">
        <v>366</v>
      </c>
      <c r="O36" s="5">
        <v>107</v>
      </c>
      <c r="P36" s="58">
        <f t="shared" si="1"/>
        <v>29.2</v>
      </c>
      <c r="Q36" s="12">
        <v>5</v>
      </c>
      <c r="R36" s="5">
        <v>4</v>
      </c>
      <c r="S36" s="5">
        <v>33</v>
      </c>
      <c r="T36" s="5">
        <v>4</v>
      </c>
      <c r="U36" s="58">
        <f t="shared" si="2"/>
        <v>12.1</v>
      </c>
      <c r="V36" s="10">
        <v>30</v>
      </c>
      <c r="W36" s="5">
        <v>11</v>
      </c>
      <c r="X36" s="157">
        <f t="shared" si="3"/>
        <v>36.7</v>
      </c>
      <c r="Y36" s="156">
        <v>11</v>
      </c>
      <c r="Z36" s="156">
        <v>1</v>
      </c>
      <c r="AA36" s="68">
        <f t="shared" si="4"/>
        <v>9.1</v>
      </c>
    </row>
    <row r="37" spans="1:27" ht="15.75" customHeight="1">
      <c r="A37" s="14">
        <v>21</v>
      </c>
      <c r="B37" s="15">
        <v>362</v>
      </c>
      <c r="C37" s="12" t="s">
        <v>99</v>
      </c>
      <c r="D37" s="23" t="s">
        <v>128</v>
      </c>
      <c r="E37" s="10"/>
      <c r="F37" s="5"/>
      <c r="G37" s="5"/>
      <c r="H37" s="5"/>
      <c r="I37" s="5"/>
      <c r="J37" s="5"/>
      <c r="K37" s="58" t="str">
        <f t="shared" si="0"/>
        <v> </v>
      </c>
      <c r="L37" s="12">
        <v>25</v>
      </c>
      <c r="M37" s="5">
        <v>17</v>
      </c>
      <c r="N37" s="5">
        <v>245</v>
      </c>
      <c r="O37" s="5">
        <v>29</v>
      </c>
      <c r="P37" s="58">
        <f t="shared" si="1"/>
        <v>11.8</v>
      </c>
      <c r="Q37" s="12">
        <v>5</v>
      </c>
      <c r="R37" s="5">
        <v>3</v>
      </c>
      <c r="S37" s="5">
        <v>34</v>
      </c>
      <c r="T37" s="5">
        <v>5</v>
      </c>
      <c r="U37" s="58">
        <f t="shared" si="2"/>
        <v>14.7</v>
      </c>
      <c r="V37" s="10">
        <v>35</v>
      </c>
      <c r="W37" s="5">
        <v>10</v>
      </c>
      <c r="X37" s="72">
        <f t="shared" si="3"/>
        <v>28.6</v>
      </c>
      <c r="Y37" s="147">
        <v>17</v>
      </c>
      <c r="Z37" s="147">
        <v>4</v>
      </c>
      <c r="AA37" s="148">
        <f t="shared" si="4"/>
        <v>23.5</v>
      </c>
    </row>
    <row r="38" spans="1:27" ht="15.75" customHeight="1">
      <c r="A38" s="14">
        <v>21</v>
      </c>
      <c r="B38" s="15">
        <v>381</v>
      </c>
      <c r="C38" s="12" t="s">
        <v>99</v>
      </c>
      <c r="D38" s="23" t="s">
        <v>129</v>
      </c>
      <c r="E38" s="10"/>
      <c r="F38" s="5"/>
      <c r="G38" s="5"/>
      <c r="H38" s="5"/>
      <c r="I38" s="5"/>
      <c r="J38" s="5"/>
      <c r="K38" s="58" t="str">
        <f t="shared" si="0"/>
        <v> </v>
      </c>
      <c r="L38" s="12">
        <v>4</v>
      </c>
      <c r="M38" s="5">
        <v>3</v>
      </c>
      <c r="N38" s="5">
        <v>61</v>
      </c>
      <c r="O38" s="5">
        <v>20</v>
      </c>
      <c r="P38" s="58">
        <f t="shared" si="1"/>
        <v>32.8</v>
      </c>
      <c r="Q38" s="12">
        <v>5</v>
      </c>
      <c r="R38" s="5">
        <v>0</v>
      </c>
      <c r="S38" s="5">
        <v>31</v>
      </c>
      <c r="T38" s="5">
        <v>0</v>
      </c>
      <c r="U38" s="58">
        <f t="shared" si="2"/>
        <v>0</v>
      </c>
      <c r="V38" s="10">
        <v>14</v>
      </c>
      <c r="W38" s="5">
        <v>4</v>
      </c>
      <c r="X38" s="72">
        <f t="shared" si="3"/>
        <v>28.6</v>
      </c>
      <c r="Y38" s="5">
        <v>14</v>
      </c>
      <c r="Z38" s="5">
        <v>4</v>
      </c>
      <c r="AA38" s="68">
        <f t="shared" si="4"/>
        <v>28.6</v>
      </c>
    </row>
    <row r="39" spans="1:27" ht="15.75" customHeight="1">
      <c r="A39" s="14">
        <v>21</v>
      </c>
      <c r="B39" s="15">
        <v>382</v>
      </c>
      <c r="C39" s="12" t="s">
        <v>99</v>
      </c>
      <c r="D39" s="23" t="s">
        <v>130</v>
      </c>
      <c r="E39" s="10">
        <v>20</v>
      </c>
      <c r="F39" s="5" t="s">
        <v>221</v>
      </c>
      <c r="G39" s="5">
        <v>43</v>
      </c>
      <c r="H39" s="5">
        <v>31</v>
      </c>
      <c r="I39" s="5">
        <v>665</v>
      </c>
      <c r="J39" s="5">
        <v>129</v>
      </c>
      <c r="K39" s="58">
        <f t="shared" si="0"/>
        <v>19.4</v>
      </c>
      <c r="L39" s="12">
        <v>12</v>
      </c>
      <c r="M39" s="5">
        <v>11</v>
      </c>
      <c r="N39" s="5">
        <v>183</v>
      </c>
      <c r="O39" s="5">
        <v>41</v>
      </c>
      <c r="P39" s="58">
        <f t="shared" si="1"/>
        <v>22.4</v>
      </c>
      <c r="Q39" s="12">
        <v>5</v>
      </c>
      <c r="R39" s="5">
        <v>2</v>
      </c>
      <c r="S39" s="5">
        <v>34</v>
      </c>
      <c r="T39" s="5">
        <v>3</v>
      </c>
      <c r="U39" s="58">
        <f t="shared" si="2"/>
        <v>8.8</v>
      </c>
      <c r="V39" s="10">
        <v>8</v>
      </c>
      <c r="W39" s="5">
        <v>0</v>
      </c>
      <c r="X39" s="72">
        <f t="shared" si="3"/>
        <v>0</v>
      </c>
      <c r="Y39" s="5">
        <v>8</v>
      </c>
      <c r="Z39" s="5">
        <v>0</v>
      </c>
      <c r="AA39" s="68">
        <f t="shared" si="4"/>
        <v>0</v>
      </c>
    </row>
    <row r="40" spans="1:27" ht="15.75" customHeight="1">
      <c r="A40" s="14">
        <v>21</v>
      </c>
      <c r="B40" s="15">
        <v>383</v>
      </c>
      <c r="C40" s="10" t="s">
        <v>99</v>
      </c>
      <c r="D40" s="20" t="s">
        <v>131</v>
      </c>
      <c r="E40" s="10"/>
      <c r="F40" s="5"/>
      <c r="G40" s="5"/>
      <c r="H40" s="5"/>
      <c r="I40" s="5"/>
      <c r="J40" s="5"/>
      <c r="K40" s="58" t="str">
        <f t="shared" si="0"/>
        <v> </v>
      </c>
      <c r="L40" s="12">
        <v>18</v>
      </c>
      <c r="M40" s="5">
        <v>13</v>
      </c>
      <c r="N40" s="5">
        <v>209</v>
      </c>
      <c r="O40" s="5">
        <v>32</v>
      </c>
      <c r="P40" s="58">
        <f t="shared" si="1"/>
        <v>15.3</v>
      </c>
      <c r="Q40" s="12">
        <v>5</v>
      </c>
      <c r="R40" s="5">
        <v>2</v>
      </c>
      <c r="S40" s="5">
        <v>33</v>
      </c>
      <c r="T40" s="5">
        <v>2</v>
      </c>
      <c r="U40" s="58">
        <f t="shared" si="2"/>
        <v>6.1</v>
      </c>
      <c r="V40" s="10">
        <v>20</v>
      </c>
      <c r="W40" s="5">
        <v>1</v>
      </c>
      <c r="X40" s="72">
        <f t="shared" si="3"/>
        <v>5</v>
      </c>
      <c r="Y40" s="5">
        <v>18</v>
      </c>
      <c r="Z40" s="5">
        <v>1</v>
      </c>
      <c r="AA40" s="68">
        <f t="shared" si="4"/>
        <v>5.6</v>
      </c>
    </row>
    <row r="41" spans="1:27" ht="15.75" customHeight="1">
      <c r="A41" s="14">
        <v>21</v>
      </c>
      <c r="B41" s="15">
        <v>384</v>
      </c>
      <c r="C41" s="12" t="s">
        <v>99</v>
      </c>
      <c r="D41" s="23" t="s">
        <v>132</v>
      </c>
      <c r="E41" s="10"/>
      <c r="F41" s="5"/>
      <c r="G41" s="5"/>
      <c r="H41" s="5"/>
      <c r="I41" s="5"/>
      <c r="J41" s="5"/>
      <c r="K41" s="58" t="str">
        <f t="shared" si="0"/>
        <v> </v>
      </c>
      <c r="L41" s="12">
        <v>9</v>
      </c>
      <c r="M41" s="5">
        <v>9</v>
      </c>
      <c r="N41" s="5">
        <v>88</v>
      </c>
      <c r="O41" s="5">
        <v>19</v>
      </c>
      <c r="P41" s="58">
        <f t="shared" si="1"/>
        <v>21.6</v>
      </c>
      <c r="Q41" s="12">
        <v>5</v>
      </c>
      <c r="R41" s="5">
        <v>2</v>
      </c>
      <c r="S41" s="5">
        <v>24</v>
      </c>
      <c r="T41" s="5">
        <v>3</v>
      </c>
      <c r="U41" s="58">
        <f t="shared" si="2"/>
        <v>12.5</v>
      </c>
      <c r="V41" s="10">
        <v>7</v>
      </c>
      <c r="W41" s="5">
        <v>2</v>
      </c>
      <c r="X41" s="72">
        <f t="shared" si="3"/>
        <v>28.6</v>
      </c>
      <c r="Y41" s="5">
        <v>7</v>
      </c>
      <c r="Z41" s="5">
        <v>2</v>
      </c>
      <c r="AA41" s="68">
        <f t="shared" si="4"/>
        <v>28.6</v>
      </c>
    </row>
    <row r="42" spans="1:27" ht="15.75" customHeight="1">
      <c r="A42" s="14">
        <v>21</v>
      </c>
      <c r="B42" s="15">
        <v>401</v>
      </c>
      <c r="C42" s="12" t="s">
        <v>99</v>
      </c>
      <c r="D42" s="23" t="s">
        <v>133</v>
      </c>
      <c r="E42" s="10"/>
      <c r="F42" s="5"/>
      <c r="G42" s="5"/>
      <c r="H42" s="5"/>
      <c r="I42" s="5"/>
      <c r="J42" s="5"/>
      <c r="K42" s="58" t="str">
        <f t="shared" si="0"/>
        <v> </v>
      </c>
      <c r="L42" s="12">
        <v>10</v>
      </c>
      <c r="M42" s="5">
        <v>6</v>
      </c>
      <c r="N42" s="5">
        <v>119</v>
      </c>
      <c r="O42" s="5">
        <v>8</v>
      </c>
      <c r="P42" s="58">
        <f t="shared" si="1"/>
        <v>6.7</v>
      </c>
      <c r="Q42" s="12">
        <v>5</v>
      </c>
      <c r="R42" s="5">
        <v>1</v>
      </c>
      <c r="S42" s="5">
        <v>84</v>
      </c>
      <c r="T42" s="5">
        <v>1</v>
      </c>
      <c r="U42" s="58">
        <f t="shared" si="2"/>
        <v>1.2</v>
      </c>
      <c r="V42" s="10">
        <v>85</v>
      </c>
      <c r="W42" s="5">
        <v>6</v>
      </c>
      <c r="X42" s="72">
        <f t="shared" si="3"/>
        <v>7.1</v>
      </c>
      <c r="Y42" s="5">
        <v>83</v>
      </c>
      <c r="Z42" s="5">
        <v>5</v>
      </c>
      <c r="AA42" s="68">
        <f t="shared" si="4"/>
        <v>6</v>
      </c>
    </row>
    <row r="43" spans="1:27" ht="15.75" customHeight="1">
      <c r="A43" s="14">
        <v>21</v>
      </c>
      <c r="B43" s="15">
        <v>403</v>
      </c>
      <c r="C43" s="12" t="s">
        <v>99</v>
      </c>
      <c r="D43" s="23" t="s">
        <v>134</v>
      </c>
      <c r="E43" s="10">
        <v>30</v>
      </c>
      <c r="F43" s="5" t="s">
        <v>171</v>
      </c>
      <c r="G43" s="5">
        <v>32</v>
      </c>
      <c r="H43" s="5">
        <v>26</v>
      </c>
      <c r="I43" s="5">
        <v>345</v>
      </c>
      <c r="J43" s="5">
        <v>87</v>
      </c>
      <c r="K43" s="58">
        <f t="shared" si="0"/>
        <v>25.2</v>
      </c>
      <c r="L43" s="12">
        <v>27</v>
      </c>
      <c r="M43" s="5">
        <v>23</v>
      </c>
      <c r="N43" s="5">
        <v>307</v>
      </c>
      <c r="O43" s="5">
        <v>82</v>
      </c>
      <c r="P43" s="58">
        <f t="shared" si="1"/>
        <v>26.7</v>
      </c>
      <c r="Q43" s="12">
        <v>5</v>
      </c>
      <c r="R43" s="5">
        <v>3</v>
      </c>
      <c r="S43" s="5">
        <v>38</v>
      </c>
      <c r="T43" s="5">
        <v>5</v>
      </c>
      <c r="U43" s="58">
        <f t="shared" si="2"/>
        <v>13.2</v>
      </c>
      <c r="V43" s="10">
        <v>24</v>
      </c>
      <c r="W43" s="5">
        <v>4</v>
      </c>
      <c r="X43" s="72">
        <f t="shared" si="3"/>
        <v>16.7</v>
      </c>
      <c r="Y43" s="5">
        <v>24</v>
      </c>
      <c r="Z43" s="5">
        <v>4</v>
      </c>
      <c r="AA43" s="68">
        <f t="shared" si="4"/>
        <v>16.7</v>
      </c>
    </row>
    <row r="44" spans="1:27" ht="15.75" customHeight="1">
      <c r="A44" s="14">
        <v>21</v>
      </c>
      <c r="B44" s="15">
        <v>404</v>
      </c>
      <c r="C44" s="12" t="s">
        <v>99</v>
      </c>
      <c r="D44" s="23" t="s">
        <v>135</v>
      </c>
      <c r="E44" s="10">
        <v>40</v>
      </c>
      <c r="F44" s="5" t="s">
        <v>86</v>
      </c>
      <c r="G44" s="5">
        <v>18</v>
      </c>
      <c r="H44" s="5">
        <v>10</v>
      </c>
      <c r="I44" s="5">
        <v>319</v>
      </c>
      <c r="J44" s="5">
        <v>33</v>
      </c>
      <c r="K44" s="58">
        <f t="shared" si="0"/>
        <v>10.3</v>
      </c>
      <c r="L44" s="12">
        <v>11</v>
      </c>
      <c r="M44" s="5">
        <v>8</v>
      </c>
      <c r="N44" s="5">
        <v>199</v>
      </c>
      <c r="O44" s="5">
        <v>63</v>
      </c>
      <c r="P44" s="58">
        <f t="shared" si="1"/>
        <v>31.7</v>
      </c>
      <c r="Q44" s="12">
        <v>4</v>
      </c>
      <c r="R44" s="5">
        <v>0</v>
      </c>
      <c r="S44" s="5">
        <v>36</v>
      </c>
      <c r="T44" s="5">
        <v>0</v>
      </c>
      <c r="U44" s="58">
        <f t="shared" si="2"/>
        <v>0</v>
      </c>
      <c r="V44" s="10">
        <v>30</v>
      </c>
      <c r="W44" s="5">
        <v>0</v>
      </c>
      <c r="X44" s="72">
        <f t="shared" si="3"/>
        <v>0</v>
      </c>
      <c r="Y44" s="5">
        <v>27</v>
      </c>
      <c r="Z44" s="5">
        <v>0</v>
      </c>
      <c r="AA44" s="68">
        <f t="shared" si="4"/>
        <v>0</v>
      </c>
    </row>
    <row r="45" spans="1:27" ht="15.75" customHeight="1">
      <c r="A45" s="14">
        <v>21</v>
      </c>
      <c r="B45" s="15">
        <v>421</v>
      </c>
      <c r="C45" s="12" t="s">
        <v>99</v>
      </c>
      <c r="D45" s="23" t="s">
        <v>136</v>
      </c>
      <c r="E45" s="10"/>
      <c r="F45" s="5"/>
      <c r="G45" s="5"/>
      <c r="H45" s="5"/>
      <c r="I45" s="5"/>
      <c r="J45" s="5"/>
      <c r="K45" s="58" t="str">
        <f t="shared" si="0"/>
        <v> </v>
      </c>
      <c r="L45" s="12">
        <v>13</v>
      </c>
      <c r="M45" s="5">
        <v>10</v>
      </c>
      <c r="N45" s="5">
        <v>149</v>
      </c>
      <c r="O45" s="5">
        <v>27</v>
      </c>
      <c r="P45" s="58">
        <f t="shared" si="1"/>
        <v>18.1</v>
      </c>
      <c r="Q45" s="12">
        <v>5</v>
      </c>
      <c r="R45" s="5">
        <v>4</v>
      </c>
      <c r="S45" s="5">
        <v>27</v>
      </c>
      <c r="T45" s="5">
        <v>3</v>
      </c>
      <c r="U45" s="58">
        <f t="shared" si="2"/>
        <v>11.1</v>
      </c>
      <c r="V45" s="10">
        <v>24</v>
      </c>
      <c r="W45" s="5">
        <v>2</v>
      </c>
      <c r="X45" s="72">
        <f t="shared" si="3"/>
        <v>8.3</v>
      </c>
      <c r="Y45" s="5">
        <v>20</v>
      </c>
      <c r="Z45" s="5">
        <v>1</v>
      </c>
      <c r="AA45" s="68">
        <f t="shared" si="4"/>
        <v>5</v>
      </c>
    </row>
    <row r="46" spans="1:27" ht="15.75" customHeight="1">
      <c r="A46" s="14">
        <v>21</v>
      </c>
      <c r="B46" s="15">
        <v>501</v>
      </c>
      <c r="C46" s="12" t="s">
        <v>99</v>
      </c>
      <c r="D46" s="23" t="s">
        <v>137</v>
      </c>
      <c r="E46" s="10"/>
      <c r="F46" s="5"/>
      <c r="G46" s="5"/>
      <c r="H46" s="5"/>
      <c r="I46" s="5"/>
      <c r="J46" s="5"/>
      <c r="K46" s="58" t="str">
        <f t="shared" si="0"/>
        <v> </v>
      </c>
      <c r="L46" s="12">
        <v>5</v>
      </c>
      <c r="M46" s="5">
        <v>3</v>
      </c>
      <c r="N46" s="5">
        <v>52</v>
      </c>
      <c r="O46" s="5">
        <v>16</v>
      </c>
      <c r="P46" s="58">
        <f t="shared" si="1"/>
        <v>30.8</v>
      </c>
      <c r="Q46" s="12">
        <v>5</v>
      </c>
      <c r="R46" s="5">
        <v>1</v>
      </c>
      <c r="S46" s="5">
        <v>24</v>
      </c>
      <c r="T46" s="5">
        <v>1</v>
      </c>
      <c r="U46" s="58">
        <f t="shared" si="2"/>
        <v>4.2</v>
      </c>
      <c r="V46" s="10">
        <v>18</v>
      </c>
      <c r="W46" s="5">
        <v>0</v>
      </c>
      <c r="X46" s="72">
        <f t="shared" si="3"/>
        <v>0</v>
      </c>
      <c r="Y46" s="5">
        <v>18</v>
      </c>
      <c r="Z46" s="5">
        <v>0</v>
      </c>
      <c r="AA46" s="68">
        <f t="shared" si="4"/>
        <v>0</v>
      </c>
    </row>
    <row r="47" spans="1:27" ht="15.75" customHeight="1">
      <c r="A47" s="14">
        <v>21</v>
      </c>
      <c r="B47" s="15">
        <v>502</v>
      </c>
      <c r="C47" s="12" t="s">
        <v>99</v>
      </c>
      <c r="D47" s="23" t="s">
        <v>138</v>
      </c>
      <c r="E47" s="10"/>
      <c r="F47" s="5"/>
      <c r="G47" s="5"/>
      <c r="H47" s="5"/>
      <c r="I47" s="5"/>
      <c r="J47" s="5"/>
      <c r="K47" s="58" t="str">
        <f t="shared" si="0"/>
        <v> </v>
      </c>
      <c r="L47" s="12">
        <v>11</v>
      </c>
      <c r="M47" s="5">
        <v>5</v>
      </c>
      <c r="N47" s="5">
        <v>86</v>
      </c>
      <c r="O47" s="5">
        <v>11</v>
      </c>
      <c r="P47" s="58">
        <f t="shared" si="1"/>
        <v>12.8</v>
      </c>
      <c r="Q47" s="12">
        <v>5</v>
      </c>
      <c r="R47" s="5">
        <v>1</v>
      </c>
      <c r="S47" s="5">
        <v>33</v>
      </c>
      <c r="T47" s="5">
        <v>1</v>
      </c>
      <c r="U47" s="58">
        <f t="shared" si="2"/>
        <v>3</v>
      </c>
      <c r="V47" s="10">
        <v>12</v>
      </c>
      <c r="W47" s="5">
        <v>0</v>
      </c>
      <c r="X47" s="72">
        <f t="shared" si="3"/>
        <v>0</v>
      </c>
      <c r="Y47" s="5">
        <v>12</v>
      </c>
      <c r="Z47" s="5">
        <v>0</v>
      </c>
      <c r="AA47" s="68">
        <f t="shared" si="4"/>
        <v>0</v>
      </c>
    </row>
    <row r="48" spans="1:27" ht="15.75" customHeight="1">
      <c r="A48" s="14">
        <v>21</v>
      </c>
      <c r="B48" s="15">
        <v>503</v>
      </c>
      <c r="C48" s="12" t="s">
        <v>99</v>
      </c>
      <c r="D48" s="23" t="s">
        <v>139</v>
      </c>
      <c r="E48" s="10"/>
      <c r="F48" s="5"/>
      <c r="G48" s="5"/>
      <c r="H48" s="5"/>
      <c r="I48" s="5"/>
      <c r="J48" s="5"/>
      <c r="K48" s="58" t="str">
        <f t="shared" si="0"/>
        <v> </v>
      </c>
      <c r="L48" s="12">
        <v>11</v>
      </c>
      <c r="M48" s="5">
        <v>8</v>
      </c>
      <c r="N48" s="5">
        <v>79</v>
      </c>
      <c r="O48" s="5">
        <v>13</v>
      </c>
      <c r="P48" s="58">
        <f t="shared" si="1"/>
        <v>16.5</v>
      </c>
      <c r="Q48" s="12">
        <v>5</v>
      </c>
      <c r="R48" s="5">
        <v>1</v>
      </c>
      <c r="S48" s="5">
        <v>28</v>
      </c>
      <c r="T48" s="5">
        <v>1</v>
      </c>
      <c r="U48" s="58">
        <f t="shared" si="2"/>
        <v>3.6</v>
      </c>
      <c r="V48" s="10">
        <v>16</v>
      </c>
      <c r="W48" s="5">
        <v>3</v>
      </c>
      <c r="X48" s="72">
        <f t="shared" si="3"/>
        <v>18.8</v>
      </c>
      <c r="Y48" s="5">
        <v>16</v>
      </c>
      <c r="Z48" s="5">
        <v>3</v>
      </c>
      <c r="AA48" s="68">
        <f t="shared" si="4"/>
        <v>18.8</v>
      </c>
    </row>
    <row r="49" spans="1:27" ht="15.75" customHeight="1">
      <c r="A49" s="14">
        <v>21</v>
      </c>
      <c r="B49" s="15">
        <v>504</v>
      </c>
      <c r="C49" s="12" t="s">
        <v>99</v>
      </c>
      <c r="D49" s="23" t="s">
        <v>140</v>
      </c>
      <c r="E49" s="10"/>
      <c r="F49" s="5"/>
      <c r="G49" s="5"/>
      <c r="H49" s="5"/>
      <c r="I49" s="5"/>
      <c r="J49" s="5"/>
      <c r="K49" s="58" t="str">
        <f t="shared" si="0"/>
        <v> </v>
      </c>
      <c r="L49" s="13">
        <v>14</v>
      </c>
      <c r="M49" s="6">
        <v>10</v>
      </c>
      <c r="N49" s="6">
        <v>151</v>
      </c>
      <c r="O49" s="6">
        <v>36</v>
      </c>
      <c r="P49" s="151">
        <f t="shared" si="1"/>
        <v>23.8</v>
      </c>
      <c r="Q49" s="12">
        <v>5</v>
      </c>
      <c r="R49" s="5">
        <v>0</v>
      </c>
      <c r="S49" s="5">
        <v>32</v>
      </c>
      <c r="T49" s="5">
        <v>0</v>
      </c>
      <c r="U49" s="58">
        <f t="shared" si="2"/>
        <v>0</v>
      </c>
      <c r="V49" s="10">
        <v>11</v>
      </c>
      <c r="W49" s="5">
        <v>0</v>
      </c>
      <c r="X49" s="72">
        <f t="shared" si="3"/>
        <v>0</v>
      </c>
      <c r="Y49" s="5">
        <v>11</v>
      </c>
      <c r="Z49" s="5">
        <v>0</v>
      </c>
      <c r="AA49" s="68">
        <f t="shared" si="4"/>
        <v>0</v>
      </c>
    </row>
    <row r="50" spans="1:27" ht="15.75" customHeight="1">
      <c r="A50" s="14">
        <v>21</v>
      </c>
      <c r="B50" s="15">
        <v>505</v>
      </c>
      <c r="C50" s="12" t="s">
        <v>99</v>
      </c>
      <c r="D50" s="23" t="s">
        <v>141</v>
      </c>
      <c r="E50" s="10"/>
      <c r="F50" s="5"/>
      <c r="G50" s="5"/>
      <c r="H50" s="5"/>
      <c r="I50" s="5"/>
      <c r="J50" s="5"/>
      <c r="K50" s="58" t="str">
        <f t="shared" si="0"/>
        <v> </v>
      </c>
      <c r="L50" s="154">
        <v>7</v>
      </c>
      <c r="M50" s="155">
        <v>4</v>
      </c>
      <c r="N50" s="155">
        <v>77</v>
      </c>
      <c r="O50" s="155">
        <v>10</v>
      </c>
      <c r="P50" s="58">
        <f t="shared" si="1"/>
        <v>13</v>
      </c>
      <c r="Q50" s="12">
        <v>5</v>
      </c>
      <c r="R50" s="5">
        <v>1</v>
      </c>
      <c r="S50" s="5">
        <v>36</v>
      </c>
      <c r="T50" s="5">
        <v>2</v>
      </c>
      <c r="U50" s="58">
        <f t="shared" si="2"/>
        <v>5.6</v>
      </c>
      <c r="V50" s="10">
        <v>12</v>
      </c>
      <c r="W50" s="5">
        <v>0</v>
      </c>
      <c r="X50" s="72">
        <f t="shared" si="3"/>
        <v>0</v>
      </c>
      <c r="Y50" s="5">
        <v>12</v>
      </c>
      <c r="Z50" s="5">
        <v>0</v>
      </c>
      <c r="AA50" s="68">
        <f t="shared" si="4"/>
        <v>0</v>
      </c>
    </row>
    <row r="51" spans="1:27" ht="15.75" customHeight="1">
      <c r="A51" s="14">
        <v>21</v>
      </c>
      <c r="B51" s="15">
        <v>506</v>
      </c>
      <c r="C51" s="12" t="s">
        <v>99</v>
      </c>
      <c r="D51" s="23" t="s">
        <v>142</v>
      </c>
      <c r="E51" s="10"/>
      <c r="F51" s="5"/>
      <c r="G51" s="5"/>
      <c r="H51" s="5"/>
      <c r="I51" s="5"/>
      <c r="J51" s="5"/>
      <c r="K51" s="58" t="str">
        <f t="shared" si="0"/>
        <v> </v>
      </c>
      <c r="L51" s="152">
        <v>8</v>
      </c>
      <c r="M51" s="147">
        <v>6</v>
      </c>
      <c r="N51" s="147">
        <v>148</v>
      </c>
      <c r="O51" s="147">
        <v>40</v>
      </c>
      <c r="P51" s="153">
        <f t="shared" si="1"/>
        <v>27</v>
      </c>
      <c r="Q51" s="12">
        <v>5</v>
      </c>
      <c r="R51" s="5">
        <v>2</v>
      </c>
      <c r="S51" s="5">
        <v>27</v>
      </c>
      <c r="T51" s="5">
        <v>2</v>
      </c>
      <c r="U51" s="58">
        <f t="shared" si="2"/>
        <v>7.4</v>
      </c>
      <c r="V51" s="10">
        <v>17</v>
      </c>
      <c r="W51" s="5">
        <v>1</v>
      </c>
      <c r="X51" s="72">
        <f t="shared" si="3"/>
        <v>5.9</v>
      </c>
      <c r="Y51" s="5">
        <v>17</v>
      </c>
      <c r="Z51" s="5">
        <v>1</v>
      </c>
      <c r="AA51" s="68">
        <f t="shared" si="4"/>
        <v>5.9</v>
      </c>
    </row>
    <row r="52" spans="1:27" ht="15.75" customHeight="1">
      <c r="A52" s="14">
        <v>21</v>
      </c>
      <c r="B52" s="15">
        <v>507</v>
      </c>
      <c r="C52" s="12" t="s">
        <v>99</v>
      </c>
      <c r="D52" s="23" t="s">
        <v>143</v>
      </c>
      <c r="E52" s="10">
        <v>25</v>
      </c>
      <c r="F52" s="5" t="s">
        <v>159</v>
      </c>
      <c r="G52" s="5">
        <v>17</v>
      </c>
      <c r="H52" s="5">
        <v>11</v>
      </c>
      <c r="I52" s="5">
        <v>123</v>
      </c>
      <c r="J52" s="5">
        <v>33</v>
      </c>
      <c r="K52" s="58">
        <f t="shared" si="0"/>
        <v>26.8</v>
      </c>
      <c r="L52" s="12">
        <v>12</v>
      </c>
      <c r="M52" s="5">
        <v>9</v>
      </c>
      <c r="N52" s="5">
        <v>95</v>
      </c>
      <c r="O52" s="5">
        <v>28</v>
      </c>
      <c r="P52" s="58">
        <f t="shared" si="1"/>
        <v>29.5</v>
      </c>
      <c r="Q52" s="12">
        <v>5</v>
      </c>
      <c r="R52" s="5">
        <v>2</v>
      </c>
      <c r="S52" s="5">
        <v>28</v>
      </c>
      <c r="T52" s="5">
        <v>5</v>
      </c>
      <c r="U52" s="58">
        <f t="shared" si="2"/>
        <v>17.9</v>
      </c>
      <c r="V52" s="10">
        <v>10</v>
      </c>
      <c r="W52" s="5">
        <v>1</v>
      </c>
      <c r="X52" s="72">
        <f t="shared" si="3"/>
        <v>10</v>
      </c>
      <c r="Y52" s="5">
        <v>8</v>
      </c>
      <c r="Z52" s="5">
        <v>0</v>
      </c>
      <c r="AA52" s="68">
        <f t="shared" si="4"/>
        <v>0</v>
      </c>
    </row>
    <row r="53" spans="1:27" ht="15.75" customHeight="1">
      <c r="A53" s="14">
        <v>21</v>
      </c>
      <c r="B53" s="15">
        <v>521</v>
      </c>
      <c r="C53" s="12" t="s">
        <v>99</v>
      </c>
      <c r="D53" s="23" t="s">
        <v>144</v>
      </c>
      <c r="E53" s="10">
        <v>30</v>
      </c>
      <c r="F53" s="5" t="s">
        <v>189</v>
      </c>
      <c r="G53" s="5">
        <v>41</v>
      </c>
      <c r="H53" s="5">
        <v>27</v>
      </c>
      <c r="I53" s="5">
        <v>415</v>
      </c>
      <c r="J53" s="5">
        <v>82</v>
      </c>
      <c r="K53" s="58">
        <f t="shared" si="0"/>
        <v>19.8</v>
      </c>
      <c r="L53" s="12">
        <v>24</v>
      </c>
      <c r="M53" s="5">
        <v>17</v>
      </c>
      <c r="N53" s="5">
        <v>285</v>
      </c>
      <c r="O53" s="5">
        <v>67</v>
      </c>
      <c r="P53" s="58">
        <f t="shared" si="1"/>
        <v>23.5</v>
      </c>
      <c r="Q53" s="12">
        <v>5</v>
      </c>
      <c r="R53" s="5">
        <v>1</v>
      </c>
      <c r="S53" s="5">
        <v>35</v>
      </c>
      <c r="T53" s="5">
        <v>1</v>
      </c>
      <c r="U53" s="58">
        <f t="shared" si="2"/>
        <v>2.9</v>
      </c>
      <c r="V53" s="10">
        <v>23</v>
      </c>
      <c r="W53" s="5">
        <v>0</v>
      </c>
      <c r="X53" s="72">
        <f t="shared" si="3"/>
        <v>0</v>
      </c>
      <c r="Y53" s="5">
        <v>23</v>
      </c>
      <c r="Z53" s="5">
        <v>0</v>
      </c>
      <c r="AA53" s="68">
        <f t="shared" si="4"/>
        <v>0</v>
      </c>
    </row>
    <row r="54" spans="1:27" ht="15.75" customHeight="1">
      <c r="A54" s="14">
        <v>21</v>
      </c>
      <c r="B54" s="15">
        <v>541</v>
      </c>
      <c r="C54" s="12" t="s">
        <v>99</v>
      </c>
      <c r="D54" s="23" t="s">
        <v>145</v>
      </c>
      <c r="E54" s="10"/>
      <c r="F54" s="5"/>
      <c r="G54" s="5"/>
      <c r="H54" s="5"/>
      <c r="I54" s="5"/>
      <c r="J54" s="5"/>
      <c r="K54" s="58" t="str">
        <f t="shared" si="0"/>
        <v> </v>
      </c>
      <c r="L54" s="12">
        <v>19</v>
      </c>
      <c r="M54" s="5">
        <v>11</v>
      </c>
      <c r="N54" s="5">
        <v>227</v>
      </c>
      <c r="O54" s="5">
        <v>63</v>
      </c>
      <c r="P54" s="58">
        <f>IF(L54=""," ",ROUND(O54/N54*100,1))</f>
        <v>27.8</v>
      </c>
      <c r="Q54" s="12">
        <v>5</v>
      </c>
      <c r="R54" s="5">
        <v>1</v>
      </c>
      <c r="S54" s="5">
        <v>24</v>
      </c>
      <c r="T54" s="5">
        <v>1</v>
      </c>
      <c r="U54" s="58">
        <f t="shared" si="2"/>
        <v>4.2</v>
      </c>
      <c r="V54" s="10">
        <v>14</v>
      </c>
      <c r="W54" s="5">
        <v>3</v>
      </c>
      <c r="X54" s="72">
        <f t="shared" si="3"/>
        <v>21.4</v>
      </c>
      <c r="Y54" s="5">
        <v>10</v>
      </c>
      <c r="Z54" s="5">
        <v>1</v>
      </c>
      <c r="AA54" s="68">
        <f t="shared" si="4"/>
        <v>10</v>
      </c>
    </row>
    <row r="55" spans="1:27" ht="15.75" customHeight="1" thickBot="1">
      <c r="A55" s="16">
        <v>21</v>
      </c>
      <c r="B55" s="17">
        <v>604</v>
      </c>
      <c r="C55" s="13" t="s">
        <v>99</v>
      </c>
      <c r="D55" s="24" t="s">
        <v>146</v>
      </c>
      <c r="E55" s="11"/>
      <c r="F55" s="6"/>
      <c r="G55" s="6"/>
      <c r="H55" s="5"/>
      <c r="I55" s="6"/>
      <c r="J55" s="5"/>
      <c r="K55" s="58" t="str">
        <f t="shared" si="0"/>
        <v> </v>
      </c>
      <c r="L55" s="13">
        <v>12</v>
      </c>
      <c r="M55" s="5">
        <v>8</v>
      </c>
      <c r="N55" s="6">
        <v>143</v>
      </c>
      <c r="O55" s="5">
        <v>16</v>
      </c>
      <c r="P55" s="58">
        <f>IF(L55=""," ",ROUND(O55/N55*100,1))</f>
        <v>11.2</v>
      </c>
      <c r="Q55" s="13">
        <v>6</v>
      </c>
      <c r="R55" s="5">
        <v>3</v>
      </c>
      <c r="S55" s="6">
        <v>32</v>
      </c>
      <c r="T55" s="5">
        <v>4</v>
      </c>
      <c r="U55" s="58">
        <f t="shared" si="2"/>
        <v>12.5</v>
      </c>
      <c r="V55" s="11">
        <v>7</v>
      </c>
      <c r="W55" s="5">
        <v>0</v>
      </c>
      <c r="X55" s="72">
        <f t="shared" si="3"/>
        <v>0</v>
      </c>
      <c r="Y55" s="5">
        <v>7</v>
      </c>
      <c r="Z55" s="5">
        <v>0</v>
      </c>
      <c r="AA55" s="68">
        <f t="shared" si="4"/>
        <v>0</v>
      </c>
    </row>
    <row r="56" spans="1:27" ht="15.75" customHeight="1" thickBot="1">
      <c r="A56" s="21"/>
      <c r="B56" s="32">
        <v>900</v>
      </c>
      <c r="C56" s="33"/>
      <c r="D56" s="34" t="s">
        <v>37</v>
      </c>
      <c r="E56" s="18"/>
      <c r="F56" s="19"/>
      <c r="G56" s="19"/>
      <c r="H56" s="19"/>
      <c r="I56" s="19"/>
      <c r="J56" s="19"/>
      <c r="K56" s="59"/>
      <c r="L56" s="35">
        <f>SUM(L10:L55)</f>
        <v>826</v>
      </c>
      <c r="M56" s="35">
        <f>SUM(M10:M55)</f>
        <v>632</v>
      </c>
      <c r="N56" s="35">
        <f>SUM(N10:N55)</f>
        <v>13046</v>
      </c>
      <c r="O56" s="35">
        <f>SUM(O10:O55)</f>
        <v>2875</v>
      </c>
      <c r="P56" s="62">
        <f>IF(L56=" "," ",ROUND(O56/N56*100,1))</f>
        <v>22</v>
      </c>
      <c r="Q56" s="35">
        <f>SUM(Q10:Q55)</f>
        <v>241</v>
      </c>
      <c r="R56" s="35">
        <f>SUM(R10:R55)</f>
        <v>94</v>
      </c>
      <c r="S56" s="35">
        <f>SUM(S10:S55)</f>
        <v>1935</v>
      </c>
      <c r="T56" s="35">
        <f>SUM(T10:T55)</f>
        <v>146</v>
      </c>
      <c r="U56" s="62">
        <f aca="true" t="shared" si="5" ref="U56:U70">IF(Q56=""," ",ROUND(T56/S56*100,1))</f>
        <v>7.5</v>
      </c>
      <c r="V56" s="18"/>
      <c r="W56" s="19"/>
      <c r="X56" s="73"/>
      <c r="Y56" s="19"/>
      <c r="Z56" s="19"/>
      <c r="AA56" s="69"/>
    </row>
    <row r="57" spans="1:27" ht="15.75" customHeight="1">
      <c r="A57" s="36"/>
      <c r="B57" s="37"/>
      <c r="C57" s="38"/>
      <c r="D57" s="39" t="s">
        <v>236</v>
      </c>
      <c r="E57" s="40"/>
      <c r="F57" s="41"/>
      <c r="G57" s="41"/>
      <c r="H57" s="41"/>
      <c r="I57" s="41"/>
      <c r="J57" s="41"/>
      <c r="K57" s="60"/>
      <c r="L57" s="13"/>
      <c r="M57" s="5"/>
      <c r="N57" s="6"/>
      <c r="O57" s="5"/>
      <c r="P57" s="95" t="str">
        <f>IF(L57=""," ",ROUND(O57/N57*100,1))</f>
        <v> </v>
      </c>
      <c r="Q57" s="13">
        <v>1</v>
      </c>
      <c r="R57" s="5">
        <v>0</v>
      </c>
      <c r="S57" s="6">
        <v>3</v>
      </c>
      <c r="T57" s="5">
        <v>0</v>
      </c>
      <c r="U57" s="95">
        <f>IF(Q57=""," ",ROUND(T57/S57*100,1))</f>
        <v>0</v>
      </c>
      <c r="V57" s="40"/>
      <c r="W57" s="41"/>
      <c r="X57" s="74"/>
      <c r="Y57" s="41"/>
      <c r="Z57" s="41"/>
      <c r="AA57" s="70"/>
    </row>
    <row r="58" spans="1:27" ht="15.75" customHeight="1">
      <c r="A58" s="36"/>
      <c r="B58" s="37"/>
      <c r="C58" s="38"/>
      <c r="D58" s="39" t="s">
        <v>236</v>
      </c>
      <c r="E58" s="40"/>
      <c r="F58" s="41"/>
      <c r="G58" s="41"/>
      <c r="H58" s="41"/>
      <c r="I58" s="41"/>
      <c r="J58" s="41"/>
      <c r="K58" s="60"/>
      <c r="L58" s="13">
        <v>2</v>
      </c>
      <c r="M58" s="5">
        <v>0</v>
      </c>
      <c r="N58" s="6">
        <v>67</v>
      </c>
      <c r="O58" s="5">
        <v>0</v>
      </c>
      <c r="P58" s="58">
        <f aca="true" t="shared" si="6" ref="P58:P70">IF(L58=""," ",ROUND(O58/N58*100,1))</f>
        <v>0</v>
      </c>
      <c r="Q58" s="13">
        <v>1</v>
      </c>
      <c r="R58" s="5">
        <v>1</v>
      </c>
      <c r="S58" s="6">
        <v>3</v>
      </c>
      <c r="T58" s="5">
        <v>1</v>
      </c>
      <c r="U58" s="58">
        <f t="shared" si="5"/>
        <v>33.3</v>
      </c>
      <c r="V58" s="40"/>
      <c r="W58" s="41"/>
      <c r="X58" s="74"/>
      <c r="Y58" s="41"/>
      <c r="Z58" s="41"/>
      <c r="AA58" s="70"/>
    </row>
    <row r="59" spans="1:27" ht="15.75" customHeight="1">
      <c r="A59" s="14"/>
      <c r="B59" s="9"/>
      <c r="C59" s="10"/>
      <c r="D59" s="20" t="s">
        <v>236</v>
      </c>
      <c r="E59" s="42"/>
      <c r="F59" s="43"/>
      <c r="G59" s="43"/>
      <c r="H59" s="43"/>
      <c r="I59" s="43"/>
      <c r="J59" s="43"/>
      <c r="K59" s="61"/>
      <c r="L59" s="13">
        <v>2</v>
      </c>
      <c r="M59" s="5">
        <v>2</v>
      </c>
      <c r="N59" s="6">
        <v>123</v>
      </c>
      <c r="O59" s="5">
        <v>13</v>
      </c>
      <c r="P59" s="58">
        <f t="shared" si="6"/>
        <v>10.6</v>
      </c>
      <c r="Q59" s="13"/>
      <c r="R59" s="5"/>
      <c r="S59" s="6"/>
      <c r="T59" s="5"/>
      <c r="U59" s="58" t="str">
        <f t="shared" si="5"/>
        <v> </v>
      </c>
      <c r="V59" s="42"/>
      <c r="W59" s="43"/>
      <c r="X59" s="75"/>
      <c r="Y59" s="43"/>
      <c r="Z59" s="43"/>
      <c r="AA59" s="71"/>
    </row>
    <row r="60" spans="1:27" ht="15.75" customHeight="1">
      <c r="A60" s="14"/>
      <c r="B60" s="9"/>
      <c r="C60" s="10"/>
      <c r="D60" s="93" t="s">
        <v>236</v>
      </c>
      <c r="E60" s="42"/>
      <c r="F60" s="43"/>
      <c r="G60" s="43"/>
      <c r="H60" s="43"/>
      <c r="I60" s="43"/>
      <c r="J60" s="43"/>
      <c r="K60" s="61"/>
      <c r="L60" s="13">
        <v>3</v>
      </c>
      <c r="M60" s="5">
        <v>1</v>
      </c>
      <c r="N60" s="6">
        <v>184</v>
      </c>
      <c r="O60" s="5">
        <v>36</v>
      </c>
      <c r="P60" s="58">
        <f t="shared" si="6"/>
        <v>19.6</v>
      </c>
      <c r="Q60" s="13"/>
      <c r="R60" s="5"/>
      <c r="S60" s="6"/>
      <c r="T60" s="5"/>
      <c r="U60" s="58" t="str">
        <f t="shared" si="5"/>
        <v> </v>
      </c>
      <c r="V60" s="42"/>
      <c r="W60" s="43"/>
      <c r="X60" s="75"/>
      <c r="Y60" s="43"/>
      <c r="Z60" s="43"/>
      <c r="AA60" s="71"/>
    </row>
    <row r="61" spans="1:27" ht="15.75" customHeight="1">
      <c r="A61" s="14"/>
      <c r="B61" s="9"/>
      <c r="C61" s="10"/>
      <c r="D61" s="93" t="s">
        <v>236</v>
      </c>
      <c r="E61" s="42"/>
      <c r="F61" s="43"/>
      <c r="G61" s="43"/>
      <c r="H61" s="43"/>
      <c r="I61" s="43"/>
      <c r="J61" s="43"/>
      <c r="K61" s="61"/>
      <c r="L61" s="13">
        <v>7</v>
      </c>
      <c r="M61" s="5">
        <v>4</v>
      </c>
      <c r="N61" s="6">
        <v>126</v>
      </c>
      <c r="O61" s="5">
        <v>24</v>
      </c>
      <c r="P61" s="58">
        <f t="shared" si="6"/>
        <v>19</v>
      </c>
      <c r="Q61" s="13"/>
      <c r="R61" s="5"/>
      <c r="S61" s="6"/>
      <c r="T61" s="5"/>
      <c r="U61" s="58" t="str">
        <f t="shared" si="5"/>
        <v> </v>
      </c>
      <c r="V61" s="42"/>
      <c r="W61" s="43"/>
      <c r="X61" s="75"/>
      <c r="Y61" s="43"/>
      <c r="Z61" s="43"/>
      <c r="AA61" s="71"/>
    </row>
    <row r="62" spans="1:27" ht="15.75" customHeight="1">
      <c r="A62" s="14"/>
      <c r="B62" s="9"/>
      <c r="C62" s="10"/>
      <c r="D62" s="20" t="s">
        <v>236</v>
      </c>
      <c r="E62" s="42"/>
      <c r="F62" s="43"/>
      <c r="G62" s="43"/>
      <c r="H62" s="43"/>
      <c r="I62" s="43"/>
      <c r="J62" s="43"/>
      <c r="K62" s="61"/>
      <c r="L62" s="13">
        <v>1</v>
      </c>
      <c r="M62" s="5">
        <v>1</v>
      </c>
      <c r="N62" s="6">
        <v>82</v>
      </c>
      <c r="O62" s="5">
        <v>23</v>
      </c>
      <c r="P62" s="58">
        <f t="shared" si="6"/>
        <v>28</v>
      </c>
      <c r="Q62" s="13"/>
      <c r="R62" s="5"/>
      <c r="S62" s="6"/>
      <c r="T62" s="5"/>
      <c r="U62" s="58" t="str">
        <f t="shared" si="5"/>
        <v> </v>
      </c>
      <c r="V62" s="42"/>
      <c r="W62" s="43"/>
      <c r="X62" s="75"/>
      <c r="Y62" s="43"/>
      <c r="Z62" s="43"/>
      <c r="AA62" s="71"/>
    </row>
    <row r="63" spans="1:27" ht="15.75" customHeight="1">
      <c r="A63" s="14"/>
      <c r="B63" s="9"/>
      <c r="C63" s="10"/>
      <c r="D63" s="93" t="s">
        <v>236</v>
      </c>
      <c r="E63" s="42"/>
      <c r="F63" s="43"/>
      <c r="G63" s="43"/>
      <c r="H63" s="43"/>
      <c r="I63" s="43"/>
      <c r="J63" s="43"/>
      <c r="K63" s="61"/>
      <c r="L63" s="13">
        <v>2</v>
      </c>
      <c r="M63" s="5">
        <v>2</v>
      </c>
      <c r="N63" s="6">
        <v>112</v>
      </c>
      <c r="O63" s="5">
        <v>29</v>
      </c>
      <c r="P63" s="58">
        <f t="shared" si="6"/>
        <v>25.9</v>
      </c>
      <c r="Q63" s="13">
        <v>1</v>
      </c>
      <c r="R63" s="5">
        <v>0</v>
      </c>
      <c r="S63" s="6">
        <v>3</v>
      </c>
      <c r="T63" s="5">
        <v>0</v>
      </c>
      <c r="U63" s="58">
        <f t="shared" si="5"/>
        <v>0</v>
      </c>
      <c r="V63" s="42"/>
      <c r="W63" s="43"/>
      <c r="X63" s="75"/>
      <c r="Y63" s="43"/>
      <c r="Z63" s="43"/>
      <c r="AA63" s="71"/>
    </row>
    <row r="64" spans="1:27" ht="15.75" customHeight="1">
      <c r="A64" s="14"/>
      <c r="B64" s="9"/>
      <c r="C64" s="10"/>
      <c r="D64" s="20" t="s">
        <v>236</v>
      </c>
      <c r="E64" s="42"/>
      <c r="F64" s="43"/>
      <c r="G64" s="43"/>
      <c r="H64" s="43"/>
      <c r="I64" s="43"/>
      <c r="J64" s="43"/>
      <c r="K64" s="61"/>
      <c r="L64" s="13">
        <v>1</v>
      </c>
      <c r="M64" s="5">
        <v>1</v>
      </c>
      <c r="N64" s="6">
        <v>30</v>
      </c>
      <c r="O64" s="5">
        <v>14</v>
      </c>
      <c r="P64" s="58">
        <f t="shared" si="6"/>
        <v>46.7</v>
      </c>
      <c r="Q64" s="13">
        <v>1</v>
      </c>
      <c r="R64" s="5">
        <v>0</v>
      </c>
      <c r="S64" s="6">
        <v>3</v>
      </c>
      <c r="T64" s="5">
        <v>0</v>
      </c>
      <c r="U64" s="58">
        <f t="shared" si="5"/>
        <v>0</v>
      </c>
      <c r="V64" s="42"/>
      <c r="W64" s="43"/>
      <c r="X64" s="75"/>
      <c r="Y64" s="43"/>
      <c r="Z64" s="43"/>
      <c r="AA64" s="71"/>
    </row>
    <row r="65" spans="1:27" ht="15.75" customHeight="1">
      <c r="A65" s="14"/>
      <c r="B65" s="9"/>
      <c r="C65" s="10"/>
      <c r="D65" s="20" t="s">
        <v>236</v>
      </c>
      <c r="E65" s="42"/>
      <c r="F65" s="43"/>
      <c r="G65" s="43"/>
      <c r="H65" s="43"/>
      <c r="I65" s="43"/>
      <c r="J65" s="43"/>
      <c r="K65" s="61"/>
      <c r="L65" s="13"/>
      <c r="M65" s="5"/>
      <c r="N65" s="6"/>
      <c r="O65" s="5"/>
      <c r="P65" s="58" t="str">
        <f t="shared" si="6"/>
        <v> </v>
      </c>
      <c r="Q65" s="13">
        <v>1</v>
      </c>
      <c r="R65" s="5">
        <v>1</v>
      </c>
      <c r="S65" s="6">
        <v>4</v>
      </c>
      <c r="T65" s="5">
        <v>1</v>
      </c>
      <c r="U65" s="58">
        <f t="shared" si="5"/>
        <v>25</v>
      </c>
      <c r="V65" s="42"/>
      <c r="W65" s="43"/>
      <c r="X65" s="75"/>
      <c r="Y65" s="43"/>
      <c r="Z65" s="43"/>
      <c r="AA65" s="71"/>
    </row>
    <row r="66" spans="1:27" ht="15.75" customHeight="1">
      <c r="A66" s="14"/>
      <c r="B66" s="9"/>
      <c r="C66" s="10"/>
      <c r="D66" s="20" t="s">
        <v>236</v>
      </c>
      <c r="E66" s="42"/>
      <c r="F66" s="43"/>
      <c r="G66" s="43"/>
      <c r="H66" s="43"/>
      <c r="I66" s="43"/>
      <c r="J66" s="43"/>
      <c r="K66" s="61"/>
      <c r="L66" s="13"/>
      <c r="M66" s="5"/>
      <c r="N66" s="6"/>
      <c r="O66" s="5"/>
      <c r="P66" s="58" t="str">
        <f t="shared" si="6"/>
        <v> </v>
      </c>
      <c r="Q66" s="13">
        <v>1</v>
      </c>
      <c r="R66" s="5">
        <v>0</v>
      </c>
      <c r="S66" s="6">
        <v>3</v>
      </c>
      <c r="T66" s="5">
        <v>0</v>
      </c>
      <c r="U66" s="58">
        <f t="shared" si="5"/>
        <v>0</v>
      </c>
      <c r="V66" s="42"/>
      <c r="W66" s="43"/>
      <c r="X66" s="75"/>
      <c r="Y66" s="43"/>
      <c r="Z66" s="43"/>
      <c r="AA66" s="71"/>
    </row>
    <row r="67" spans="1:27" ht="15.75" customHeight="1">
      <c r="A67" s="14"/>
      <c r="B67" s="9"/>
      <c r="C67" s="10"/>
      <c r="D67" s="20" t="s">
        <v>236</v>
      </c>
      <c r="E67" s="42"/>
      <c r="F67" s="43"/>
      <c r="G67" s="43"/>
      <c r="H67" s="43"/>
      <c r="I67" s="43"/>
      <c r="J67" s="43"/>
      <c r="K67" s="61"/>
      <c r="L67" s="13">
        <v>1</v>
      </c>
      <c r="M67" s="5">
        <v>1</v>
      </c>
      <c r="N67" s="6">
        <v>22</v>
      </c>
      <c r="O67" s="5">
        <v>5</v>
      </c>
      <c r="P67" s="58">
        <f t="shared" si="6"/>
        <v>22.7</v>
      </c>
      <c r="Q67" s="13"/>
      <c r="R67" s="5"/>
      <c r="S67" s="6"/>
      <c r="T67" s="5"/>
      <c r="U67" s="58" t="str">
        <f t="shared" si="5"/>
        <v> </v>
      </c>
      <c r="V67" s="42"/>
      <c r="W67" s="43"/>
      <c r="X67" s="75"/>
      <c r="Y67" s="43"/>
      <c r="Z67" s="43"/>
      <c r="AA67" s="71"/>
    </row>
    <row r="68" spans="1:27" ht="15.75" customHeight="1">
      <c r="A68" s="14"/>
      <c r="B68" s="9"/>
      <c r="C68" s="10"/>
      <c r="D68" s="20" t="s">
        <v>236</v>
      </c>
      <c r="E68" s="42"/>
      <c r="F68" s="43"/>
      <c r="G68" s="43"/>
      <c r="H68" s="43"/>
      <c r="I68" s="43"/>
      <c r="J68" s="43"/>
      <c r="K68" s="61"/>
      <c r="L68" s="13">
        <v>1</v>
      </c>
      <c r="M68" s="5">
        <v>1</v>
      </c>
      <c r="N68" s="6">
        <v>15</v>
      </c>
      <c r="O68" s="5">
        <v>6</v>
      </c>
      <c r="P68" s="58">
        <f t="shared" si="6"/>
        <v>40</v>
      </c>
      <c r="Q68" s="13"/>
      <c r="R68" s="5"/>
      <c r="S68" s="6"/>
      <c r="T68" s="5"/>
      <c r="U68" s="58" t="str">
        <f t="shared" si="5"/>
        <v> </v>
      </c>
      <c r="V68" s="42"/>
      <c r="W68" s="43"/>
      <c r="X68" s="75"/>
      <c r="Y68" s="43"/>
      <c r="Z68" s="43"/>
      <c r="AA68" s="71"/>
    </row>
    <row r="69" spans="1:27" ht="15.75" customHeight="1">
      <c r="A69" s="14"/>
      <c r="B69" s="9"/>
      <c r="C69" s="10"/>
      <c r="D69" s="20" t="s">
        <v>236</v>
      </c>
      <c r="E69" s="42"/>
      <c r="F69" s="43"/>
      <c r="G69" s="43"/>
      <c r="H69" s="43"/>
      <c r="I69" s="43"/>
      <c r="J69" s="43"/>
      <c r="K69" s="61"/>
      <c r="L69" s="13">
        <v>1</v>
      </c>
      <c r="M69" s="5">
        <v>1</v>
      </c>
      <c r="N69" s="6">
        <v>24</v>
      </c>
      <c r="O69" s="5">
        <v>10</v>
      </c>
      <c r="P69" s="58">
        <f t="shared" si="6"/>
        <v>41.7</v>
      </c>
      <c r="Q69" s="13"/>
      <c r="R69" s="5"/>
      <c r="S69" s="6"/>
      <c r="T69" s="5"/>
      <c r="U69" s="58" t="str">
        <f t="shared" si="5"/>
        <v> </v>
      </c>
      <c r="V69" s="42"/>
      <c r="W69" s="43"/>
      <c r="X69" s="75"/>
      <c r="Y69" s="43"/>
      <c r="Z69" s="43"/>
      <c r="AA69" s="71"/>
    </row>
    <row r="70" spans="1:27" ht="15.75" customHeight="1" thickBot="1">
      <c r="A70" s="14"/>
      <c r="B70" s="9"/>
      <c r="C70" s="10"/>
      <c r="D70" s="93" t="s">
        <v>236</v>
      </c>
      <c r="E70" s="42"/>
      <c r="F70" s="43"/>
      <c r="G70" s="43"/>
      <c r="H70" s="43"/>
      <c r="I70" s="43"/>
      <c r="J70" s="43"/>
      <c r="K70" s="61"/>
      <c r="L70" s="13">
        <v>1</v>
      </c>
      <c r="M70" s="5">
        <v>1</v>
      </c>
      <c r="N70" s="6">
        <v>43</v>
      </c>
      <c r="O70" s="5">
        <v>19</v>
      </c>
      <c r="P70" s="58">
        <f t="shared" si="6"/>
        <v>44.2</v>
      </c>
      <c r="Q70" s="13">
        <v>1</v>
      </c>
      <c r="R70" s="5">
        <v>0</v>
      </c>
      <c r="S70" s="6">
        <v>3</v>
      </c>
      <c r="T70" s="5">
        <v>0</v>
      </c>
      <c r="U70" s="58">
        <f t="shared" si="5"/>
        <v>0</v>
      </c>
      <c r="V70" s="42"/>
      <c r="W70" s="43"/>
      <c r="X70" s="75"/>
      <c r="Y70" s="43"/>
      <c r="Z70" s="43"/>
      <c r="AA70" s="71"/>
    </row>
    <row r="71" spans="1:27" ht="15.75" customHeight="1" thickBot="1">
      <c r="A71" s="21"/>
      <c r="B71" s="32">
        <v>999</v>
      </c>
      <c r="C71" s="33"/>
      <c r="D71" s="34" t="s">
        <v>36</v>
      </c>
      <c r="E71" s="18"/>
      <c r="F71" s="19"/>
      <c r="G71" s="19"/>
      <c r="H71" s="19"/>
      <c r="I71" s="19"/>
      <c r="J71" s="19"/>
      <c r="K71" s="59"/>
      <c r="L71" s="35">
        <f>SUM(L57:L70)</f>
        <v>22</v>
      </c>
      <c r="M71" s="35">
        <f>SUM(M57:M70)</f>
        <v>15</v>
      </c>
      <c r="N71" s="35">
        <f>SUM(N57:N70)</f>
        <v>828</v>
      </c>
      <c r="O71" s="35">
        <f>SUM(O57:O70)</f>
        <v>179</v>
      </c>
      <c r="P71" s="62">
        <f>IF(L71=0,"",ROUND(O71/N71*100,1))</f>
        <v>21.6</v>
      </c>
      <c r="Q71" s="35">
        <f>SUM(Q57:Q70)</f>
        <v>7</v>
      </c>
      <c r="R71" s="35">
        <f>SUM(R57:R70)</f>
        <v>2</v>
      </c>
      <c r="S71" s="35">
        <f>SUM(S57:S70)</f>
        <v>22</v>
      </c>
      <c r="T71" s="35">
        <f>SUM(T57:T70)</f>
        <v>2</v>
      </c>
      <c r="U71" s="62">
        <f>IF(Q71=0," ",ROUND(T71/S71*100,1))</f>
        <v>9.1</v>
      </c>
      <c r="V71" s="18"/>
      <c r="W71" s="19"/>
      <c r="X71" s="73"/>
      <c r="Y71" s="19"/>
      <c r="Z71" s="19"/>
      <c r="AA71" s="69"/>
    </row>
    <row r="72" spans="1:27" ht="15.75" customHeight="1" thickBot="1">
      <c r="A72" s="21"/>
      <c r="B72" s="31">
        <v>1000</v>
      </c>
      <c r="C72" s="199" t="s">
        <v>23</v>
      </c>
      <c r="D72" s="200"/>
      <c r="E72" s="18"/>
      <c r="F72" s="19"/>
      <c r="G72" s="63">
        <f>SUM(G10:G55)</f>
        <v>901</v>
      </c>
      <c r="H72" s="63">
        <f>SUM(H10:H55)</f>
        <v>653</v>
      </c>
      <c r="I72" s="63">
        <f>SUM(I10:I55)</f>
        <v>16571</v>
      </c>
      <c r="J72" s="63">
        <f>SUM(J10:J55)</f>
        <v>4376</v>
      </c>
      <c r="K72" s="62">
        <f>IF(G72=" "," ",ROUND(J72/I72*100,1))</f>
        <v>26.4</v>
      </c>
      <c r="L72" s="64">
        <f>L56+L71</f>
        <v>848</v>
      </c>
      <c r="M72" s="63">
        <f>M56+M71</f>
        <v>647</v>
      </c>
      <c r="N72" s="63">
        <f>N56+N71</f>
        <v>13874</v>
      </c>
      <c r="O72" s="63">
        <f>O56+O71</f>
        <v>3054</v>
      </c>
      <c r="P72" s="62">
        <f>IF(L72=""," ",ROUND(O72/N72*100,1))</f>
        <v>22</v>
      </c>
      <c r="Q72" s="64">
        <f>Q56+Q71</f>
        <v>248</v>
      </c>
      <c r="R72" s="63">
        <f>R56+R71</f>
        <v>96</v>
      </c>
      <c r="S72" s="63">
        <f>S56+S71</f>
        <v>1957</v>
      </c>
      <c r="T72" s="63">
        <f>T56+T71</f>
        <v>148</v>
      </c>
      <c r="U72" s="62">
        <f>IF(Q72=""," ",ROUND(T72/S72*100,1))</f>
        <v>7.6</v>
      </c>
      <c r="V72" s="65">
        <f>SUM(V10:V55)</f>
        <v>2864</v>
      </c>
      <c r="W72" s="63">
        <f>SUM(W10:W55)</f>
        <v>254</v>
      </c>
      <c r="X72" s="67">
        <f>IF(V72=0," ",ROUND(W72/V72*100,1))</f>
        <v>8.9</v>
      </c>
      <c r="Y72" s="63">
        <f>SUM(Y10:Y55)</f>
        <v>2264</v>
      </c>
      <c r="Z72" s="63">
        <f>SUM(Z10:Z55)</f>
        <v>116</v>
      </c>
      <c r="AA72" s="66">
        <f>IF(Y72=0," ",ROUND(Z72/Y72*100,1))</f>
        <v>5.1</v>
      </c>
    </row>
    <row r="74" ht="12">
      <c r="E74" s="2" t="s">
        <v>243</v>
      </c>
    </row>
    <row r="75" ht="12">
      <c r="E75" s="2" t="s">
        <v>238</v>
      </c>
    </row>
    <row r="76" ht="12">
      <c r="E76" s="2" t="s">
        <v>242</v>
      </c>
    </row>
    <row r="77" ht="12">
      <c r="E77" s="2" t="s">
        <v>237</v>
      </c>
    </row>
  </sheetData>
  <sheetProtection/>
  <mergeCells count="26">
    <mergeCell ref="Q7:U7"/>
    <mergeCell ref="V7:AA7"/>
    <mergeCell ref="Y8:AA8"/>
    <mergeCell ref="U8:U9"/>
    <mergeCell ref="X8:X9"/>
    <mergeCell ref="V8:V9"/>
    <mergeCell ref="Q8:Q9"/>
    <mergeCell ref="S8:S9"/>
    <mergeCell ref="N8:N9"/>
    <mergeCell ref="I8:I9"/>
    <mergeCell ref="K8:K9"/>
    <mergeCell ref="L8:L9"/>
    <mergeCell ref="A7:A9"/>
    <mergeCell ref="C7:C9"/>
    <mergeCell ref="D7:D9"/>
    <mergeCell ref="B7:B9"/>
    <mergeCell ref="C4:E4"/>
    <mergeCell ref="G4:I4"/>
    <mergeCell ref="B3:N3"/>
    <mergeCell ref="C72:D72"/>
    <mergeCell ref="E7:K7"/>
    <mergeCell ref="L7:P7"/>
    <mergeCell ref="P8:P9"/>
    <mergeCell ref="E8:E9"/>
    <mergeCell ref="G8:G9"/>
    <mergeCell ref="F8:F9"/>
  </mergeCells>
  <conditionalFormatting sqref="Z10:Z55 J10:J55 H10:H55 M31:M55 T10:T55 R10:R55 W10:W55 M10:M29 O10:O29 O31:O55 M57:M70 O57:O70 R57:R70 T57:T70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55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printOptions/>
  <pageMargins left="0.79" right="0.2755905511811024" top="0.5905511811023623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2005-12-16T06:45:07Z</cp:lastPrinted>
  <dcterms:created xsi:type="dcterms:W3CDTF">2002-01-07T10:53:07Z</dcterms:created>
  <dcterms:modified xsi:type="dcterms:W3CDTF">2006-01-12T02:09:41Z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1301716011</vt:i4>
  </property>
  <property fmtid="{D5CDD505-2E9C-101B-9397-08002B2CF9AE}" pid="3" name="_EmailSubject">
    <vt:lpwstr>[ 回答 ]内閣府推進状況調査（市町村分）</vt:lpwstr>
  </property>
  <property fmtid="{D5CDD505-2E9C-101B-9397-08002B2CF9AE}" pid="4" name="_AuthorEmail">
    <vt:lpwstr>c11123@pref.gifu.lg.jp</vt:lpwstr>
  </property>
  <property fmtid="{D5CDD505-2E9C-101B-9397-08002B2CF9AE}" pid="5" name="_AuthorEmailDisplayName">
    <vt:lpwstr>男女共同参画室</vt:lpwstr>
  </property>
  <property fmtid="{D5CDD505-2E9C-101B-9397-08002B2CF9AE}" pid="6" name="_PreviousAdHocReviewCycleID">
    <vt:i4>-290288247</vt:i4>
  </property>
  <property fmtid="{D5CDD505-2E9C-101B-9397-08002B2CF9AE}" pid="7" name="_ReviewingToolsShownOnce">
    <vt:lpwstr/>
  </property>
</Properties>
</file>