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1"/>
  </bookViews>
  <sheets>
    <sheet name="4-1" sheetId="1" r:id="rId1"/>
    <sheet name="4-2" sheetId="2" r:id="rId2"/>
  </sheets>
  <definedNames>
    <definedName name="_xlnm.Print_Area" localSheetId="0">'4-1'!$A$1:$X$37</definedName>
    <definedName name="_xlnm.Print_Area" localSheetId="1">'4-2'!$A$1:$AA$51</definedName>
    <definedName name="_xlnm.Print_Titles" localSheetId="0">'4-1'!$4:$6</definedName>
    <definedName name="_xlnm.Print_Titles" localSheetId="1">'4-2'!$5:$7</definedName>
  </definedNames>
  <calcPr fullCalcOnLoad="1"/>
</workbook>
</file>

<file path=xl/sharedStrings.xml><?xml version="1.0" encoding="utf-8"?>
<sst xmlns="http://schemas.openxmlformats.org/spreadsheetml/2006/main" count="554" uniqueCount="220">
  <si>
    <t>福井市</t>
  </si>
  <si>
    <t>男女共同参画室・少子化対策センター</t>
  </si>
  <si>
    <t>男女共同参画社会をめざす福井市条例</t>
  </si>
  <si>
    <t xml:space="preserve"> </t>
  </si>
  <si>
    <t>福井市第２次男女共同参画基本計画「あじさい行動計画２１」</t>
  </si>
  <si>
    <t>平成14年6月</t>
  </si>
  <si>
    <t>平成14年6月～19年3月</t>
  </si>
  <si>
    <t>男女共同参画都市福井宣言</t>
  </si>
  <si>
    <t>敦賀市</t>
  </si>
  <si>
    <t>企画部男女共同参画課</t>
  </si>
  <si>
    <t>敦賀市男女共同参画推進条例</t>
  </si>
  <si>
    <t>つるが男女共同参画プランー違う人　同じ人　参画からはじまる　まるいまち　つるが</t>
  </si>
  <si>
    <t>平成14年3月</t>
  </si>
  <si>
    <t>平成14年4月～23年3月</t>
  </si>
  <si>
    <t>敦賀市男女共同参画センター</t>
  </si>
  <si>
    <t>武生市</t>
  </si>
  <si>
    <t>企画部　市民活動推進課　男女共同参画室</t>
  </si>
  <si>
    <t>武生市男女共同参画推進条例</t>
  </si>
  <si>
    <t>たけふ男女共同参画プラン</t>
  </si>
  <si>
    <t>平成12年12月</t>
  </si>
  <si>
    <t>平成13年4月～22年3月</t>
  </si>
  <si>
    <t>武生市男女共同参画センター　あんだんて</t>
  </si>
  <si>
    <t>武生市男女共同参画都市宣言</t>
  </si>
  <si>
    <t>小浜市</t>
  </si>
  <si>
    <t>男女共同参画室</t>
  </si>
  <si>
    <t>小浜市男女共同参画推進条例</t>
  </si>
  <si>
    <t>小浜市男女共同参画基本計画御食国若狭おばま男女共同参画プラン</t>
  </si>
  <si>
    <t>平成14年10月</t>
  </si>
  <si>
    <t>平成14年10月～22年</t>
  </si>
  <si>
    <t>大野市</t>
  </si>
  <si>
    <t>企画課</t>
  </si>
  <si>
    <t>大野市男女共同参画プラン</t>
  </si>
  <si>
    <t>平成13年3月</t>
  </si>
  <si>
    <t>平成13年4月～23年3月</t>
  </si>
  <si>
    <t>勝山市</t>
  </si>
  <si>
    <t>市民生活課</t>
  </si>
  <si>
    <t>勝山市男女共同参画基本計画</t>
  </si>
  <si>
    <t>平成14年12月</t>
  </si>
  <si>
    <t>平成15年4月～24年3月</t>
  </si>
  <si>
    <t>鯖江市</t>
  </si>
  <si>
    <t>男女参画・市民活動課</t>
  </si>
  <si>
    <t>鯖江市男女平等参画推進条例</t>
  </si>
  <si>
    <t>鯖江市男女平等参画プラン</t>
  </si>
  <si>
    <t>あわら市</t>
  </si>
  <si>
    <t>総務部　総務課　男女共同参画推進室</t>
  </si>
  <si>
    <t>あわら男女共同参画プラン</t>
  </si>
  <si>
    <t>平成17年4月</t>
  </si>
  <si>
    <t>平成17年4月～27年3月</t>
  </si>
  <si>
    <t>美山町</t>
  </si>
  <si>
    <t>教育委員会庶務課</t>
  </si>
  <si>
    <t>美山町男女共同参画計画　やすらぎの郷　みやまプラン</t>
  </si>
  <si>
    <t>平成15年3月</t>
  </si>
  <si>
    <t>平成15年4月～20年3月</t>
  </si>
  <si>
    <t>松岡町</t>
  </si>
  <si>
    <t>総務課</t>
  </si>
  <si>
    <t>松岡町男女共同参画推進計画</t>
  </si>
  <si>
    <t>平成15年4月～</t>
  </si>
  <si>
    <t>永平寺町</t>
  </si>
  <si>
    <t>町民生活課　男女共同参画推進室</t>
  </si>
  <si>
    <t>永平寺町男女共同参画計画</t>
  </si>
  <si>
    <t>上志比村</t>
  </si>
  <si>
    <t>教育委員会事務局</t>
  </si>
  <si>
    <t>上志比村男女共同参画推進計画</t>
  </si>
  <si>
    <t>平成16年3月</t>
  </si>
  <si>
    <t>平成16年～20年</t>
  </si>
  <si>
    <t>和泉村</t>
  </si>
  <si>
    <t>教育委員会</t>
  </si>
  <si>
    <t>いずみ男女共同参画計画</t>
  </si>
  <si>
    <t>三国町</t>
  </si>
  <si>
    <t>女性児童課</t>
  </si>
  <si>
    <t>三国さんさんプラン</t>
  </si>
  <si>
    <t>平成15年4月～23年3月</t>
  </si>
  <si>
    <t>丸岡町</t>
  </si>
  <si>
    <t>男女共同参画推進室</t>
  </si>
  <si>
    <t>丸岡町男女共同参画推進計画　メイプルパートナープラン</t>
  </si>
  <si>
    <t>平成14年7月</t>
  </si>
  <si>
    <t>平成14年7月～22年3月</t>
  </si>
  <si>
    <t>春江町</t>
  </si>
  <si>
    <t>春江町男女共同参画推進条例</t>
  </si>
  <si>
    <t>春江町男女共同参画推進計画”All Together”</t>
  </si>
  <si>
    <t>平成14年4月</t>
  </si>
  <si>
    <t>平成14年4月～24年3月</t>
  </si>
  <si>
    <t>男女共同参画都市宣言「宣言2002」</t>
  </si>
  <si>
    <t>坂井町</t>
  </si>
  <si>
    <t>教育課</t>
  </si>
  <si>
    <t>坂井町男女共同参画社会づくり行動計画「マイセルフプラン」</t>
  </si>
  <si>
    <t>平成15年3月～24年3月</t>
  </si>
  <si>
    <t>今立町</t>
  </si>
  <si>
    <t>児童・女性対策室</t>
  </si>
  <si>
    <t>いまだて男女共同参画プラン</t>
  </si>
  <si>
    <t>平成15年4月～25年3月</t>
  </si>
  <si>
    <t>池田町</t>
  </si>
  <si>
    <t>南越前町</t>
  </si>
  <si>
    <t>越前町</t>
  </si>
  <si>
    <t>越廼村</t>
  </si>
  <si>
    <t>清水町</t>
  </si>
  <si>
    <t>清水町男女共同参画推進プラン</t>
  </si>
  <si>
    <t>平成15年3月～20年3月</t>
  </si>
  <si>
    <t>美浜町</t>
  </si>
  <si>
    <t>美浜町男女共同参画推進計画　共に「ひと」として　はあとふる愛・あいプラン</t>
  </si>
  <si>
    <t>名田庄村</t>
  </si>
  <si>
    <t>名田庄村男女共同参画計画</t>
  </si>
  <si>
    <t>高浜町</t>
  </si>
  <si>
    <t>高浜町三松センター</t>
  </si>
  <si>
    <t>たかはまきらめきプラン</t>
  </si>
  <si>
    <t>大飯町</t>
  </si>
  <si>
    <t>おおい男女共同参画プラン</t>
  </si>
  <si>
    <t>若狭町</t>
  </si>
  <si>
    <t>http://www.stat.go.jp/index/seido/9-5.htm</t>
  </si>
  <si>
    <t>調査票４－１</t>
  </si>
  <si>
    <t>市（区）町村別集計項目（推進体制等）　</t>
  </si>
  <si>
    <t>都道府県ｺｰﾄﾞ</t>
  </si>
  <si>
    <t>市（区）町村コード</t>
  </si>
  <si>
    <t>都道府県名</t>
  </si>
  <si>
    <t>市（区）町村名</t>
  </si>
  <si>
    <t>担当課（室）名</t>
  </si>
  <si>
    <t>事務所掌</t>
  </si>
  <si>
    <t>庁内連絡会議の有無</t>
  </si>
  <si>
    <t>諮問機関の有無</t>
  </si>
  <si>
    <r>
      <t>男女共同参画に関する条例</t>
    </r>
    <r>
      <rPr>
        <sz val="10"/>
        <color indexed="10"/>
        <rFont val="ＭＳ Ｐゴシック"/>
        <family val="3"/>
      </rPr>
      <t>（可決済のもの）</t>
    </r>
  </si>
  <si>
    <t>男女共同参画に関する計画
（平成17年4月1日現在で有効なもの）</t>
  </si>
  <si>
    <t>男女共同参画・女性のための総合的な施設名称
(平成17年4月1日現在で開設済の施設)</t>
  </si>
  <si>
    <t>男女共同参画関係施策についての苦情の処理を行う体制の有無</t>
  </si>
  <si>
    <t>男女共同参画に関する宣言</t>
  </si>
  <si>
    <t>有</t>
  </si>
  <si>
    <t>無</t>
  </si>
  <si>
    <t>有</t>
  </si>
  <si>
    <t>宣言年月日</t>
  </si>
  <si>
    <t>宣言名称</t>
  </si>
  <si>
    <t>宣言の形態</t>
  </si>
  <si>
    <t>国との共催</t>
  </si>
  <si>
    <t>所属</t>
  </si>
  <si>
    <t>条例名称</t>
  </si>
  <si>
    <t>可決日</t>
  </si>
  <si>
    <t>公布日</t>
  </si>
  <si>
    <t>施行日</t>
  </si>
  <si>
    <t>現在の状況</t>
  </si>
  <si>
    <t>計画名</t>
  </si>
  <si>
    <t>策定年月</t>
  </si>
  <si>
    <t>計画期間</t>
  </si>
  <si>
    <t>策定予定</t>
  </si>
  <si>
    <t>福井県</t>
  </si>
  <si>
    <t>合　　　計</t>
  </si>
  <si>
    <t>＜都道府県ｺｰﾄﾞ及び市(区)町村ｺｰﾄﾞ＞</t>
  </si>
  <si>
    <t>統計に用いる標準地域コード（リンク先）</t>
  </si>
  <si>
    <t>＜選択肢回答＞</t>
  </si>
  <si>
    <t>所属　</t>
  </si>
  <si>
    <t>庁内連絡会議</t>
  </si>
  <si>
    <t>諮問機関</t>
  </si>
  <si>
    <t xml:space="preserve">    男女共同参画に関する条例</t>
  </si>
  <si>
    <t>男女共同参画に関する計画</t>
  </si>
  <si>
    <t>　　　　男女共同参画関係施策についての</t>
  </si>
  <si>
    <t>　　　　　　男女共同参画に関する宣言</t>
  </si>
  <si>
    <t>　１　首長部局</t>
  </si>
  <si>
    <t>　１　男女共同参画・女性等を名称に冠した専管課</t>
  </si>
  <si>
    <t>　１　有</t>
  </si>
  <si>
    <t xml:space="preserve">    現在の状況</t>
  </si>
  <si>
    <t>　　　　苦情の処理を行う体制</t>
  </si>
  <si>
    <t>　　　　　　宣言の形態</t>
  </si>
  <si>
    <t>　２　教育委員会</t>
  </si>
  <si>
    <t>　２　１ではない</t>
  </si>
  <si>
    <t>　０　無</t>
  </si>
  <si>
    <t xml:space="preserve">     　１　平成17年6月末までの制定を目途に検討中</t>
  </si>
  <si>
    <t>　１　策定に向け検討中</t>
  </si>
  <si>
    <t>１　有　</t>
  </si>
  <si>
    <t>　　　　　　　　１　首長声明</t>
  </si>
  <si>
    <t>　     ２　平成17年9月末までの制定を目途に検討中</t>
  </si>
  <si>
    <t>　０　策定予定がない,検討していない</t>
  </si>
  <si>
    <t>０　無</t>
  </si>
  <si>
    <t>　　　　　　　　２　議会の議決</t>
  </si>
  <si>
    <t>　     ３　平成17年12月末までの制定を目途に検討中</t>
  </si>
  <si>
    <t>　　　　　　　　３　庁内連絡会議の決定</t>
  </si>
  <si>
    <t xml:space="preserve">     　４　平成18年3月末までの制定を目途に検討中</t>
  </si>
  <si>
    <t>　　　　　　　　４　その他</t>
  </si>
  <si>
    <t>　     ５　平成18年度以降の制定を目途に検討中</t>
  </si>
  <si>
    <t xml:space="preserve">     　６　その他（特に目標なし等）</t>
  </si>
  <si>
    <t>　　　　　　国との共催</t>
  </si>
  <si>
    <t xml:space="preserve">     　０　検討していない</t>
  </si>
  <si>
    <t>　　　　　　　　１　実施した</t>
  </si>
  <si>
    <t>　　　　　　　　０　実施していない</t>
  </si>
  <si>
    <t>調査票４－２</t>
  </si>
  <si>
    <t>市（区）町村別集計項目（女性の登用）　</t>
  </si>
  <si>
    <t>調査時点コード　：以下のデータの調査時点を選び、各欄にご記入ください。
　　　　　　　　　　　 「その他」を選択された場合にはこの欄の３に調査時点をご記入ください。</t>
  </si>
  <si>
    <t>その他：平成　年　月　日</t>
  </si>
  <si>
    <t>調査時点コード</t>
  </si>
  <si>
    <t>審議会等委員の目標（目標を設定している市（区）町村のみ記入）</t>
  </si>
  <si>
    <t>地方自治法（第202条の３）に基づく審議会等における登用状況</t>
  </si>
  <si>
    <t>地方自治法(第180条の５）に基づく委員会等における登用状況</t>
  </si>
  <si>
    <t>管理職の在職状況</t>
  </si>
  <si>
    <t>目標値（％）</t>
  </si>
  <si>
    <t>目標年度</t>
  </si>
  <si>
    <t>審議会等数</t>
  </si>
  <si>
    <t>総委員数</t>
  </si>
  <si>
    <t>女性比率（％）</t>
  </si>
  <si>
    <t>審議会等数</t>
  </si>
  <si>
    <t>委員会等数</t>
  </si>
  <si>
    <t>管理職総数</t>
  </si>
  <si>
    <t>うち一般行政職</t>
  </si>
  <si>
    <t>うち女性委員を含む数</t>
  </si>
  <si>
    <t>うち女性委員等数</t>
  </si>
  <si>
    <t>うち女性管理職数</t>
  </si>
  <si>
    <t>小計</t>
  </si>
  <si>
    <t>福井圏域合併協議会</t>
  </si>
  <si>
    <t>福井地区消防組合情報公開審査会</t>
  </si>
  <si>
    <t>坂井郡介護認定審査会</t>
  </si>
  <si>
    <t>大野・勝山地区介護認定審査会</t>
  </si>
  <si>
    <t>高志地区介護認定審査会</t>
  </si>
  <si>
    <t>武生・鯖江地区介護認定審査会</t>
  </si>
  <si>
    <t>丹生郡介護認定審査会</t>
  </si>
  <si>
    <t>若狭地区介護認定審査会</t>
  </si>
  <si>
    <t>奥越青少年愛護ｾﾝﾀｰ運営委員会</t>
  </si>
  <si>
    <t>大野市・和泉村合併協議会</t>
  </si>
  <si>
    <t>広域小計</t>
  </si>
  <si>
    <t>合　　　　計</t>
  </si>
  <si>
    <t>平成18年度</t>
  </si>
  <si>
    <t>平成17年度</t>
  </si>
  <si>
    <t>平成22年度</t>
  </si>
  <si>
    <t>平成19年度</t>
  </si>
  <si>
    <t>平成21年度</t>
  </si>
  <si>
    <t>（注）敦賀市は、平成17年９月11日に男女共同参画に関する宣言を行う予定である。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</si>
</sst>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
    <numFmt numFmtId="179" formatCode="0.0_);[Red]\(0.0\)"/>
    <numFmt numFmtId="180" formatCode="0.0_ "/>
    <numFmt numFmtId="181" formatCode="&quot;Yes&quot;;&quot;Yes&quot;;&quot;No&quot;"/>
    <numFmt numFmtId="182" formatCode="&quot;True&quot;;&quot;True&quot;;&quot;False&quot;"/>
    <numFmt numFmtId="183" formatCode="&quot;On&quot;;&quot;On&quot;;&quot;Off&quot;"/>
    <numFmt numFmtId="184" formatCode="[$-411]ggge&quot;年&quot;m&quot;月&quot;d&quot;日&quot;;@"/>
    <numFmt numFmtId="185" formatCode="[$-411]ge\.m\.d;@"/>
    <numFmt numFmtId="186" formatCode="0_ "/>
  </numFmts>
  <fonts count="1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2"/>
      <name val="ＭＳ Ｐゴシック"/>
      <family val="3"/>
    </font>
    <font>
      <b/>
      <i/>
      <sz val="14"/>
      <name val="ＭＳ Ｐゴシック"/>
      <family val="3"/>
    </font>
    <font>
      <sz val="10"/>
      <color indexed="10"/>
      <name val="ＭＳ Ｐゴシック"/>
      <family val="3"/>
    </font>
    <font>
      <sz val="7"/>
      <name val="ＭＳ Ｐゴシック"/>
      <family val="3"/>
    </font>
    <font>
      <b/>
      <sz val="10"/>
      <name val="ＭＳ Ｐゴシック"/>
      <family val="3"/>
    </font>
    <font>
      <sz val="9"/>
      <name val="ＭＳ Ｐゴシック"/>
      <family val="3"/>
    </font>
    <font>
      <b/>
      <sz val="9.5"/>
      <name val="ＭＳ Ｐゴシック"/>
      <family val="3"/>
    </font>
    <font>
      <sz val="14"/>
      <name val="ＭＳ Ｐゴシック"/>
      <family val="3"/>
    </font>
    <font>
      <sz val="8"/>
      <color indexed="10"/>
      <name val="ＭＳ Ｐゴシック"/>
      <family val="3"/>
    </font>
    <font>
      <sz val="11"/>
      <color indexed="10"/>
      <name val="ＭＳ Ｐゴシック"/>
      <family val="3"/>
    </font>
  </fonts>
  <fills count="6">
    <fill>
      <patternFill/>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s>
  <borders count="63">
    <border>
      <left/>
      <right/>
      <top/>
      <bottom/>
      <diagonal/>
    </border>
    <border>
      <left style="thin"/>
      <right>
        <color indexed="63"/>
      </right>
      <top style="medium"/>
      <bottom>
        <color indexed="63"/>
      </bottom>
    </border>
    <border>
      <left>
        <color indexed="63"/>
      </left>
      <right style="medium"/>
      <top style="medium"/>
      <bottom style="thin"/>
    </border>
    <border>
      <left style="medium"/>
      <right style="thin"/>
      <top>
        <color indexed="63"/>
      </top>
      <bottom>
        <color indexed="63"/>
      </bottom>
    </border>
    <border>
      <left style="thin"/>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color indexed="63"/>
      </right>
      <top style="thin"/>
      <bottom style="thin"/>
    </border>
    <border>
      <left style="thin"/>
      <right style="thin"/>
      <top style="thin"/>
      <bottom style="thin"/>
    </border>
    <border>
      <left style="medium"/>
      <right>
        <color indexed="63"/>
      </right>
      <top style="thin"/>
      <bottom style="thin"/>
    </border>
    <border>
      <left>
        <color indexed="63"/>
      </left>
      <right style="thin"/>
      <top style="thin"/>
      <bottom style="thin"/>
    </border>
    <border>
      <left style="medium"/>
      <right style="medium"/>
      <top style="thin"/>
      <bottom style="thin"/>
    </border>
    <border>
      <left>
        <color indexed="63"/>
      </left>
      <right>
        <color indexed="63"/>
      </right>
      <top>
        <color indexed="63"/>
      </top>
      <bottom style="thin"/>
    </border>
    <border>
      <left style="medium"/>
      <right style="thin"/>
      <top style="medium"/>
      <bottom style="medium"/>
    </border>
    <border>
      <left style="thin"/>
      <right style="medium"/>
      <top style="medium"/>
      <bottom style="medium"/>
    </border>
    <border diagonalUp="1">
      <left style="medium"/>
      <right style="thin"/>
      <top style="medium"/>
      <bottom style="medium"/>
      <diagonal style="thin"/>
    </border>
    <border diagonalUp="1">
      <left style="thin"/>
      <right>
        <color indexed="63"/>
      </right>
      <top style="medium"/>
      <bottom style="medium"/>
      <diagonal style="thin"/>
    </border>
    <border diagonalUp="1">
      <left style="thin"/>
      <right style="medium"/>
      <top style="medium"/>
      <bottom style="medium"/>
      <diagonal style="thin"/>
    </border>
    <border diagonalUp="1">
      <left style="thin"/>
      <right style="thin"/>
      <top style="medium"/>
      <bottom style="medium"/>
      <diagonal style="thin"/>
    </border>
    <border>
      <left style="medium"/>
      <right style="medium"/>
      <top style="medium"/>
      <bottom style="medium"/>
    </border>
    <border>
      <left>
        <color indexed="63"/>
      </left>
      <right>
        <color indexed="63"/>
      </right>
      <top style="medium"/>
      <bottom style="medium"/>
    </border>
    <border>
      <left style="thin"/>
      <right style="thin"/>
      <top style="medium"/>
      <bottom style="medium"/>
    </border>
    <border>
      <left style="medium">
        <color indexed="10"/>
      </left>
      <right style="thin">
        <color indexed="10"/>
      </right>
      <top style="medium">
        <color indexed="10"/>
      </top>
      <bottom style="medium">
        <color indexed="10"/>
      </bottom>
    </border>
    <border>
      <left style="thin">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medium"/>
      <right>
        <color indexed="63"/>
      </right>
      <top style="medium"/>
      <bottom style="medium"/>
    </border>
    <border>
      <left style="thin"/>
      <right style="thin"/>
      <top style="thin"/>
      <bottom>
        <color indexed="63"/>
      </bottom>
    </border>
    <border>
      <left style="thin"/>
      <right>
        <color indexed="63"/>
      </right>
      <top style="medium"/>
      <bottom style="medium"/>
    </border>
    <border>
      <left>
        <color indexed="63"/>
      </left>
      <right style="thin"/>
      <top style="medium"/>
      <bottom style="medium"/>
    </border>
    <border diagonalUp="1">
      <left style="medium"/>
      <right style="thin"/>
      <top>
        <color indexed="63"/>
      </top>
      <bottom style="thin"/>
      <diagonal style="thin"/>
    </border>
    <border diagonalUp="1">
      <left style="thin"/>
      <right style="thin"/>
      <top>
        <color indexed="63"/>
      </top>
      <bottom style="thin"/>
      <diagonal style="thin"/>
    </border>
    <border diagonalUp="1">
      <left style="thin"/>
      <right style="medium"/>
      <top>
        <color indexed="63"/>
      </top>
      <bottom style="thin"/>
      <diagonal style="thin"/>
    </border>
    <border>
      <left>
        <color indexed="63"/>
      </left>
      <right style="thin"/>
      <top style="thin"/>
      <bottom>
        <color indexed="63"/>
      </bottom>
    </border>
    <border>
      <left style="thin"/>
      <right style="medium"/>
      <top style="medium"/>
      <bottom style="thin"/>
    </border>
    <border diagonalUp="1">
      <left style="thin"/>
      <right>
        <color indexed="63"/>
      </right>
      <top>
        <color indexed="63"/>
      </top>
      <bottom style="thin"/>
      <diagonal style="thin"/>
    </border>
    <border diagonalUp="1">
      <left style="medium"/>
      <right style="thin"/>
      <top style="thin"/>
      <bottom style="thin"/>
      <diagonal style="thin"/>
    </border>
    <border diagonalUp="1">
      <left style="thin"/>
      <right style="thin"/>
      <top style="thin"/>
      <bottom style="thin"/>
      <diagonal style="thin"/>
    </border>
    <border diagonalUp="1">
      <left style="thin"/>
      <right style="medium"/>
      <top style="thin"/>
      <bottom style="thin"/>
      <diagonal style="thin"/>
    </border>
    <border diagonalUp="1">
      <left style="thin"/>
      <right>
        <color indexed="63"/>
      </right>
      <top style="thin"/>
      <bottom style="thin"/>
      <diagonal style="thin"/>
    </border>
    <border>
      <left>
        <color indexed="63"/>
      </left>
      <right style="thin"/>
      <top style="medium"/>
      <bottom style="thin"/>
    </border>
    <border>
      <left style="medium"/>
      <right style="medium"/>
      <top style="medium"/>
      <bottom style="thin"/>
    </border>
    <border>
      <left style="medium"/>
      <right style="thin"/>
      <top style="medium"/>
      <bottom style="thin"/>
    </border>
    <border>
      <left style="thin"/>
      <right>
        <color indexed="63"/>
      </right>
      <top style="medium"/>
      <bottom style="thin"/>
    </border>
    <border>
      <left style="thin"/>
      <right style="medium"/>
      <top style="medium"/>
      <bottom>
        <color indexed="63"/>
      </bottom>
    </border>
    <border>
      <left style="thin"/>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style="medium"/>
      <right style="thin"/>
      <top style="medium"/>
      <bottom>
        <color indexed="63"/>
      </bottom>
    </border>
    <border>
      <left>
        <color indexed="63"/>
      </left>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color indexed="10"/>
      </left>
      <right>
        <color indexed="63"/>
      </right>
      <top style="medium">
        <color indexed="10"/>
      </top>
      <bottom style="medium">
        <color indexed="10"/>
      </bottom>
    </border>
    <border>
      <left>
        <color indexed="63"/>
      </left>
      <right style="medium"/>
      <top style="medium"/>
      <bottom style="medium"/>
    </border>
    <border>
      <left style="thin"/>
      <right style="thin"/>
      <top style="medium"/>
      <bottom style="thin"/>
    </border>
    <border>
      <left>
        <color indexed="63"/>
      </left>
      <right style="medium"/>
      <top style="thin"/>
      <bottom style="thin"/>
    </border>
    <border>
      <left style="thin"/>
      <right>
        <color indexed="63"/>
      </right>
      <top style="thin"/>
      <bottom>
        <color indexed="63"/>
      </bottom>
    </border>
    <border>
      <left style="medium"/>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233">
    <xf numFmtId="0" fontId="0" fillId="0" borderId="0" xfId="0" applyAlignment="1">
      <alignment/>
    </xf>
    <xf numFmtId="0" fontId="4" fillId="0" borderId="0" xfId="0" applyFont="1" applyAlignment="1">
      <alignment/>
    </xf>
    <xf numFmtId="0" fontId="4" fillId="0" borderId="0" xfId="0" applyFont="1" applyAlignment="1">
      <alignment wrapText="1"/>
    </xf>
    <xf numFmtId="0" fontId="5" fillId="0" borderId="0" xfId="0" applyFont="1" applyAlignment="1">
      <alignment/>
    </xf>
    <xf numFmtId="0" fontId="6" fillId="0" borderId="0" xfId="0" applyFont="1" applyAlignment="1">
      <alignment wrapText="1"/>
    </xf>
    <xf numFmtId="0" fontId="4" fillId="2" borderId="1" xfId="0" applyFont="1" applyFill="1" applyBorder="1" applyAlignment="1">
      <alignment horizontal="center" wrapText="1"/>
    </xf>
    <xf numFmtId="0" fontId="4" fillId="0" borderId="2" xfId="0" applyFont="1" applyBorder="1" applyAlignment="1">
      <alignment horizont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0" fontId="4" fillId="2" borderId="5" xfId="0" applyFont="1" applyFill="1" applyBorder="1" applyAlignment="1">
      <alignment horizontal="center" wrapText="1"/>
    </xf>
    <xf numFmtId="0" fontId="4" fillId="2" borderId="6" xfId="0" applyFont="1" applyFill="1" applyBorder="1" applyAlignment="1">
      <alignment horizontal="center" wrapText="1"/>
    </xf>
    <xf numFmtId="0" fontId="4" fillId="2" borderId="7" xfId="0" applyFont="1" applyFill="1" applyBorder="1" applyAlignment="1">
      <alignment horizontal="center" wrapText="1"/>
    </xf>
    <xf numFmtId="0" fontId="4" fillId="2" borderId="8" xfId="0" applyFont="1" applyFill="1" applyBorder="1" applyAlignment="1">
      <alignment horizontal="center" wrapText="1"/>
    </xf>
    <xf numFmtId="0" fontId="4" fillId="2" borderId="9" xfId="0" applyFont="1" applyFill="1" applyBorder="1" applyAlignment="1">
      <alignment horizontal="center" wrapText="1"/>
    </xf>
    <xf numFmtId="0" fontId="4" fillId="0" borderId="10" xfId="0" applyFont="1" applyBorder="1" applyAlignment="1">
      <alignment vertical="center"/>
    </xf>
    <xf numFmtId="0" fontId="4" fillId="0" borderId="5" xfId="0" applyFont="1" applyBorder="1" applyAlignment="1">
      <alignment vertical="center"/>
    </xf>
    <xf numFmtId="0" fontId="4" fillId="2" borderId="10" xfId="0" applyFont="1" applyFill="1" applyBorder="1" applyAlignment="1">
      <alignment vertical="center"/>
    </xf>
    <xf numFmtId="0" fontId="4" fillId="2" borderId="5" xfId="0" applyFont="1" applyFill="1" applyBorder="1" applyAlignment="1">
      <alignment vertical="center"/>
    </xf>
    <xf numFmtId="0" fontId="4" fillId="2" borderId="10" xfId="0" applyFont="1" applyFill="1" applyBorder="1" applyAlignment="1">
      <alignment vertical="center" wrapText="1"/>
    </xf>
    <xf numFmtId="0" fontId="4" fillId="2" borderId="11" xfId="0" applyFont="1" applyFill="1" applyBorder="1" applyAlignment="1">
      <alignment vertical="center"/>
    </xf>
    <xf numFmtId="0" fontId="4" fillId="0" borderId="10" xfId="0" applyFont="1" applyFill="1" applyBorder="1" applyAlignment="1">
      <alignment vertical="center"/>
    </xf>
    <xf numFmtId="185" fontId="4" fillId="0" borderId="12" xfId="0" applyNumberFormat="1" applyFont="1" applyFill="1" applyBorder="1" applyAlignment="1">
      <alignment vertical="center"/>
    </xf>
    <xf numFmtId="57" fontId="4" fillId="0" borderId="12" xfId="0" applyNumberFormat="1" applyFont="1" applyFill="1" applyBorder="1" applyAlignment="1">
      <alignment vertical="center"/>
    </xf>
    <xf numFmtId="0" fontId="4" fillId="0" borderId="5" xfId="0" applyNumberFormat="1" applyFont="1" applyFill="1" applyBorder="1" applyAlignment="1">
      <alignment vertical="center"/>
    </xf>
    <xf numFmtId="0" fontId="4" fillId="0" borderId="13" xfId="0" applyFont="1" applyFill="1" applyBorder="1" applyAlignment="1">
      <alignment vertical="center" wrapText="1"/>
    </xf>
    <xf numFmtId="58" fontId="4" fillId="0" borderId="12" xfId="0" applyNumberFormat="1" applyFont="1" applyFill="1" applyBorder="1" applyAlignment="1">
      <alignment vertical="center"/>
    </xf>
    <xf numFmtId="0" fontId="4" fillId="0" borderId="14" xfId="0" applyNumberFormat="1" applyFont="1" applyFill="1" applyBorder="1" applyAlignment="1">
      <alignment vertical="center"/>
    </xf>
    <xf numFmtId="0" fontId="4" fillId="0" borderId="5" xfId="0" applyFont="1" applyFill="1" applyBorder="1" applyAlignment="1">
      <alignment vertical="center"/>
    </xf>
    <xf numFmtId="0" fontId="4" fillId="0" borderId="15" xfId="0" applyFont="1" applyFill="1" applyBorder="1" applyAlignment="1">
      <alignment vertical="center" wrapText="1"/>
    </xf>
    <xf numFmtId="0" fontId="4" fillId="0" borderId="16" xfId="0" applyFont="1" applyFill="1" applyBorder="1" applyAlignment="1">
      <alignment vertical="center"/>
    </xf>
    <xf numFmtId="57" fontId="4" fillId="0" borderId="10" xfId="0" applyNumberFormat="1" applyFont="1" applyFill="1" applyBorder="1" applyAlignment="1">
      <alignment vertical="center" wrapText="1"/>
    </xf>
    <xf numFmtId="0" fontId="4" fillId="0" borderId="12" xfId="0" applyFont="1" applyFill="1" applyBorder="1" applyAlignment="1">
      <alignment vertical="center"/>
    </xf>
    <xf numFmtId="0" fontId="4" fillId="0" borderId="12" xfId="0" applyNumberFormat="1" applyFont="1" applyFill="1" applyBorder="1" applyAlignment="1">
      <alignment vertical="center"/>
    </xf>
    <xf numFmtId="0" fontId="4" fillId="0" borderId="0" xfId="0" applyFont="1" applyAlignment="1">
      <alignment vertical="center"/>
    </xf>
    <xf numFmtId="0" fontId="4" fillId="0" borderId="12" xfId="0" applyFont="1" applyFill="1" applyBorder="1" applyAlignment="1">
      <alignment vertical="center" wrapText="1"/>
    </xf>
    <xf numFmtId="0" fontId="4" fillId="0" borderId="10" xfId="0" applyFont="1" applyFill="1" applyBorder="1" applyAlignment="1">
      <alignment vertical="center" wrapText="1"/>
    </xf>
    <xf numFmtId="0" fontId="4" fillId="0" borderId="17" xfId="0" applyFont="1" applyBorder="1" applyAlignment="1">
      <alignment horizontal="right" vertical="center"/>
    </xf>
    <xf numFmtId="0" fontId="4" fillId="0" borderId="18" xfId="0" applyFont="1" applyBorder="1" applyAlignment="1">
      <alignment horizontal="right" vertical="center"/>
    </xf>
    <xf numFmtId="0" fontId="4" fillId="2" borderId="19" xfId="0" applyFont="1" applyFill="1" applyBorder="1" applyAlignment="1">
      <alignment vertical="center"/>
    </xf>
    <xf numFmtId="0" fontId="4" fillId="2" borderId="20" xfId="0" applyFont="1" applyFill="1" applyBorder="1" applyAlignment="1">
      <alignment vertical="center"/>
    </xf>
    <xf numFmtId="0" fontId="4" fillId="2" borderId="21" xfId="0" applyFont="1" applyFill="1" applyBorder="1" applyAlignment="1">
      <alignment vertical="center"/>
    </xf>
    <xf numFmtId="0" fontId="0" fillId="3" borderId="17" xfId="0" applyFont="1" applyFill="1" applyBorder="1" applyAlignment="1">
      <alignment vertical="center"/>
    </xf>
    <xf numFmtId="0" fontId="0" fillId="3" borderId="18" xfId="0" applyFont="1" applyFill="1" applyBorder="1" applyAlignment="1">
      <alignment vertical="center"/>
    </xf>
    <xf numFmtId="0" fontId="0" fillId="2" borderId="22" xfId="0" applyFont="1" applyFill="1" applyBorder="1" applyAlignment="1">
      <alignment vertical="center"/>
    </xf>
    <xf numFmtId="0" fontId="0" fillId="2" borderId="21" xfId="0" applyFont="1" applyFill="1" applyBorder="1" applyAlignment="1">
      <alignment vertical="center"/>
    </xf>
    <xf numFmtId="0" fontId="0" fillId="3" borderId="17" xfId="0" applyFont="1" applyFill="1" applyBorder="1" applyAlignment="1">
      <alignment vertical="center" wrapText="1"/>
    </xf>
    <xf numFmtId="0" fontId="0" fillId="3" borderId="23" xfId="0" applyFont="1" applyFill="1" applyBorder="1" applyAlignment="1">
      <alignment vertical="center" wrapText="1"/>
    </xf>
    <xf numFmtId="0" fontId="0" fillId="3" borderId="24" xfId="0" applyFont="1" applyFill="1" applyBorder="1" applyAlignment="1">
      <alignment vertical="center"/>
    </xf>
    <xf numFmtId="0" fontId="0" fillId="2" borderId="19" xfId="0" applyFont="1" applyFill="1" applyBorder="1" applyAlignment="1">
      <alignment vertical="center" wrapText="1"/>
    </xf>
    <xf numFmtId="0" fontId="0" fillId="3" borderId="25" xfId="0" applyFont="1" applyFill="1" applyBorder="1" applyAlignment="1">
      <alignment vertical="center"/>
    </xf>
    <xf numFmtId="0" fontId="0" fillId="0" borderId="25" xfId="0" applyFont="1" applyBorder="1" applyAlignment="1">
      <alignment vertical="center"/>
    </xf>
    <xf numFmtId="0" fontId="9" fillId="0" borderId="0" xfId="0" applyFont="1" applyBorder="1" applyAlignment="1">
      <alignment horizontal="left"/>
    </xf>
    <xf numFmtId="0" fontId="4" fillId="0" borderId="0" xfId="0" applyFont="1" applyBorder="1" applyAlignment="1">
      <alignment horizontal="right"/>
    </xf>
    <xf numFmtId="0" fontId="4" fillId="0" borderId="0" xfId="0" applyFont="1" applyBorder="1" applyAlignment="1">
      <alignment horizontal="center"/>
    </xf>
    <xf numFmtId="0" fontId="0" fillId="0" borderId="0" xfId="0" applyBorder="1" applyAlignment="1">
      <alignment horizontal="center"/>
    </xf>
    <xf numFmtId="0" fontId="4" fillId="2" borderId="0" xfId="0" applyFont="1" applyFill="1" applyBorder="1" applyAlignment="1">
      <alignment/>
    </xf>
    <xf numFmtId="0" fontId="10" fillId="0" borderId="0" xfId="0" applyFont="1" applyAlignment="1">
      <alignment/>
    </xf>
    <xf numFmtId="0" fontId="2" fillId="0" borderId="0" xfId="16" applyAlignment="1">
      <alignment/>
    </xf>
    <xf numFmtId="0" fontId="9" fillId="0" borderId="0" xfId="0" applyFont="1" applyAlignment="1">
      <alignment/>
    </xf>
    <xf numFmtId="0" fontId="4" fillId="2" borderId="0" xfId="0" applyFont="1" applyFill="1" applyAlignment="1">
      <alignment/>
    </xf>
    <xf numFmtId="0" fontId="11" fillId="0" borderId="0" xfId="0" applyFont="1" applyAlignment="1">
      <alignment wrapText="1"/>
    </xf>
    <xf numFmtId="0" fontId="12" fillId="0" borderId="0" xfId="0" applyFont="1" applyAlignment="1">
      <alignment/>
    </xf>
    <xf numFmtId="0" fontId="0" fillId="0" borderId="0" xfId="0" applyAlignment="1">
      <alignment wrapText="1"/>
    </xf>
    <xf numFmtId="0" fontId="14" fillId="0" borderId="26" xfId="0" applyFont="1" applyBorder="1" applyAlignment="1">
      <alignment/>
    </xf>
    <xf numFmtId="58" fontId="14" fillId="0" borderId="27" xfId="0" applyNumberFormat="1" applyFont="1" applyBorder="1" applyAlignment="1">
      <alignment vertical="center"/>
    </xf>
    <xf numFmtId="58" fontId="14" fillId="0" borderId="28" xfId="0" applyNumberFormat="1" applyFont="1" applyBorder="1" applyAlignment="1">
      <alignment vertical="center"/>
    </xf>
    <xf numFmtId="58" fontId="14" fillId="0" borderId="29" xfId="0" applyNumberFormat="1" applyFont="1" applyBorder="1" applyAlignment="1">
      <alignment vertical="center"/>
    </xf>
    <xf numFmtId="0" fontId="14" fillId="0" borderId="0" xfId="0" applyFont="1" applyBorder="1" applyAlignment="1">
      <alignment/>
    </xf>
    <xf numFmtId="0" fontId="14" fillId="0" borderId="0" xfId="0" applyFont="1" applyBorder="1" applyAlignment="1">
      <alignment horizontal="right" vertical="center"/>
    </xf>
    <xf numFmtId="0" fontId="14" fillId="0" borderId="0" xfId="0" applyFont="1" applyBorder="1" applyAlignment="1">
      <alignment horizontal="center" vertical="center"/>
    </xf>
    <xf numFmtId="0" fontId="14" fillId="0" borderId="0" xfId="0" applyFont="1" applyBorder="1" applyAlignment="1">
      <alignment wrapText="1"/>
    </xf>
    <xf numFmtId="0" fontId="14" fillId="0" borderId="0" xfId="0" applyFont="1" applyBorder="1" applyAlignment="1">
      <alignment horizontal="right" vertical="center" wrapText="1"/>
    </xf>
    <xf numFmtId="0" fontId="14" fillId="0" borderId="0" xfId="0" applyFont="1" applyBorder="1" applyAlignment="1">
      <alignment horizontal="center" vertical="center" wrapText="1"/>
    </xf>
    <xf numFmtId="0" fontId="7" fillId="0" borderId="30" xfId="0" applyFont="1" applyBorder="1" applyAlignment="1">
      <alignment vertical="center"/>
    </xf>
    <xf numFmtId="0" fontId="7" fillId="0" borderId="24" xfId="0" applyFont="1" applyBorder="1" applyAlignment="1">
      <alignment vertical="center"/>
    </xf>
    <xf numFmtId="0" fontId="0" fillId="4" borderId="18" xfId="0" applyFill="1" applyBorder="1" applyAlignment="1">
      <alignment/>
    </xf>
    <xf numFmtId="0" fontId="7" fillId="0" borderId="0" xfId="0" applyFont="1" applyBorder="1" applyAlignment="1">
      <alignment vertical="center"/>
    </xf>
    <xf numFmtId="0" fontId="0" fillId="4" borderId="18" xfId="0" applyFill="1" applyBorder="1" applyAlignment="1">
      <alignment wrapText="1"/>
    </xf>
    <xf numFmtId="0" fontId="0" fillId="0" borderId="0" xfId="0" applyFill="1" applyBorder="1" applyAlignment="1">
      <alignment/>
    </xf>
    <xf numFmtId="0" fontId="4" fillId="2" borderId="31" xfId="0" applyFont="1" applyFill="1" applyBorder="1" applyAlignment="1">
      <alignment vertical="center" wrapText="1"/>
    </xf>
    <xf numFmtId="0" fontId="4" fillId="2" borderId="14" xfId="0" applyFont="1" applyFill="1" applyBorder="1" applyAlignment="1">
      <alignment vertical="center" wrapText="1"/>
    </xf>
    <xf numFmtId="0" fontId="10" fillId="2" borderId="12" xfId="0" applyFont="1" applyFill="1" applyBorder="1" applyAlignment="1">
      <alignment vertical="center" wrapText="1"/>
    </xf>
    <xf numFmtId="0" fontId="10" fillId="2" borderId="31" xfId="0" applyFont="1" applyFill="1" applyBorder="1" applyAlignment="1">
      <alignment vertical="center" wrapText="1"/>
    </xf>
    <xf numFmtId="0" fontId="4" fillId="2" borderId="12" xfId="0" applyFont="1" applyFill="1" applyBorder="1" applyAlignment="1">
      <alignment vertical="center" wrapText="1"/>
    </xf>
    <xf numFmtId="0" fontId="4" fillId="0" borderId="5" xfId="0" applyFont="1" applyFill="1" applyBorder="1" applyAlignment="1">
      <alignment vertical="center" wrapText="1"/>
    </xf>
    <xf numFmtId="0" fontId="4" fillId="0" borderId="11" xfId="0" applyFont="1" applyBorder="1" applyAlignment="1">
      <alignment vertical="center"/>
    </xf>
    <xf numFmtId="186" fontId="4" fillId="2" borderId="10" xfId="0" applyNumberFormat="1" applyFont="1" applyFill="1" applyBorder="1" applyAlignment="1">
      <alignment vertical="center" wrapText="1"/>
    </xf>
    <xf numFmtId="0" fontId="4" fillId="2" borderId="12" xfId="0" applyFont="1" applyFill="1" applyBorder="1" applyAlignment="1">
      <alignment vertical="center"/>
    </xf>
    <xf numFmtId="179" fontId="4" fillId="3" borderId="5" xfId="0" applyNumberFormat="1" applyFont="1" applyFill="1" applyBorder="1" applyAlignment="1">
      <alignment vertical="center"/>
    </xf>
    <xf numFmtId="179" fontId="4" fillId="3" borderId="5" xfId="0" applyNumberFormat="1" applyFont="1" applyFill="1" applyBorder="1" applyAlignment="1">
      <alignment vertical="center" wrapText="1"/>
    </xf>
    <xf numFmtId="180" fontId="4" fillId="3" borderId="11" xfId="0" applyNumberFormat="1" applyFont="1" applyFill="1" applyBorder="1" applyAlignment="1">
      <alignment vertical="center"/>
    </xf>
    <xf numFmtId="180" fontId="4" fillId="3" borderId="5" xfId="0" applyNumberFormat="1" applyFont="1" applyFill="1" applyBorder="1" applyAlignment="1">
      <alignment vertical="center"/>
    </xf>
    <xf numFmtId="0" fontId="4" fillId="5" borderId="12" xfId="0" applyFont="1" applyFill="1" applyBorder="1" applyAlignment="1">
      <alignment vertical="center"/>
    </xf>
    <xf numFmtId="0" fontId="4" fillId="5" borderId="12" xfId="0" applyFont="1" applyFill="1" applyBorder="1" applyAlignment="1">
      <alignment vertical="center" wrapText="1"/>
    </xf>
    <xf numFmtId="0" fontId="4" fillId="0" borderId="10" xfId="0" applyFont="1" applyBorder="1" applyAlignment="1">
      <alignment/>
    </xf>
    <xf numFmtId="0" fontId="4" fillId="0" borderId="11" xfId="0" applyFont="1" applyBorder="1" applyAlignment="1">
      <alignment/>
    </xf>
    <xf numFmtId="0" fontId="4" fillId="2" borderId="10" xfId="0" applyFont="1" applyFill="1" applyBorder="1" applyAlignment="1">
      <alignment/>
    </xf>
    <xf numFmtId="0" fontId="4" fillId="2" borderId="5" xfId="0" applyFont="1" applyFill="1" applyBorder="1" applyAlignment="1">
      <alignment/>
    </xf>
    <xf numFmtId="186" fontId="4" fillId="2" borderId="10" xfId="0" applyNumberFormat="1" applyFont="1" applyFill="1" applyBorder="1" applyAlignment="1">
      <alignment/>
    </xf>
    <xf numFmtId="0" fontId="4" fillId="2" borderId="12" xfId="0" applyFont="1" applyFill="1" applyBorder="1" applyAlignment="1">
      <alignment/>
    </xf>
    <xf numFmtId="179" fontId="4" fillId="3" borderId="5" xfId="0" applyNumberFormat="1" applyFont="1" applyFill="1" applyBorder="1" applyAlignment="1">
      <alignment/>
    </xf>
    <xf numFmtId="0" fontId="4" fillId="2" borderId="12" xfId="0" applyFont="1" applyFill="1" applyBorder="1" applyAlignment="1">
      <alignment wrapText="1"/>
    </xf>
    <xf numFmtId="179" fontId="4" fillId="3" borderId="5" xfId="0" applyNumberFormat="1" applyFont="1" applyFill="1" applyBorder="1" applyAlignment="1">
      <alignment wrapText="1"/>
    </xf>
    <xf numFmtId="180" fontId="4" fillId="3" borderId="11" xfId="0" applyNumberFormat="1" applyFont="1" applyFill="1" applyBorder="1" applyAlignment="1">
      <alignment/>
    </xf>
    <xf numFmtId="180" fontId="4" fillId="3" borderId="5" xfId="0" applyNumberFormat="1" applyFont="1" applyFill="1" applyBorder="1" applyAlignment="1">
      <alignment/>
    </xf>
    <xf numFmtId="0" fontId="4" fillId="0" borderId="17" xfId="0" applyFont="1" applyBorder="1" applyAlignment="1">
      <alignment/>
    </xf>
    <xf numFmtId="0" fontId="4" fillId="0" borderId="32" xfId="0" applyFont="1" applyBorder="1" applyAlignment="1">
      <alignment/>
    </xf>
    <xf numFmtId="0" fontId="4" fillId="2" borderId="17" xfId="0" applyFont="1" applyFill="1" applyBorder="1" applyAlignment="1">
      <alignment/>
    </xf>
    <xf numFmtId="0" fontId="4" fillId="2" borderId="18" xfId="0" applyFont="1" applyFill="1" applyBorder="1" applyAlignment="1">
      <alignment/>
    </xf>
    <xf numFmtId="0" fontId="4" fillId="2" borderId="19" xfId="0" applyFont="1" applyFill="1" applyBorder="1" applyAlignment="1">
      <alignment/>
    </xf>
    <xf numFmtId="0" fontId="4" fillId="2" borderId="22" xfId="0" applyFont="1" applyFill="1" applyBorder="1" applyAlignment="1">
      <alignment/>
    </xf>
    <xf numFmtId="179" fontId="4" fillId="3" borderId="21" xfId="0" applyNumberFormat="1" applyFont="1" applyFill="1" applyBorder="1" applyAlignment="1">
      <alignment/>
    </xf>
    <xf numFmtId="0" fontId="4" fillId="2" borderId="33" xfId="0" applyFont="1" applyFill="1" applyBorder="1" applyAlignment="1">
      <alignment/>
    </xf>
    <xf numFmtId="0" fontId="4" fillId="2" borderId="33" xfId="0" applyFont="1" applyFill="1" applyBorder="1" applyAlignment="1">
      <alignment wrapText="1"/>
    </xf>
    <xf numFmtId="179" fontId="4" fillId="3" borderId="18" xfId="0" applyNumberFormat="1" applyFont="1" applyFill="1" applyBorder="1" applyAlignment="1">
      <alignment/>
    </xf>
    <xf numFmtId="179" fontId="4" fillId="3" borderId="18" xfId="0" applyNumberFormat="1" applyFont="1" applyFill="1" applyBorder="1" applyAlignment="1">
      <alignment wrapText="1"/>
    </xf>
    <xf numFmtId="180" fontId="4" fillId="3" borderId="20" xfId="0" applyNumberFormat="1" applyFont="1" applyFill="1" applyBorder="1" applyAlignment="1">
      <alignment/>
    </xf>
    <xf numFmtId="180" fontId="4" fillId="3" borderId="21" xfId="0" applyNumberFormat="1" applyFont="1" applyFill="1" applyBorder="1" applyAlignment="1">
      <alignment/>
    </xf>
    <xf numFmtId="0" fontId="4" fillId="0" borderId="6" xfId="0" applyFont="1" applyBorder="1" applyAlignment="1">
      <alignment/>
    </xf>
    <xf numFmtId="0" fontId="4" fillId="0" borderId="7" xfId="0" applyFont="1" applyBorder="1" applyAlignment="1">
      <alignment/>
    </xf>
    <xf numFmtId="0" fontId="4" fillId="2" borderId="6" xfId="0" applyFont="1" applyFill="1" applyBorder="1" applyAlignment="1">
      <alignment/>
    </xf>
    <xf numFmtId="0" fontId="4" fillId="2" borderId="34" xfId="0" applyFont="1" applyFill="1" applyBorder="1" applyAlignment="1">
      <alignment/>
    </xf>
    <xf numFmtId="0" fontId="4" fillId="2" borderId="35" xfId="0" applyFont="1" applyFill="1" applyBorder="1" applyAlignment="1">
      <alignment/>
    </xf>
    <xf numFmtId="179" fontId="4" fillId="3" borderId="36" xfId="0" applyNumberFormat="1" applyFont="1" applyFill="1" applyBorder="1" applyAlignment="1">
      <alignment/>
    </xf>
    <xf numFmtId="0" fontId="4" fillId="2" borderId="37" xfId="0" applyFont="1" applyFill="1" applyBorder="1" applyAlignment="1">
      <alignment/>
    </xf>
    <xf numFmtId="0" fontId="4" fillId="2" borderId="31" xfId="0" applyFont="1" applyFill="1" applyBorder="1" applyAlignment="1">
      <alignment/>
    </xf>
    <xf numFmtId="179" fontId="4" fillId="3" borderId="38" xfId="0" applyNumberFormat="1" applyFont="1" applyFill="1" applyBorder="1" applyAlignment="1">
      <alignment/>
    </xf>
    <xf numFmtId="0" fontId="4" fillId="2" borderId="31" xfId="0" applyFont="1" applyFill="1" applyBorder="1" applyAlignment="1">
      <alignment wrapText="1"/>
    </xf>
    <xf numFmtId="179" fontId="4" fillId="3" borderId="38" xfId="0" applyNumberFormat="1" applyFont="1" applyFill="1" applyBorder="1" applyAlignment="1">
      <alignment wrapText="1"/>
    </xf>
    <xf numFmtId="180" fontId="4" fillId="3" borderId="39" xfId="0" applyNumberFormat="1" applyFont="1" applyFill="1" applyBorder="1" applyAlignment="1">
      <alignment/>
    </xf>
    <xf numFmtId="180" fontId="4" fillId="3" borderId="36" xfId="0" applyNumberFormat="1" applyFont="1" applyFill="1" applyBorder="1" applyAlignment="1">
      <alignment/>
    </xf>
    <xf numFmtId="0" fontId="4" fillId="2" borderId="5" xfId="0" applyFont="1" applyFill="1" applyBorder="1" applyAlignment="1">
      <alignment shrinkToFit="1"/>
    </xf>
    <xf numFmtId="179" fontId="4" fillId="3" borderId="9" xfId="0" applyNumberFormat="1" applyFont="1" applyFill="1" applyBorder="1" applyAlignment="1">
      <alignment wrapText="1"/>
    </xf>
    <xf numFmtId="0" fontId="4" fillId="2" borderId="18" xfId="0" applyFont="1" applyFill="1" applyBorder="1" applyAlignment="1">
      <alignment horizontal="right"/>
    </xf>
    <xf numFmtId="0" fontId="4" fillId="3" borderId="25" xfId="0" applyFont="1" applyFill="1" applyBorder="1" applyAlignment="1">
      <alignment/>
    </xf>
    <xf numFmtId="0" fontId="4" fillId="3" borderId="33" xfId="0" applyFont="1" applyFill="1" applyBorder="1" applyAlignment="1">
      <alignment/>
    </xf>
    <xf numFmtId="0" fontId="4" fillId="3" borderId="25" xfId="0" applyFont="1" applyFill="1" applyBorder="1" applyAlignment="1">
      <alignment wrapText="1"/>
    </xf>
    <xf numFmtId="0" fontId="4" fillId="3" borderId="17" xfId="0" applyFont="1" applyFill="1" applyBorder="1" applyAlignment="1">
      <alignment/>
    </xf>
    <xf numFmtId="180" fontId="4" fillId="3" borderId="32" xfId="0" applyNumberFormat="1" applyFont="1" applyFill="1" applyBorder="1" applyAlignment="1">
      <alignment/>
    </xf>
    <xf numFmtId="180" fontId="4" fillId="3" borderId="18" xfId="0" applyNumberFormat="1" applyFont="1" applyFill="1" applyBorder="1" applyAlignment="1">
      <alignment/>
    </xf>
    <xf numFmtId="0" fontId="4" fillId="0" borderId="0" xfId="0" applyFont="1" applyFill="1" applyAlignment="1">
      <alignment/>
    </xf>
    <xf numFmtId="57" fontId="4" fillId="0" borderId="10" xfId="0" applyNumberFormat="1" applyFont="1" applyFill="1" applyBorder="1" applyAlignment="1">
      <alignment horizontal="right" vertical="center" wrapText="1"/>
    </xf>
    <xf numFmtId="0" fontId="4"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0" fillId="0" borderId="0" xfId="0" applyFill="1" applyBorder="1" applyAlignment="1">
      <alignment horizontal="center" vertical="center"/>
    </xf>
    <xf numFmtId="0" fontId="4"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4" fillId="0" borderId="0" xfId="0" applyFont="1" applyFill="1" applyAlignment="1">
      <alignment vertical="center"/>
    </xf>
    <xf numFmtId="0" fontId="4" fillId="2" borderId="10" xfId="0" applyFont="1" applyFill="1" applyBorder="1" applyAlignment="1">
      <alignment vertical="center" shrinkToFit="1"/>
    </xf>
    <xf numFmtId="0" fontId="4" fillId="0" borderId="13" xfId="0" applyFont="1" applyFill="1" applyBorder="1" applyAlignment="1">
      <alignment vertical="center" shrinkToFit="1"/>
    </xf>
    <xf numFmtId="0" fontId="4" fillId="2" borderId="9" xfId="0" applyFont="1" applyFill="1" applyBorder="1" applyAlignment="1">
      <alignment/>
    </xf>
    <xf numFmtId="0" fontId="4" fillId="2" borderId="5" xfId="0" applyFont="1" applyFill="1" applyBorder="1" applyAlignment="1">
      <alignment/>
    </xf>
    <xf numFmtId="0" fontId="4" fillId="2" borderId="40" xfId="0" applyFont="1" applyFill="1" applyBorder="1" applyAlignment="1">
      <alignment/>
    </xf>
    <xf numFmtId="0" fontId="4" fillId="2" borderId="41" xfId="0" applyFont="1" applyFill="1" applyBorder="1" applyAlignment="1">
      <alignment/>
    </xf>
    <xf numFmtId="179" fontId="4" fillId="3" borderId="42" xfId="0" applyNumberFormat="1" applyFont="1" applyFill="1" applyBorder="1" applyAlignment="1">
      <alignment/>
    </xf>
    <xf numFmtId="0" fontId="4" fillId="2" borderId="14" xfId="0" applyFont="1" applyFill="1" applyBorder="1" applyAlignment="1">
      <alignment/>
    </xf>
    <xf numFmtId="180" fontId="4" fillId="3" borderId="43" xfId="0" applyNumberFormat="1" applyFont="1" applyFill="1" applyBorder="1" applyAlignment="1">
      <alignment/>
    </xf>
    <xf numFmtId="180" fontId="4" fillId="3" borderId="42" xfId="0" applyNumberFormat="1" applyFont="1" applyFill="1" applyBorder="1" applyAlignment="1">
      <alignment/>
    </xf>
    <xf numFmtId="0" fontId="4" fillId="0" borderId="10" xfId="0" applyFont="1" applyBorder="1" applyAlignment="1">
      <alignment horizontal="center" wrapText="1"/>
    </xf>
    <xf numFmtId="0" fontId="4" fillId="2" borderId="44" xfId="0" applyFont="1" applyFill="1" applyBorder="1" applyAlignment="1">
      <alignment horizontal="center" wrapText="1"/>
    </xf>
    <xf numFmtId="0" fontId="4" fillId="2" borderId="14" xfId="0" applyFont="1" applyFill="1" applyBorder="1" applyAlignment="1">
      <alignment horizontal="center" wrapText="1"/>
    </xf>
    <xf numFmtId="0" fontId="4" fillId="0" borderId="24" xfId="0" applyFont="1" applyBorder="1" applyAlignment="1">
      <alignment horizontal="center" vertical="center"/>
    </xf>
    <xf numFmtId="0" fontId="0" fillId="0" borderId="24" xfId="0" applyBorder="1" applyAlignment="1">
      <alignment horizontal="center" vertical="center"/>
    </xf>
    <xf numFmtId="0" fontId="4" fillId="2" borderId="45" xfId="0" applyFont="1" applyFill="1" applyBorder="1" applyAlignment="1">
      <alignment horizontal="center" wrapText="1"/>
    </xf>
    <xf numFmtId="0" fontId="4" fillId="2" borderId="15" xfId="0" applyFont="1" applyFill="1" applyBorder="1" applyAlignment="1">
      <alignment horizontal="center" wrapText="1"/>
    </xf>
    <xf numFmtId="0" fontId="4" fillId="0" borderId="46" xfId="0" applyFont="1" applyBorder="1" applyAlignment="1">
      <alignment horizontal="center" wrapText="1"/>
    </xf>
    <xf numFmtId="0" fontId="4" fillId="2" borderId="47" xfId="0" applyFont="1" applyFill="1" applyBorder="1" applyAlignment="1">
      <alignment horizontal="center" wrapText="1"/>
    </xf>
    <xf numFmtId="0" fontId="4" fillId="2" borderId="11" xfId="0" applyFont="1" applyFill="1" applyBorder="1" applyAlignment="1">
      <alignment horizontal="center" wrapText="1"/>
    </xf>
    <xf numFmtId="0" fontId="4" fillId="0" borderId="48" xfId="0" applyFont="1" applyBorder="1" applyAlignment="1">
      <alignment horizontal="center" wrapText="1"/>
    </xf>
    <xf numFmtId="0" fontId="4" fillId="0" borderId="49" xfId="0" applyFont="1" applyBorder="1" applyAlignment="1">
      <alignment horizontal="center" wrapText="1"/>
    </xf>
    <xf numFmtId="0" fontId="4" fillId="0" borderId="9" xfId="0" applyFont="1" applyBorder="1" applyAlignment="1">
      <alignment horizontal="center" wrapText="1"/>
    </xf>
    <xf numFmtId="0" fontId="4" fillId="2" borderId="38" xfId="0" applyFont="1" applyFill="1" applyBorder="1" applyAlignment="1">
      <alignment horizontal="center" wrapText="1"/>
    </xf>
    <xf numFmtId="0" fontId="4" fillId="2" borderId="5" xfId="0" applyFont="1" applyFill="1" applyBorder="1" applyAlignment="1">
      <alignment horizontal="center" wrapText="1"/>
    </xf>
    <xf numFmtId="0" fontId="4" fillId="2" borderId="50" xfId="0" applyFont="1" applyFill="1" applyBorder="1" applyAlignment="1">
      <alignment horizontal="center" wrapText="1"/>
    </xf>
    <xf numFmtId="0" fontId="4" fillId="2" borderId="51" xfId="0" applyFont="1" applyFill="1" applyBorder="1" applyAlignment="1">
      <alignment horizontal="center" wrapText="1"/>
    </xf>
    <xf numFmtId="0" fontId="4" fillId="2" borderId="2" xfId="0" applyFont="1" applyFill="1" applyBorder="1" applyAlignment="1">
      <alignment horizontal="center" wrapText="1"/>
    </xf>
    <xf numFmtId="0" fontId="4" fillId="2" borderId="52" xfId="0" applyFont="1" applyFill="1" applyBorder="1" applyAlignment="1">
      <alignment horizontal="center" wrapText="1"/>
    </xf>
    <xf numFmtId="0" fontId="4" fillId="2" borderId="3" xfId="0" applyFont="1" applyFill="1" applyBorder="1" applyAlignment="1">
      <alignment horizontal="center" wrapText="1"/>
    </xf>
    <xf numFmtId="0" fontId="4" fillId="2" borderId="6" xfId="0" applyFont="1" applyFill="1" applyBorder="1" applyAlignment="1">
      <alignment horizontal="center" wrapText="1"/>
    </xf>
    <xf numFmtId="0" fontId="4" fillId="2" borderId="48" xfId="0" applyFont="1" applyFill="1" applyBorder="1" applyAlignment="1">
      <alignment horizontal="center" wrapText="1"/>
    </xf>
    <xf numFmtId="0" fontId="0" fillId="0" borderId="49" xfId="0" applyBorder="1" applyAlignment="1">
      <alignment horizontal="center" wrapText="1"/>
    </xf>
    <xf numFmtId="0" fontId="0" fillId="0" borderId="9" xfId="0" applyBorder="1" applyAlignment="1">
      <alignment horizontal="center" wrapText="1"/>
    </xf>
    <xf numFmtId="0" fontId="4" fillId="0" borderId="5" xfId="0" applyFont="1" applyBorder="1" applyAlignment="1">
      <alignment horizontal="center" wrapText="1"/>
    </xf>
    <xf numFmtId="0" fontId="4" fillId="2" borderId="10" xfId="0" applyFont="1" applyFill="1" applyBorder="1" applyAlignment="1">
      <alignment horizontal="center" wrapText="1"/>
    </xf>
    <xf numFmtId="0" fontId="4" fillId="0" borderId="12" xfId="0" applyFont="1" applyBorder="1" applyAlignment="1">
      <alignment horizontal="center" wrapText="1"/>
    </xf>
    <xf numFmtId="0" fontId="4" fillId="2" borderId="46" xfId="0" applyFont="1" applyFill="1" applyBorder="1" applyAlignment="1">
      <alignment horizontal="center" wrapText="1"/>
    </xf>
    <xf numFmtId="0" fontId="4" fillId="2" borderId="13" xfId="0" applyFont="1" applyFill="1" applyBorder="1" applyAlignment="1">
      <alignment horizontal="center" wrapText="1"/>
    </xf>
    <xf numFmtId="0" fontId="4" fillId="2" borderId="53" xfId="0" applyFont="1" applyFill="1" applyBorder="1" applyAlignment="1">
      <alignment horizontal="center" wrapText="1"/>
    </xf>
    <xf numFmtId="0" fontId="4" fillId="0" borderId="51" xfId="0" applyFont="1" applyBorder="1" applyAlignment="1">
      <alignment horizontal="center" wrapText="1"/>
    </xf>
    <xf numFmtId="0" fontId="8" fillId="2" borderId="54" xfId="0" applyFont="1" applyFill="1" applyBorder="1" applyAlignment="1">
      <alignment horizontal="center" wrapText="1"/>
    </xf>
    <xf numFmtId="0" fontId="8" fillId="0" borderId="55" xfId="0" applyFont="1" applyBorder="1" applyAlignment="1">
      <alignment horizontal="center" wrapText="1"/>
    </xf>
    <xf numFmtId="0" fontId="8" fillId="0" borderId="56" xfId="0" applyFont="1" applyBorder="1" applyAlignment="1">
      <alignment horizontal="center" wrapText="1"/>
    </xf>
    <xf numFmtId="58" fontId="14" fillId="0" borderId="27" xfId="0" applyNumberFormat="1" applyFont="1" applyBorder="1" applyAlignment="1">
      <alignment horizontal="center" vertical="center"/>
    </xf>
    <xf numFmtId="58" fontId="14" fillId="0" borderId="28" xfId="0" applyNumberFormat="1" applyFont="1" applyBorder="1" applyAlignment="1">
      <alignment horizontal="center" vertical="center"/>
    </xf>
    <xf numFmtId="0" fontId="13" fillId="0" borderId="57" xfId="0" applyFont="1" applyBorder="1" applyAlignment="1">
      <alignment vertical="center" wrapText="1"/>
    </xf>
    <xf numFmtId="0" fontId="13" fillId="0" borderId="28" xfId="0" applyFont="1" applyBorder="1" applyAlignment="1">
      <alignment vertical="center" wrapText="1"/>
    </xf>
    <xf numFmtId="0" fontId="13" fillId="0" borderId="29" xfId="0" applyFont="1" applyBorder="1" applyAlignment="1">
      <alignment vertical="center" wrapText="1"/>
    </xf>
    <xf numFmtId="0" fontId="4" fillId="2" borderId="30" xfId="0" applyFont="1" applyFill="1" applyBorder="1" applyAlignment="1">
      <alignment horizontal="center"/>
    </xf>
    <xf numFmtId="0" fontId="0" fillId="0" borderId="58" xfId="0" applyBorder="1" applyAlignment="1">
      <alignment horizontal="center"/>
    </xf>
    <xf numFmtId="0" fontId="4" fillId="2" borderId="46" xfId="0" applyFont="1" applyFill="1" applyBorder="1" applyAlignment="1">
      <alignment vertical="center" wrapText="1"/>
    </xf>
    <xf numFmtId="0" fontId="4" fillId="2" borderId="59" xfId="0" applyFont="1" applyFill="1" applyBorder="1" applyAlignment="1">
      <alignment vertical="center" wrapText="1"/>
    </xf>
    <xf numFmtId="0" fontId="4" fillId="2" borderId="38" xfId="0" applyFont="1" applyFill="1" applyBorder="1" applyAlignment="1">
      <alignment vertical="center" wrapText="1"/>
    </xf>
    <xf numFmtId="0" fontId="4" fillId="2" borderId="44" xfId="0" applyFont="1" applyFill="1" applyBorder="1" applyAlignment="1">
      <alignment vertical="center" wrapText="1"/>
    </xf>
    <xf numFmtId="0" fontId="4" fillId="2" borderId="47" xfId="0" applyFont="1" applyFill="1" applyBorder="1" applyAlignment="1">
      <alignment vertical="center" wrapText="1"/>
    </xf>
    <xf numFmtId="0" fontId="4" fillId="2" borderId="11" xfId="0" applyFont="1" applyFill="1" applyBorder="1" applyAlignment="1">
      <alignment vertical="center" wrapText="1"/>
    </xf>
    <xf numFmtId="0" fontId="4" fillId="2" borderId="10" xfId="0" applyFont="1" applyFill="1" applyBorder="1" applyAlignment="1">
      <alignment vertical="center" wrapText="1"/>
    </xf>
    <xf numFmtId="0" fontId="4" fillId="2" borderId="31" xfId="0" applyFont="1" applyFill="1" applyBorder="1" applyAlignment="1">
      <alignment vertical="center" wrapText="1"/>
    </xf>
    <xf numFmtId="0" fontId="4" fillId="2" borderId="8" xfId="0" applyFont="1" applyFill="1" applyBorder="1" applyAlignment="1">
      <alignment vertical="center" wrapText="1"/>
    </xf>
    <xf numFmtId="0" fontId="4" fillId="0" borderId="46" xfId="0" applyFont="1" applyBorder="1" applyAlignment="1">
      <alignment horizontal="center" vertical="center" wrapText="1"/>
    </xf>
    <xf numFmtId="0" fontId="4" fillId="0" borderId="10" xfId="0" applyFont="1" applyBorder="1" applyAlignment="1">
      <alignment horizontal="center" vertical="center" wrapText="1"/>
    </xf>
    <xf numFmtId="0" fontId="4" fillId="2" borderId="4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2" borderId="5" xfId="0" applyFont="1" applyFill="1" applyBorder="1" applyAlignment="1">
      <alignment vertical="center" wrapText="1"/>
    </xf>
    <xf numFmtId="0" fontId="4" fillId="2" borderId="53" xfId="0" applyFont="1" applyFill="1" applyBorder="1" applyAlignment="1">
      <alignment vertical="center" wrapText="1"/>
    </xf>
    <xf numFmtId="0" fontId="4" fillId="2" borderId="50" xfId="0" applyFont="1" applyFill="1" applyBorder="1" applyAlignment="1">
      <alignment vertical="center" wrapText="1"/>
    </xf>
    <xf numFmtId="0" fontId="4" fillId="2" borderId="51" xfId="0" applyFont="1" applyFill="1" applyBorder="1" applyAlignment="1">
      <alignment vertical="center" wrapText="1"/>
    </xf>
    <xf numFmtId="0" fontId="0" fillId="0" borderId="51" xfId="0" applyBorder="1" applyAlignment="1">
      <alignment vertical="center" wrapText="1"/>
    </xf>
    <xf numFmtId="0" fontId="0" fillId="0" borderId="2" xfId="0" applyBorder="1" applyAlignment="1">
      <alignment vertical="center" wrapText="1"/>
    </xf>
    <xf numFmtId="0" fontId="4" fillId="2" borderId="11" xfId="0" applyFont="1" applyFill="1" applyBorder="1" applyAlignment="1">
      <alignment vertical="center"/>
    </xf>
    <xf numFmtId="0" fontId="0" fillId="0" borderId="53" xfId="0" applyBorder="1" applyAlignment="1">
      <alignment vertical="center"/>
    </xf>
    <xf numFmtId="0" fontId="0" fillId="0" borderId="60" xfId="0" applyBorder="1" applyAlignment="1">
      <alignment vertical="center"/>
    </xf>
    <xf numFmtId="0" fontId="4" fillId="2" borderId="61" xfId="0" applyFont="1" applyFill="1" applyBorder="1" applyAlignment="1">
      <alignment vertical="center" wrapText="1"/>
    </xf>
    <xf numFmtId="0" fontId="0" fillId="0" borderId="7" xfId="0" applyBorder="1" applyAlignment="1">
      <alignment vertical="center"/>
    </xf>
    <xf numFmtId="0" fontId="4" fillId="2" borderId="62" xfId="0" applyFont="1" applyFill="1" applyBorder="1" applyAlignment="1">
      <alignment vertical="center" wrapText="1"/>
    </xf>
    <xf numFmtId="0" fontId="0" fillId="0" borderId="6" xfId="0" applyBorder="1" applyAlignment="1">
      <alignment vertical="center"/>
    </xf>
    <xf numFmtId="0" fontId="4" fillId="2" borderId="13" xfId="0" applyFont="1" applyFill="1" applyBorder="1" applyAlignment="1">
      <alignment vertical="center" wrapText="1"/>
    </xf>
    <xf numFmtId="0" fontId="4" fillId="2" borderId="12" xfId="0" applyFont="1" applyFill="1" applyBorder="1" applyAlignment="1">
      <alignmen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2">
    <dxf>
      <fill>
        <patternFill>
          <bgColor rgb="FFFFFFFF"/>
        </patternFill>
      </fill>
      <border/>
    </dxf>
    <dxf>
      <fill>
        <patternFill>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at.go.jp/index/seido/9-5.ht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tat.go.jp/index/seido/9-5.ht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51"/>
  <sheetViews>
    <sheetView view="pageBreakPreview" zoomScaleSheetLayoutView="100" workbookViewId="0" topLeftCell="A1">
      <selection activeCell="J8" sqref="J8"/>
    </sheetView>
  </sheetViews>
  <sheetFormatPr defaultColWidth="9.00390625" defaultRowHeight="13.5"/>
  <cols>
    <col min="1" max="1" width="3.75390625" style="1" customWidth="1"/>
    <col min="2" max="2" width="5.375" style="1" customWidth="1"/>
    <col min="3" max="3" width="7.50390625" style="1" customWidth="1"/>
    <col min="4" max="4" width="7.875" style="1" customWidth="1"/>
    <col min="5" max="5" width="13.625" style="1" customWidth="1"/>
    <col min="6" max="6" width="3.625" style="1" customWidth="1"/>
    <col min="7" max="7" width="3.50390625" style="1" customWidth="1"/>
    <col min="8" max="9" width="4.375" style="1" customWidth="1"/>
    <col min="10" max="10" width="31.25390625" style="1" customWidth="1"/>
    <col min="11" max="13" width="9.625" style="1" customWidth="1"/>
    <col min="14" max="14" width="4.375" style="1" customWidth="1"/>
    <col min="15" max="15" width="25.875" style="2" customWidth="1"/>
    <col min="16" max="16" width="11.375" style="1" customWidth="1"/>
    <col min="17" max="17" width="20.375" style="1" customWidth="1"/>
    <col min="18" max="18" width="4.375" style="1" customWidth="1"/>
    <col min="19" max="19" width="17.625" style="2" customWidth="1"/>
    <col min="20" max="20" width="7.625" style="1" customWidth="1"/>
    <col min="21" max="21" width="8.50390625" style="2" customWidth="1"/>
    <col min="22" max="22" width="26.00390625" style="1" customWidth="1"/>
    <col min="23" max="24" width="4.375" style="1" customWidth="1"/>
    <col min="25" max="16384" width="9.00390625" style="1" customWidth="1"/>
  </cols>
  <sheetData>
    <row r="1" ht="12">
      <c r="A1" s="1" t="s">
        <v>109</v>
      </c>
    </row>
    <row r="2" spans="1:21" ht="22.5" customHeight="1">
      <c r="A2" s="3" t="s">
        <v>110</v>
      </c>
      <c r="U2" s="4"/>
    </row>
    <row r="3" ht="12.75" thickBot="1"/>
    <row r="4" spans="1:24" s="2" customFormat="1" ht="31.5" customHeight="1">
      <c r="A4" s="166" t="s">
        <v>111</v>
      </c>
      <c r="B4" s="169" t="s">
        <v>112</v>
      </c>
      <c r="C4" s="160" t="s">
        <v>113</v>
      </c>
      <c r="D4" s="167" t="s">
        <v>114</v>
      </c>
      <c r="E4" s="177" t="s">
        <v>115</v>
      </c>
      <c r="F4" s="5"/>
      <c r="G4" s="180" t="s">
        <v>116</v>
      </c>
      <c r="H4" s="186" t="s">
        <v>117</v>
      </c>
      <c r="I4" s="172" t="s">
        <v>118</v>
      </c>
      <c r="J4" s="174" t="s">
        <v>119</v>
      </c>
      <c r="K4" s="175"/>
      <c r="L4" s="175"/>
      <c r="M4" s="175"/>
      <c r="N4" s="176"/>
      <c r="O4" s="174" t="s">
        <v>120</v>
      </c>
      <c r="P4" s="175"/>
      <c r="Q4" s="175"/>
      <c r="R4" s="176"/>
      <c r="S4" s="164" t="s">
        <v>121</v>
      </c>
      <c r="T4" s="190" t="s">
        <v>122</v>
      </c>
      <c r="U4" s="174" t="s">
        <v>123</v>
      </c>
      <c r="V4" s="189"/>
      <c r="W4" s="189"/>
      <c r="X4" s="6"/>
    </row>
    <row r="5" spans="1:24" s="2" customFormat="1" ht="15" customHeight="1">
      <c r="A5" s="159"/>
      <c r="B5" s="170"/>
      <c r="C5" s="161"/>
      <c r="D5" s="168"/>
      <c r="E5" s="178"/>
      <c r="F5" s="8"/>
      <c r="G5" s="181"/>
      <c r="H5" s="184"/>
      <c r="I5" s="173"/>
      <c r="J5" s="187" t="s">
        <v>124</v>
      </c>
      <c r="K5" s="188"/>
      <c r="L5" s="188"/>
      <c r="M5" s="161"/>
      <c r="N5" s="9" t="s">
        <v>125</v>
      </c>
      <c r="O5" s="187" t="s">
        <v>126</v>
      </c>
      <c r="P5" s="188"/>
      <c r="Q5" s="161"/>
      <c r="R5" s="9" t="s">
        <v>125</v>
      </c>
      <c r="S5" s="165"/>
      <c r="T5" s="191"/>
      <c r="U5" s="184" t="s">
        <v>127</v>
      </c>
      <c r="V5" s="185" t="s">
        <v>128</v>
      </c>
      <c r="W5" s="185" t="s">
        <v>129</v>
      </c>
      <c r="X5" s="183" t="s">
        <v>130</v>
      </c>
    </row>
    <row r="6" spans="1:24" s="2" customFormat="1" ht="38.25" customHeight="1">
      <c r="A6" s="159"/>
      <c r="B6" s="171"/>
      <c r="C6" s="161"/>
      <c r="D6" s="168"/>
      <c r="E6" s="179"/>
      <c r="F6" s="11" t="s">
        <v>131</v>
      </c>
      <c r="G6" s="182"/>
      <c r="H6" s="184"/>
      <c r="I6" s="173"/>
      <c r="J6" s="7" t="s">
        <v>132</v>
      </c>
      <c r="K6" s="12" t="s">
        <v>133</v>
      </c>
      <c r="L6" s="12" t="s">
        <v>134</v>
      </c>
      <c r="M6" s="12" t="s">
        <v>135</v>
      </c>
      <c r="N6" s="13" t="s">
        <v>136</v>
      </c>
      <c r="O6" s="10" t="s">
        <v>137</v>
      </c>
      <c r="P6" s="12" t="s">
        <v>138</v>
      </c>
      <c r="Q6" s="12" t="s">
        <v>139</v>
      </c>
      <c r="R6" s="13" t="s">
        <v>140</v>
      </c>
      <c r="S6" s="165"/>
      <c r="T6" s="192"/>
      <c r="U6" s="159"/>
      <c r="V6" s="185"/>
      <c r="W6" s="185"/>
      <c r="X6" s="183"/>
    </row>
    <row r="7" spans="1:24" s="33" customFormat="1" ht="45" customHeight="1">
      <c r="A7" s="14">
        <v>18</v>
      </c>
      <c r="B7" s="15">
        <v>201</v>
      </c>
      <c r="C7" s="16" t="s">
        <v>141</v>
      </c>
      <c r="D7" s="17" t="s">
        <v>0</v>
      </c>
      <c r="E7" s="18" t="s">
        <v>1</v>
      </c>
      <c r="F7" s="19">
        <v>1</v>
      </c>
      <c r="G7" s="17">
        <v>1</v>
      </c>
      <c r="H7" s="16">
        <v>1</v>
      </c>
      <c r="I7" s="17">
        <v>1</v>
      </c>
      <c r="J7" s="20" t="s">
        <v>2</v>
      </c>
      <c r="K7" s="21">
        <v>37706</v>
      </c>
      <c r="L7" s="22">
        <v>37712</v>
      </c>
      <c r="M7" s="22">
        <v>37712</v>
      </c>
      <c r="N7" s="23" t="s">
        <v>3</v>
      </c>
      <c r="O7" s="24" t="s">
        <v>4</v>
      </c>
      <c r="P7" s="25" t="s">
        <v>5</v>
      </c>
      <c r="Q7" s="26" t="s">
        <v>6</v>
      </c>
      <c r="R7" s="27" t="s">
        <v>3</v>
      </c>
      <c r="S7" s="28"/>
      <c r="T7" s="29">
        <v>1</v>
      </c>
      <c r="U7" s="30">
        <v>35870</v>
      </c>
      <c r="V7" s="31" t="s">
        <v>7</v>
      </c>
      <c r="W7" s="32">
        <v>2</v>
      </c>
      <c r="X7" s="23">
        <v>1</v>
      </c>
    </row>
    <row r="8" spans="1:24" s="33" customFormat="1" ht="44.25" customHeight="1">
      <c r="A8" s="14">
        <v>18</v>
      </c>
      <c r="B8" s="15">
        <v>202</v>
      </c>
      <c r="C8" s="16" t="s">
        <v>141</v>
      </c>
      <c r="D8" s="17" t="s">
        <v>8</v>
      </c>
      <c r="E8" s="18" t="s">
        <v>9</v>
      </c>
      <c r="F8" s="19">
        <v>1</v>
      </c>
      <c r="G8" s="17">
        <v>1</v>
      </c>
      <c r="H8" s="16">
        <v>1</v>
      </c>
      <c r="I8" s="17">
        <v>1</v>
      </c>
      <c r="J8" s="20" t="s">
        <v>10</v>
      </c>
      <c r="K8" s="21">
        <v>38065</v>
      </c>
      <c r="L8" s="22">
        <v>38078</v>
      </c>
      <c r="M8" s="22">
        <v>38078</v>
      </c>
      <c r="N8" s="23" t="s">
        <v>3</v>
      </c>
      <c r="O8" s="24" t="s">
        <v>11</v>
      </c>
      <c r="P8" s="25" t="s">
        <v>12</v>
      </c>
      <c r="Q8" s="26" t="s">
        <v>13</v>
      </c>
      <c r="R8" s="27" t="s">
        <v>3</v>
      </c>
      <c r="S8" s="28" t="s">
        <v>14</v>
      </c>
      <c r="T8" s="29">
        <v>1</v>
      </c>
      <c r="U8" s="141"/>
      <c r="V8" s="31"/>
      <c r="W8" s="32"/>
      <c r="X8" s="23"/>
    </row>
    <row r="9" spans="1:24" s="33" customFormat="1" ht="45" customHeight="1">
      <c r="A9" s="14">
        <v>18</v>
      </c>
      <c r="B9" s="15">
        <v>203</v>
      </c>
      <c r="C9" s="16" t="s">
        <v>141</v>
      </c>
      <c r="D9" s="17" t="s">
        <v>15</v>
      </c>
      <c r="E9" s="18" t="s">
        <v>16</v>
      </c>
      <c r="F9" s="19">
        <v>1</v>
      </c>
      <c r="G9" s="17">
        <v>1</v>
      </c>
      <c r="H9" s="16">
        <v>1</v>
      </c>
      <c r="I9" s="17">
        <v>1</v>
      </c>
      <c r="J9" s="20" t="s">
        <v>17</v>
      </c>
      <c r="K9" s="21">
        <v>37419</v>
      </c>
      <c r="L9" s="22">
        <v>37426</v>
      </c>
      <c r="M9" s="22">
        <v>37426</v>
      </c>
      <c r="N9" s="23" t="s">
        <v>3</v>
      </c>
      <c r="O9" s="24" t="s">
        <v>18</v>
      </c>
      <c r="P9" s="25" t="s">
        <v>19</v>
      </c>
      <c r="Q9" s="26" t="s">
        <v>20</v>
      </c>
      <c r="R9" s="27" t="s">
        <v>3</v>
      </c>
      <c r="S9" s="28" t="s">
        <v>21</v>
      </c>
      <c r="T9" s="29">
        <v>1</v>
      </c>
      <c r="U9" s="30">
        <v>36875</v>
      </c>
      <c r="V9" s="31" t="s">
        <v>22</v>
      </c>
      <c r="W9" s="32">
        <v>2</v>
      </c>
      <c r="X9" s="23">
        <v>0</v>
      </c>
    </row>
    <row r="10" spans="1:24" s="33" customFormat="1" ht="45" customHeight="1">
      <c r="A10" s="14">
        <v>18</v>
      </c>
      <c r="B10" s="15">
        <v>204</v>
      </c>
      <c r="C10" s="16" t="s">
        <v>141</v>
      </c>
      <c r="D10" s="17" t="s">
        <v>23</v>
      </c>
      <c r="E10" s="149" t="s">
        <v>24</v>
      </c>
      <c r="F10" s="19">
        <v>1</v>
      </c>
      <c r="G10" s="17">
        <v>2</v>
      </c>
      <c r="H10" s="16">
        <v>1</v>
      </c>
      <c r="I10" s="17">
        <v>1</v>
      </c>
      <c r="J10" s="20" t="s">
        <v>25</v>
      </c>
      <c r="K10" s="21">
        <v>37518</v>
      </c>
      <c r="L10" s="22">
        <v>37530</v>
      </c>
      <c r="M10" s="22">
        <v>37530</v>
      </c>
      <c r="N10" s="23" t="s">
        <v>3</v>
      </c>
      <c r="O10" s="24" t="s">
        <v>26</v>
      </c>
      <c r="P10" s="25" t="s">
        <v>27</v>
      </c>
      <c r="Q10" s="26" t="s">
        <v>28</v>
      </c>
      <c r="R10" s="27" t="s">
        <v>3</v>
      </c>
      <c r="S10" s="28"/>
      <c r="T10" s="29">
        <v>1</v>
      </c>
      <c r="U10" s="30" t="s">
        <v>3</v>
      </c>
      <c r="V10" s="34"/>
      <c r="W10" s="32" t="s">
        <v>3</v>
      </c>
      <c r="X10" s="23" t="s">
        <v>3</v>
      </c>
    </row>
    <row r="11" spans="1:24" s="33" customFormat="1" ht="18" customHeight="1">
      <c r="A11" s="14">
        <v>18</v>
      </c>
      <c r="B11" s="15">
        <v>205</v>
      </c>
      <c r="C11" s="16" t="s">
        <v>141</v>
      </c>
      <c r="D11" s="17" t="s">
        <v>29</v>
      </c>
      <c r="E11" s="18" t="s">
        <v>30</v>
      </c>
      <c r="F11" s="19">
        <v>1</v>
      </c>
      <c r="G11" s="17">
        <v>2</v>
      </c>
      <c r="H11" s="16">
        <v>1</v>
      </c>
      <c r="I11" s="17">
        <v>1</v>
      </c>
      <c r="J11" s="35"/>
      <c r="K11" s="21" t="s">
        <v>3</v>
      </c>
      <c r="L11" s="22" t="s">
        <v>3</v>
      </c>
      <c r="M11" s="22" t="s">
        <v>3</v>
      </c>
      <c r="N11" s="23">
        <v>3</v>
      </c>
      <c r="O11" s="150" t="s">
        <v>31</v>
      </c>
      <c r="P11" s="25" t="s">
        <v>32</v>
      </c>
      <c r="Q11" s="26" t="s">
        <v>33</v>
      </c>
      <c r="R11" s="27" t="s">
        <v>3</v>
      </c>
      <c r="S11" s="28"/>
      <c r="T11" s="29">
        <v>0</v>
      </c>
      <c r="U11" s="30" t="s">
        <v>3</v>
      </c>
      <c r="V11" s="34"/>
      <c r="W11" s="32" t="s">
        <v>3</v>
      </c>
      <c r="X11" s="23" t="s">
        <v>3</v>
      </c>
    </row>
    <row r="12" spans="1:24" s="33" customFormat="1" ht="18" customHeight="1">
      <c r="A12" s="14">
        <v>18</v>
      </c>
      <c r="B12" s="15">
        <v>206</v>
      </c>
      <c r="C12" s="16" t="s">
        <v>141</v>
      </c>
      <c r="D12" s="17" t="s">
        <v>34</v>
      </c>
      <c r="E12" s="18" t="s">
        <v>35</v>
      </c>
      <c r="F12" s="19">
        <v>1</v>
      </c>
      <c r="G12" s="17">
        <v>2</v>
      </c>
      <c r="H12" s="16">
        <v>1</v>
      </c>
      <c r="I12" s="27">
        <v>1</v>
      </c>
      <c r="J12" s="35"/>
      <c r="K12" s="21" t="s">
        <v>3</v>
      </c>
      <c r="L12" s="22" t="s">
        <v>3</v>
      </c>
      <c r="M12" s="22" t="s">
        <v>3</v>
      </c>
      <c r="N12" s="23">
        <v>4</v>
      </c>
      <c r="O12" s="150" t="s">
        <v>36</v>
      </c>
      <c r="P12" s="25" t="s">
        <v>37</v>
      </c>
      <c r="Q12" s="26" t="s">
        <v>38</v>
      </c>
      <c r="R12" s="27" t="s">
        <v>3</v>
      </c>
      <c r="S12" s="28"/>
      <c r="T12" s="29">
        <v>1</v>
      </c>
      <c r="U12" s="30" t="s">
        <v>3</v>
      </c>
      <c r="V12" s="34"/>
      <c r="W12" s="32" t="s">
        <v>3</v>
      </c>
      <c r="X12" s="23" t="s">
        <v>3</v>
      </c>
    </row>
    <row r="13" spans="1:24" s="33" customFormat="1" ht="30" customHeight="1">
      <c r="A13" s="14">
        <v>18</v>
      </c>
      <c r="B13" s="15">
        <v>207</v>
      </c>
      <c r="C13" s="16" t="s">
        <v>141</v>
      </c>
      <c r="D13" s="17" t="s">
        <v>39</v>
      </c>
      <c r="E13" s="18" t="s">
        <v>40</v>
      </c>
      <c r="F13" s="19">
        <v>1</v>
      </c>
      <c r="G13" s="17">
        <v>2</v>
      </c>
      <c r="H13" s="16">
        <v>1</v>
      </c>
      <c r="I13" s="17">
        <v>1</v>
      </c>
      <c r="J13" s="20" t="s">
        <v>41</v>
      </c>
      <c r="K13" s="21">
        <v>37704</v>
      </c>
      <c r="L13" s="22">
        <v>37706</v>
      </c>
      <c r="M13" s="22">
        <v>37712</v>
      </c>
      <c r="N13" s="23" t="s">
        <v>3</v>
      </c>
      <c r="O13" s="24" t="s">
        <v>42</v>
      </c>
      <c r="P13" s="25" t="s">
        <v>32</v>
      </c>
      <c r="Q13" s="26" t="s">
        <v>20</v>
      </c>
      <c r="R13" s="27" t="s">
        <v>3</v>
      </c>
      <c r="S13" s="28"/>
      <c r="T13" s="29">
        <v>1</v>
      </c>
      <c r="U13" s="30" t="s">
        <v>3</v>
      </c>
      <c r="V13" s="34"/>
      <c r="W13" s="32" t="s">
        <v>3</v>
      </c>
      <c r="X13" s="23" t="s">
        <v>3</v>
      </c>
    </row>
    <row r="14" spans="1:24" s="33" customFormat="1" ht="45" customHeight="1">
      <c r="A14" s="14">
        <v>18</v>
      </c>
      <c r="B14" s="15">
        <v>208</v>
      </c>
      <c r="C14" s="16" t="s">
        <v>141</v>
      </c>
      <c r="D14" s="17" t="s">
        <v>43</v>
      </c>
      <c r="E14" s="18" t="s">
        <v>44</v>
      </c>
      <c r="F14" s="19">
        <v>1</v>
      </c>
      <c r="G14" s="17">
        <v>1</v>
      </c>
      <c r="H14" s="16">
        <v>1</v>
      </c>
      <c r="I14" s="17">
        <v>1</v>
      </c>
      <c r="J14" s="35"/>
      <c r="K14" s="21" t="s">
        <v>3</v>
      </c>
      <c r="L14" s="22" t="s">
        <v>3</v>
      </c>
      <c r="M14" s="22" t="s">
        <v>3</v>
      </c>
      <c r="N14" s="23">
        <v>5</v>
      </c>
      <c r="O14" s="24" t="s">
        <v>45</v>
      </c>
      <c r="P14" s="25" t="s">
        <v>46</v>
      </c>
      <c r="Q14" s="26" t="s">
        <v>47</v>
      </c>
      <c r="R14" s="27" t="s">
        <v>3</v>
      </c>
      <c r="S14" s="28"/>
      <c r="T14" s="29">
        <v>0</v>
      </c>
      <c r="U14" s="30" t="s">
        <v>3</v>
      </c>
      <c r="V14" s="34"/>
      <c r="W14" s="32" t="s">
        <v>3</v>
      </c>
      <c r="X14" s="23" t="s">
        <v>3</v>
      </c>
    </row>
    <row r="15" spans="1:24" s="33" customFormat="1" ht="30" customHeight="1">
      <c r="A15" s="14">
        <v>18</v>
      </c>
      <c r="B15" s="15">
        <v>302</v>
      </c>
      <c r="C15" s="16" t="s">
        <v>141</v>
      </c>
      <c r="D15" s="17" t="s">
        <v>48</v>
      </c>
      <c r="E15" s="18" t="s">
        <v>49</v>
      </c>
      <c r="F15" s="19">
        <v>2</v>
      </c>
      <c r="G15" s="17">
        <v>2</v>
      </c>
      <c r="H15" s="16">
        <v>0</v>
      </c>
      <c r="I15" s="17">
        <v>0</v>
      </c>
      <c r="J15" s="35"/>
      <c r="K15" s="21" t="s">
        <v>3</v>
      </c>
      <c r="L15" s="22" t="s">
        <v>3</v>
      </c>
      <c r="M15" s="22" t="s">
        <v>3</v>
      </c>
      <c r="N15" s="23">
        <v>6</v>
      </c>
      <c r="O15" s="24" t="s">
        <v>50</v>
      </c>
      <c r="P15" s="25" t="s">
        <v>51</v>
      </c>
      <c r="Q15" s="26" t="s">
        <v>52</v>
      </c>
      <c r="R15" s="27" t="s">
        <v>3</v>
      </c>
      <c r="S15" s="28"/>
      <c r="T15" s="29">
        <v>0</v>
      </c>
      <c r="U15" s="30" t="s">
        <v>3</v>
      </c>
      <c r="V15" s="34"/>
      <c r="W15" s="32" t="s">
        <v>3</v>
      </c>
      <c r="X15" s="23" t="s">
        <v>3</v>
      </c>
    </row>
    <row r="16" spans="1:24" s="33" customFormat="1" ht="18" customHeight="1">
      <c r="A16" s="14">
        <v>18</v>
      </c>
      <c r="B16" s="15">
        <v>321</v>
      </c>
      <c r="C16" s="16" t="s">
        <v>141</v>
      </c>
      <c r="D16" s="17" t="s">
        <v>53</v>
      </c>
      <c r="E16" s="18" t="s">
        <v>54</v>
      </c>
      <c r="F16" s="19">
        <v>1</v>
      </c>
      <c r="G16" s="17">
        <v>2</v>
      </c>
      <c r="H16" s="16">
        <v>0</v>
      </c>
      <c r="I16" s="17">
        <v>0</v>
      </c>
      <c r="J16" s="35"/>
      <c r="K16" s="21" t="s">
        <v>3</v>
      </c>
      <c r="L16" s="22" t="s">
        <v>3</v>
      </c>
      <c r="M16" s="22" t="s">
        <v>3</v>
      </c>
      <c r="N16" s="23">
        <v>0</v>
      </c>
      <c r="O16" s="150" t="s">
        <v>55</v>
      </c>
      <c r="P16" s="25" t="s">
        <v>51</v>
      </c>
      <c r="Q16" s="26" t="s">
        <v>56</v>
      </c>
      <c r="R16" s="27" t="s">
        <v>3</v>
      </c>
      <c r="S16" s="28"/>
      <c r="T16" s="29">
        <v>0</v>
      </c>
      <c r="U16" s="30" t="s">
        <v>3</v>
      </c>
      <c r="V16" s="34"/>
      <c r="W16" s="32" t="s">
        <v>3</v>
      </c>
      <c r="X16" s="23" t="s">
        <v>3</v>
      </c>
    </row>
    <row r="17" spans="1:24" s="33" customFormat="1" ht="45" customHeight="1">
      <c r="A17" s="14">
        <v>18</v>
      </c>
      <c r="B17" s="15">
        <v>322</v>
      </c>
      <c r="C17" s="16" t="s">
        <v>141</v>
      </c>
      <c r="D17" s="17" t="s">
        <v>57</v>
      </c>
      <c r="E17" s="18" t="s">
        <v>58</v>
      </c>
      <c r="F17" s="19">
        <v>1</v>
      </c>
      <c r="G17" s="17">
        <v>2</v>
      </c>
      <c r="H17" s="16">
        <v>1</v>
      </c>
      <c r="I17" s="17">
        <v>1</v>
      </c>
      <c r="J17" s="35"/>
      <c r="K17" s="21" t="s">
        <v>3</v>
      </c>
      <c r="L17" s="22" t="s">
        <v>3</v>
      </c>
      <c r="M17" s="22" t="s">
        <v>3</v>
      </c>
      <c r="N17" s="23">
        <v>0</v>
      </c>
      <c r="O17" s="24" t="s">
        <v>59</v>
      </c>
      <c r="P17" s="25" t="s">
        <v>51</v>
      </c>
      <c r="Q17" s="26" t="s">
        <v>52</v>
      </c>
      <c r="R17" s="27" t="s">
        <v>3</v>
      </c>
      <c r="S17" s="28"/>
      <c r="T17" s="29">
        <v>0</v>
      </c>
      <c r="U17" s="30" t="s">
        <v>3</v>
      </c>
      <c r="V17" s="34"/>
      <c r="W17" s="32" t="s">
        <v>3</v>
      </c>
      <c r="X17" s="23" t="s">
        <v>3</v>
      </c>
    </row>
    <row r="18" spans="1:24" s="33" customFormat="1" ht="30" customHeight="1">
      <c r="A18" s="14">
        <v>18</v>
      </c>
      <c r="B18" s="15">
        <v>323</v>
      </c>
      <c r="C18" s="16" t="s">
        <v>141</v>
      </c>
      <c r="D18" s="17" t="s">
        <v>60</v>
      </c>
      <c r="E18" s="18" t="s">
        <v>61</v>
      </c>
      <c r="F18" s="19">
        <v>2</v>
      </c>
      <c r="G18" s="17">
        <v>2</v>
      </c>
      <c r="H18" s="16">
        <v>0</v>
      </c>
      <c r="I18" s="17">
        <v>0</v>
      </c>
      <c r="J18" s="35"/>
      <c r="K18" s="21" t="s">
        <v>3</v>
      </c>
      <c r="L18" s="22" t="s">
        <v>3</v>
      </c>
      <c r="M18" s="22" t="s">
        <v>3</v>
      </c>
      <c r="N18" s="23">
        <v>0</v>
      </c>
      <c r="O18" s="150" t="s">
        <v>62</v>
      </c>
      <c r="P18" s="25" t="s">
        <v>63</v>
      </c>
      <c r="Q18" s="26" t="s">
        <v>64</v>
      </c>
      <c r="R18" s="27" t="s">
        <v>3</v>
      </c>
      <c r="S18" s="28"/>
      <c r="T18" s="29">
        <v>0</v>
      </c>
      <c r="U18" s="30" t="s">
        <v>3</v>
      </c>
      <c r="V18" s="34"/>
      <c r="W18" s="32" t="s">
        <v>3</v>
      </c>
      <c r="X18" s="23" t="s">
        <v>3</v>
      </c>
    </row>
    <row r="19" spans="1:24" s="33" customFormat="1" ht="18" customHeight="1">
      <c r="A19" s="14">
        <v>18</v>
      </c>
      <c r="B19" s="15">
        <v>342</v>
      </c>
      <c r="C19" s="16" t="s">
        <v>141</v>
      </c>
      <c r="D19" s="17" t="s">
        <v>65</v>
      </c>
      <c r="E19" s="18" t="s">
        <v>66</v>
      </c>
      <c r="F19" s="19">
        <v>2</v>
      </c>
      <c r="G19" s="17">
        <v>2</v>
      </c>
      <c r="H19" s="16">
        <v>0</v>
      </c>
      <c r="I19" s="17">
        <v>0</v>
      </c>
      <c r="J19" s="35"/>
      <c r="K19" s="21" t="s">
        <v>3</v>
      </c>
      <c r="L19" s="22" t="s">
        <v>3</v>
      </c>
      <c r="M19" s="22" t="s">
        <v>3</v>
      </c>
      <c r="N19" s="23">
        <v>0</v>
      </c>
      <c r="O19" s="24" t="s">
        <v>67</v>
      </c>
      <c r="P19" s="25" t="s">
        <v>51</v>
      </c>
      <c r="Q19" s="26" t="s">
        <v>38</v>
      </c>
      <c r="R19" s="27" t="s">
        <v>3</v>
      </c>
      <c r="S19" s="28"/>
      <c r="T19" s="29">
        <v>1</v>
      </c>
      <c r="U19" s="30" t="s">
        <v>3</v>
      </c>
      <c r="V19" s="34"/>
      <c r="W19" s="32" t="s">
        <v>3</v>
      </c>
      <c r="X19" s="23" t="s">
        <v>3</v>
      </c>
    </row>
    <row r="20" spans="1:24" s="33" customFormat="1" ht="18" customHeight="1">
      <c r="A20" s="14">
        <v>18</v>
      </c>
      <c r="B20" s="15">
        <v>361</v>
      </c>
      <c r="C20" s="16" t="s">
        <v>141</v>
      </c>
      <c r="D20" s="17" t="s">
        <v>68</v>
      </c>
      <c r="E20" s="18" t="s">
        <v>69</v>
      </c>
      <c r="F20" s="19">
        <v>1</v>
      </c>
      <c r="G20" s="17">
        <v>1</v>
      </c>
      <c r="H20" s="16">
        <v>1</v>
      </c>
      <c r="I20" s="17">
        <v>1</v>
      </c>
      <c r="J20" s="35"/>
      <c r="K20" s="21" t="s">
        <v>3</v>
      </c>
      <c r="L20" s="22" t="s">
        <v>3</v>
      </c>
      <c r="M20" s="22" t="s">
        <v>3</v>
      </c>
      <c r="N20" s="23">
        <v>2</v>
      </c>
      <c r="O20" s="24" t="s">
        <v>70</v>
      </c>
      <c r="P20" s="25" t="s">
        <v>37</v>
      </c>
      <c r="Q20" s="26" t="s">
        <v>71</v>
      </c>
      <c r="R20" s="27" t="s">
        <v>3</v>
      </c>
      <c r="S20" s="28"/>
      <c r="T20" s="29">
        <v>0</v>
      </c>
      <c r="U20" s="30" t="s">
        <v>3</v>
      </c>
      <c r="V20" s="34"/>
      <c r="W20" s="32" t="s">
        <v>3</v>
      </c>
      <c r="X20" s="23" t="s">
        <v>3</v>
      </c>
    </row>
    <row r="21" spans="1:24" s="33" customFormat="1" ht="30" customHeight="1">
      <c r="A21" s="14">
        <v>18</v>
      </c>
      <c r="B21" s="15">
        <v>364</v>
      </c>
      <c r="C21" s="16" t="s">
        <v>141</v>
      </c>
      <c r="D21" s="17" t="s">
        <v>72</v>
      </c>
      <c r="E21" s="18" t="s">
        <v>73</v>
      </c>
      <c r="F21" s="19">
        <v>1</v>
      </c>
      <c r="G21" s="17">
        <v>2</v>
      </c>
      <c r="H21" s="16">
        <v>0</v>
      </c>
      <c r="I21" s="17">
        <v>1</v>
      </c>
      <c r="J21" s="35"/>
      <c r="K21" s="21" t="s">
        <v>3</v>
      </c>
      <c r="L21" s="22" t="s">
        <v>3</v>
      </c>
      <c r="M21" s="22" t="s">
        <v>3</v>
      </c>
      <c r="N21" s="23">
        <v>6</v>
      </c>
      <c r="O21" s="24" t="s">
        <v>74</v>
      </c>
      <c r="P21" s="25" t="s">
        <v>75</v>
      </c>
      <c r="Q21" s="26" t="s">
        <v>76</v>
      </c>
      <c r="R21" s="27" t="s">
        <v>3</v>
      </c>
      <c r="S21" s="28"/>
      <c r="T21" s="29">
        <v>1</v>
      </c>
      <c r="U21" s="30" t="s">
        <v>3</v>
      </c>
      <c r="V21" s="34"/>
      <c r="W21" s="32" t="s">
        <v>3</v>
      </c>
      <c r="X21" s="23" t="s">
        <v>3</v>
      </c>
    </row>
    <row r="22" spans="1:24" s="33" customFormat="1" ht="30" customHeight="1">
      <c r="A22" s="14">
        <v>18</v>
      </c>
      <c r="B22" s="15">
        <v>365</v>
      </c>
      <c r="C22" s="16" t="s">
        <v>141</v>
      </c>
      <c r="D22" s="17" t="s">
        <v>77</v>
      </c>
      <c r="E22" s="18" t="s">
        <v>54</v>
      </c>
      <c r="F22" s="19">
        <v>1</v>
      </c>
      <c r="G22" s="17">
        <v>2</v>
      </c>
      <c r="H22" s="16">
        <v>0</v>
      </c>
      <c r="I22" s="17">
        <v>1</v>
      </c>
      <c r="J22" s="20" t="s">
        <v>78</v>
      </c>
      <c r="K22" s="21">
        <v>38342</v>
      </c>
      <c r="L22" s="22">
        <v>38348</v>
      </c>
      <c r="M22" s="22">
        <v>38353</v>
      </c>
      <c r="N22" s="23" t="s">
        <v>3</v>
      </c>
      <c r="O22" s="24" t="s">
        <v>79</v>
      </c>
      <c r="P22" s="25" t="s">
        <v>80</v>
      </c>
      <c r="Q22" s="26" t="s">
        <v>81</v>
      </c>
      <c r="R22" s="27" t="s">
        <v>3</v>
      </c>
      <c r="S22" s="28"/>
      <c r="T22" s="29">
        <v>0</v>
      </c>
      <c r="U22" s="30">
        <v>37500</v>
      </c>
      <c r="V22" s="31" t="s">
        <v>82</v>
      </c>
      <c r="W22" s="32">
        <v>2</v>
      </c>
      <c r="X22" s="23">
        <v>1</v>
      </c>
    </row>
    <row r="23" spans="1:24" s="33" customFormat="1" ht="30" customHeight="1">
      <c r="A23" s="14">
        <v>18</v>
      </c>
      <c r="B23" s="15">
        <v>366</v>
      </c>
      <c r="C23" s="16" t="s">
        <v>141</v>
      </c>
      <c r="D23" s="17" t="s">
        <v>83</v>
      </c>
      <c r="E23" s="18" t="s">
        <v>84</v>
      </c>
      <c r="F23" s="19">
        <v>2</v>
      </c>
      <c r="G23" s="17">
        <v>2</v>
      </c>
      <c r="H23" s="16">
        <v>0</v>
      </c>
      <c r="I23" s="17">
        <v>0</v>
      </c>
      <c r="J23" s="35"/>
      <c r="K23" s="21" t="s">
        <v>3</v>
      </c>
      <c r="L23" s="22" t="s">
        <v>3</v>
      </c>
      <c r="M23" s="22" t="s">
        <v>3</v>
      </c>
      <c r="N23" s="23">
        <v>5</v>
      </c>
      <c r="O23" s="24" t="s">
        <v>85</v>
      </c>
      <c r="P23" s="25" t="s">
        <v>51</v>
      </c>
      <c r="Q23" s="26" t="s">
        <v>86</v>
      </c>
      <c r="R23" s="27" t="s">
        <v>3</v>
      </c>
      <c r="S23" s="28"/>
      <c r="T23" s="29">
        <v>0</v>
      </c>
      <c r="U23" s="30" t="s">
        <v>3</v>
      </c>
      <c r="V23" s="34"/>
      <c r="W23" s="32" t="s">
        <v>3</v>
      </c>
      <c r="X23" s="23" t="s">
        <v>3</v>
      </c>
    </row>
    <row r="24" spans="1:24" s="33" customFormat="1" ht="18" customHeight="1">
      <c r="A24" s="14">
        <v>18</v>
      </c>
      <c r="B24" s="15">
        <v>381</v>
      </c>
      <c r="C24" s="16" t="s">
        <v>141</v>
      </c>
      <c r="D24" s="17" t="s">
        <v>87</v>
      </c>
      <c r="E24" s="149" t="s">
        <v>88</v>
      </c>
      <c r="F24" s="19">
        <v>1</v>
      </c>
      <c r="G24" s="17">
        <v>2</v>
      </c>
      <c r="H24" s="16">
        <v>0</v>
      </c>
      <c r="I24" s="17">
        <v>0</v>
      </c>
      <c r="J24" s="35"/>
      <c r="K24" s="21" t="s">
        <v>3</v>
      </c>
      <c r="L24" s="22" t="s">
        <v>3</v>
      </c>
      <c r="M24" s="22" t="s">
        <v>3</v>
      </c>
      <c r="N24" s="23">
        <v>0</v>
      </c>
      <c r="O24" s="150" t="s">
        <v>89</v>
      </c>
      <c r="P24" s="25" t="s">
        <v>51</v>
      </c>
      <c r="Q24" s="26" t="s">
        <v>90</v>
      </c>
      <c r="R24" s="27" t="s">
        <v>3</v>
      </c>
      <c r="S24" s="28"/>
      <c r="T24" s="29">
        <v>0</v>
      </c>
      <c r="U24" s="30" t="s">
        <v>3</v>
      </c>
      <c r="V24" s="34"/>
      <c r="W24" s="32" t="s">
        <v>3</v>
      </c>
      <c r="X24" s="23" t="s">
        <v>3</v>
      </c>
    </row>
    <row r="25" spans="1:24" s="33" customFormat="1" ht="18" customHeight="1">
      <c r="A25" s="14">
        <v>18</v>
      </c>
      <c r="B25" s="15">
        <v>382</v>
      </c>
      <c r="C25" s="16" t="s">
        <v>141</v>
      </c>
      <c r="D25" s="17" t="s">
        <v>91</v>
      </c>
      <c r="E25" s="18" t="s">
        <v>66</v>
      </c>
      <c r="F25" s="19">
        <v>2</v>
      </c>
      <c r="G25" s="17">
        <v>2</v>
      </c>
      <c r="H25" s="20">
        <v>0</v>
      </c>
      <c r="I25" s="27">
        <v>0</v>
      </c>
      <c r="J25" s="35"/>
      <c r="K25" s="21" t="s">
        <v>3</v>
      </c>
      <c r="L25" s="22" t="s">
        <v>3</v>
      </c>
      <c r="M25" s="22" t="s">
        <v>3</v>
      </c>
      <c r="N25" s="23">
        <v>5</v>
      </c>
      <c r="O25" s="35"/>
      <c r="P25" s="25" t="s">
        <v>3</v>
      </c>
      <c r="Q25" s="26" t="s">
        <v>3</v>
      </c>
      <c r="R25" s="27">
        <v>1</v>
      </c>
      <c r="S25" s="28"/>
      <c r="T25" s="29">
        <v>0</v>
      </c>
      <c r="U25" s="30" t="s">
        <v>3</v>
      </c>
      <c r="V25" s="34"/>
      <c r="W25" s="32" t="s">
        <v>3</v>
      </c>
      <c r="X25" s="23" t="s">
        <v>3</v>
      </c>
    </row>
    <row r="26" spans="1:24" s="33" customFormat="1" ht="30" customHeight="1">
      <c r="A26" s="14">
        <v>18</v>
      </c>
      <c r="B26" s="15">
        <v>404</v>
      </c>
      <c r="C26" s="16" t="s">
        <v>141</v>
      </c>
      <c r="D26" s="17" t="s">
        <v>92</v>
      </c>
      <c r="E26" s="18" t="s">
        <v>61</v>
      </c>
      <c r="F26" s="19">
        <v>2</v>
      </c>
      <c r="G26" s="17">
        <v>2</v>
      </c>
      <c r="H26" s="16">
        <v>0</v>
      </c>
      <c r="I26" s="17">
        <v>0</v>
      </c>
      <c r="J26" s="35"/>
      <c r="K26" s="21" t="s">
        <v>3</v>
      </c>
      <c r="L26" s="22" t="s">
        <v>3</v>
      </c>
      <c r="M26" s="22" t="s">
        <v>3</v>
      </c>
      <c r="N26" s="23">
        <v>0</v>
      </c>
      <c r="O26" s="35"/>
      <c r="P26" s="25" t="s">
        <v>3</v>
      </c>
      <c r="Q26" s="26" t="s">
        <v>3</v>
      </c>
      <c r="R26" s="27">
        <v>1</v>
      </c>
      <c r="S26" s="28"/>
      <c r="T26" s="29">
        <v>0</v>
      </c>
      <c r="U26" s="30" t="s">
        <v>3</v>
      </c>
      <c r="V26" s="34"/>
      <c r="W26" s="32" t="s">
        <v>3</v>
      </c>
      <c r="X26" s="23" t="s">
        <v>3</v>
      </c>
    </row>
    <row r="27" spans="1:24" s="33" customFormat="1" ht="15.75" customHeight="1">
      <c r="A27" s="14">
        <v>18</v>
      </c>
      <c r="B27" s="15">
        <v>423</v>
      </c>
      <c r="C27" s="16" t="s">
        <v>141</v>
      </c>
      <c r="D27" s="17" t="s">
        <v>93</v>
      </c>
      <c r="E27" s="149" t="s">
        <v>24</v>
      </c>
      <c r="F27" s="19">
        <v>1</v>
      </c>
      <c r="G27" s="17">
        <v>1</v>
      </c>
      <c r="H27" s="16">
        <v>1</v>
      </c>
      <c r="I27" s="17">
        <v>0</v>
      </c>
      <c r="J27" s="35"/>
      <c r="K27" s="21" t="s">
        <v>3</v>
      </c>
      <c r="L27" s="22" t="s">
        <v>3</v>
      </c>
      <c r="M27" s="22" t="s">
        <v>3</v>
      </c>
      <c r="N27" s="23">
        <v>5</v>
      </c>
      <c r="O27" s="35"/>
      <c r="P27" s="25" t="s">
        <v>3</v>
      </c>
      <c r="Q27" s="26" t="s">
        <v>3</v>
      </c>
      <c r="R27" s="27">
        <v>1</v>
      </c>
      <c r="S27" s="28"/>
      <c r="T27" s="29">
        <v>0</v>
      </c>
      <c r="U27" s="30" t="s">
        <v>3</v>
      </c>
      <c r="V27" s="34"/>
      <c r="W27" s="32" t="s">
        <v>3</v>
      </c>
      <c r="X27" s="23" t="s">
        <v>3</v>
      </c>
    </row>
    <row r="28" spans="1:24" s="33" customFormat="1" ht="30" customHeight="1">
      <c r="A28" s="14">
        <v>18</v>
      </c>
      <c r="B28" s="15">
        <v>424</v>
      </c>
      <c r="C28" s="16" t="s">
        <v>141</v>
      </c>
      <c r="D28" s="17" t="s">
        <v>94</v>
      </c>
      <c r="E28" s="18" t="s">
        <v>61</v>
      </c>
      <c r="F28" s="19">
        <v>2</v>
      </c>
      <c r="G28" s="17">
        <v>2</v>
      </c>
      <c r="H28" s="16">
        <v>0</v>
      </c>
      <c r="I28" s="17">
        <v>0</v>
      </c>
      <c r="J28" s="35"/>
      <c r="K28" s="21" t="s">
        <v>3</v>
      </c>
      <c r="L28" s="22" t="s">
        <v>3</v>
      </c>
      <c r="M28" s="22" t="s">
        <v>3</v>
      </c>
      <c r="N28" s="23">
        <v>0</v>
      </c>
      <c r="O28" s="35"/>
      <c r="P28" s="25" t="s">
        <v>3</v>
      </c>
      <c r="Q28" s="26" t="s">
        <v>3</v>
      </c>
      <c r="R28" s="27">
        <v>0</v>
      </c>
      <c r="S28" s="28"/>
      <c r="T28" s="29">
        <v>0</v>
      </c>
      <c r="U28" s="30" t="s">
        <v>3</v>
      </c>
      <c r="V28" s="34"/>
      <c r="W28" s="32" t="s">
        <v>3</v>
      </c>
      <c r="X28" s="23" t="s">
        <v>3</v>
      </c>
    </row>
    <row r="29" spans="1:24" s="33" customFormat="1" ht="18" customHeight="1">
      <c r="A29" s="14">
        <v>18</v>
      </c>
      <c r="B29" s="15">
        <v>426</v>
      </c>
      <c r="C29" s="16" t="s">
        <v>141</v>
      </c>
      <c r="D29" s="17" t="s">
        <v>95</v>
      </c>
      <c r="E29" s="18" t="s">
        <v>66</v>
      </c>
      <c r="F29" s="19">
        <v>2</v>
      </c>
      <c r="G29" s="17">
        <v>2</v>
      </c>
      <c r="H29" s="16">
        <v>0</v>
      </c>
      <c r="I29" s="17">
        <v>0</v>
      </c>
      <c r="J29" s="35"/>
      <c r="K29" s="21" t="s">
        <v>3</v>
      </c>
      <c r="L29" s="22" t="s">
        <v>3</v>
      </c>
      <c r="M29" s="22" t="s">
        <v>3</v>
      </c>
      <c r="N29" s="23">
        <v>0</v>
      </c>
      <c r="O29" s="150" t="s">
        <v>96</v>
      </c>
      <c r="P29" s="25" t="s">
        <v>51</v>
      </c>
      <c r="Q29" s="26" t="s">
        <v>97</v>
      </c>
      <c r="R29" s="27" t="s">
        <v>3</v>
      </c>
      <c r="S29" s="28"/>
      <c r="T29" s="29">
        <v>0</v>
      </c>
      <c r="U29" s="30" t="s">
        <v>3</v>
      </c>
      <c r="V29" s="34"/>
      <c r="W29" s="32" t="s">
        <v>3</v>
      </c>
      <c r="X29" s="23" t="s">
        <v>3</v>
      </c>
    </row>
    <row r="30" spans="1:24" s="33" customFormat="1" ht="49.5" customHeight="1">
      <c r="A30" s="14">
        <v>18</v>
      </c>
      <c r="B30" s="15">
        <v>442</v>
      </c>
      <c r="C30" s="16" t="s">
        <v>141</v>
      </c>
      <c r="D30" s="17" t="s">
        <v>98</v>
      </c>
      <c r="E30" s="18" t="s">
        <v>30</v>
      </c>
      <c r="F30" s="19">
        <v>1</v>
      </c>
      <c r="G30" s="17">
        <v>2</v>
      </c>
      <c r="H30" s="16">
        <v>1</v>
      </c>
      <c r="I30" s="17">
        <v>0</v>
      </c>
      <c r="J30" s="35"/>
      <c r="K30" s="21" t="s">
        <v>3</v>
      </c>
      <c r="L30" s="22" t="s">
        <v>3</v>
      </c>
      <c r="M30" s="22" t="s">
        <v>3</v>
      </c>
      <c r="N30" s="23">
        <v>5</v>
      </c>
      <c r="O30" s="24" t="s">
        <v>99</v>
      </c>
      <c r="P30" s="25" t="s">
        <v>51</v>
      </c>
      <c r="Q30" s="26" t="s">
        <v>38</v>
      </c>
      <c r="R30" s="27" t="s">
        <v>3</v>
      </c>
      <c r="S30" s="28"/>
      <c r="T30" s="29">
        <v>0</v>
      </c>
      <c r="U30" s="30" t="s">
        <v>3</v>
      </c>
      <c r="V30" s="34"/>
      <c r="W30" s="32" t="s">
        <v>3</v>
      </c>
      <c r="X30" s="23" t="s">
        <v>3</v>
      </c>
    </row>
    <row r="31" spans="1:24" s="33" customFormat="1" ht="18" customHeight="1">
      <c r="A31" s="14">
        <v>18</v>
      </c>
      <c r="B31" s="15">
        <v>462</v>
      </c>
      <c r="C31" s="16" t="s">
        <v>141</v>
      </c>
      <c r="D31" s="17" t="s">
        <v>100</v>
      </c>
      <c r="E31" s="18" t="s">
        <v>54</v>
      </c>
      <c r="F31" s="19">
        <v>1</v>
      </c>
      <c r="G31" s="17">
        <v>2</v>
      </c>
      <c r="H31" s="16">
        <v>0</v>
      </c>
      <c r="I31" s="17">
        <v>0</v>
      </c>
      <c r="J31" s="35"/>
      <c r="K31" s="21" t="s">
        <v>3</v>
      </c>
      <c r="L31" s="22" t="s">
        <v>3</v>
      </c>
      <c r="M31" s="22" t="s">
        <v>3</v>
      </c>
      <c r="N31" s="23">
        <v>0</v>
      </c>
      <c r="O31" s="150" t="s">
        <v>101</v>
      </c>
      <c r="P31" s="25" t="s">
        <v>37</v>
      </c>
      <c r="Q31" s="26" t="s">
        <v>56</v>
      </c>
      <c r="R31" s="27" t="s">
        <v>3</v>
      </c>
      <c r="S31" s="28"/>
      <c r="T31" s="29">
        <v>1</v>
      </c>
      <c r="U31" s="30" t="s">
        <v>3</v>
      </c>
      <c r="V31" s="34"/>
      <c r="W31" s="32" t="s">
        <v>3</v>
      </c>
      <c r="X31" s="23" t="s">
        <v>3</v>
      </c>
    </row>
    <row r="32" spans="1:24" s="33" customFormat="1" ht="30" customHeight="1">
      <c r="A32" s="14">
        <v>18</v>
      </c>
      <c r="B32" s="15">
        <v>481</v>
      </c>
      <c r="C32" s="16" t="s">
        <v>141</v>
      </c>
      <c r="D32" s="17" t="s">
        <v>102</v>
      </c>
      <c r="E32" s="18" t="s">
        <v>103</v>
      </c>
      <c r="F32" s="19">
        <v>1</v>
      </c>
      <c r="G32" s="17">
        <v>2</v>
      </c>
      <c r="H32" s="16">
        <v>1</v>
      </c>
      <c r="I32" s="17">
        <v>0</v>
      </c>
      <c r="J32" s="35"/>
      <c r="K32" s="21" t="s">
        <v>3</v>
      </c>
      <c r="L32" s="22" t="s">
        <v>3</v>
      </c>
      <c r="M32" s="22" t="s">
        <v>3</v>
      </c>
      <c r="N32" s="23">
        <v>0</v>
      </c>
      <c r="O32" s="24" t="s">
        <v>104</v>
      </c>
      <c r="P32" s="25" t="s">
        <v>51</v>
      </c>
      <c r="Q32" s="26" t="s">
        <v>38</v>
      </c>
      <c r="R32" s="27" t="s">
        <v>3</v>
      </c>
      <c r="S32" s="28"/>
      <c r="T32" s="29">
        <v>0</v>
      </c>
      <c r="U32" s="30" t="s">
        <v>3</v>
      </c>
      <c r="V32" s="34"/>
      <c r="W32" s="32" t="s">
        <v>3</v>
      </c>
      <c r="X32" s="23" t="s">
        <v>3</v>
      </c>
    </row>
    <row r="33" spans="1:24" s="33" customFormat="1" ht="18" customHeight="1">
      <c r="A33" s="14">
        <v>18</v>
      </c>
      <c r="B33" s="15">
        <v>482</v>
      </c>
      <c r="C33" s="16" t="s">
        <v>141</v>
      </c>
      <c r="D33" s="17" t="s">
        <v>105</v>
      </c>
      <c r="E33" s="18" t="s">
        <v>54</v>
      </c>
      <c r="F33" s="19">
        <v>1</v>
      </c>
      <c r="G33" s="17">
        <v>2</v>
      </c>
      <c r="H33" s="16">
        <v>0</v>
      </c>
      <c r="I33" s="17">
        <v>1</v>
      </c>
      <c r="J33" s="35"/>
      <c r="K33" s="21" t="s">
        <v>3</v>
      </c>
      <c r="L33" s="22" t="s">
        <v>3</v>
      </c>
      <c r="M33" s="22" t="s">
        <v>3</v>
      </c>
      <c r="N33" s="23">
        <v>0</v>
      </c>
      <c r="O33" s="150" t="s">
        <v>106</v>
      </c>
      <c r="P33" s="25" t="s">
        <v>51</v>
      </c>
      <c r="Q33" s="26" t="s">
        <v>90</v>
      </c>
      <c r="R33" s="27" t="s">
        <v>3</v>
      </c>
      <c r="S33" s="28"/>
      <c r="T33" s="29">
        <v>0</v>
      </c>
      <c r="U33" s="30" t="s">
        <v>3</v>
      </c>
      <c r="V33" s="34"/>
      <c r="W33" s="32" t="s">
        <v>3</v>
      </c>
      <c r="X33" s="23" t="s">
        <v>3</v>
      </c>
    </row>
    <row r="34" spans="1:24" s="33" customFormat="1" ht="30" customHeight="1" thickBot="1">
      <c r="A34" s="14">
        <v>18</v>
      </c>
      <c r="B34" s="15">
        <v>501</v>
      </c>
      <c r="C34" s="16" t="s">
        <v>141</v>
      </c>
      <c r="D34" s="17" t="s">
        <v>107</v>
      </c>
      <c r="E34" s="18" t="s">
        <v>61</v>
      </c>
      <c r="F34" s="19">
        <v>2</v>
      </c>
      <c r="G34" s="17">
        <v>2</v>
      </c>
      <c r="H34" s="16">
        <v>0</v>
      </c>
      <c r="I34" s="17">
        <v>0</v>
      </c>
      <c r="J34" s="35"/>
      <c r="K34" s="21" t="s">
        <v>3</v>
      </c>
      <c r="L34" s="22" t="s">
        <v>3</v>
      </c>
      <c r="M34" s="22" t="s">
        <v>3</v>
      </c>
      <c r="N34" s="23">
        <v>5</v>
      </c>
      <c r="O34" s="35"/>
      <c r="P34" s="25" t="s">
        <v>3</v>
      </c>
      <c r="Q34" s="26" t="s">
        <v>3</v>
      </c>
      <c r="R34" s="27">
        <v>0</v>
      </c>
      <c r="S34" s="28"/>
      <c r="T34" s="29">
        <v>0</v>
      </c>
      <c r="U34" s="30" t="s">
        <v>3</v>
      </c>
      <c r="V34" s="34"/>
      <c r="W34" s="32" t="s">
        <v>3</v>
      </c>
      <c r="X34" s="23" t="s">
        <v>3</v>
      </c>
    </row>
    <row r="35" spans="1:24" s="33" customFormat="1" ht="16.5" customHeight="1" thickBot="1">
      <c r="A35" s="36"/>
      <c r="B35" s="37">
        <v>1000</v>
      </c>
      <c r="C35" s="162" t="s">
        <v>142</v>
      </c>
      <c r="D35" s="163"/>
      <c r="E35" s="38"/>
      <c r="F35" s="39"/>
      <c r="G35" s="40"/>
      <c r="H35" s="41">
        <f>SUM(H7:H34)</f>
        <v>13</v>
      </c>
      <c r="I35" s="42">
        <f>SUM(I7:I34)</f>
        <v>13</v>
      </c>
      <c r="J35" s="41"/>
      <c r="K35" s="43"/>
      <c r="L35" s="43"/>
      <c r="M35" s="43"/>
      <c r="N35" s="44"/>
      <c r="O35" s="45"/>
      <c r="P35" s="43"/>
      <c r="Q35" s="43"/>
      <c r="R35" s="44"/>
      <c r="S35" s="46"/>
      <c r="T35" s="47">
        <f>SUM(T7:T34)</f>
        <v>9</v>
      </c>
      <c r="U35" s="48"/>
      <c r="V35" s="49"/>
      <c r="W35" s="50"/>
      <c r="X35" s="42">
        <f>SUM(X7:X34)</f>
        <v>2</v>
      </c>
    </row>
    <row r="36" spans="1:24" s="148" customFormat="1" ht="12" customHeight="1">
      <c r="A36" s="142"/>
      <c r="B36" s="142"/>
      <c r="C36" s="143"/>
      <c r="D36" s="144"/>
      <c r="E36" s="145"/>
      <c r="F36" s="145"/>
      <c r="G36" s="145"/>
      <c r="H36" s="146"/>
      <c r="I36" s="146"/>
      <c r="J36" s="146"/>
      <c r="K36" s="146"/>
      <c r="L36" s="146"/>
      <c r="M36" s="146"/>
      <c r="N36" s="146"/>
      <c r="O36" s="147"/>
      <c r="P36" s="146"/>
      <c r="Q36" s="146"/>
      <c r="R36" s="146"/>
      <c r="S36" s="147"/>
      <c r="T36" s="146"/>
      <c r="U36" s="147"/>
      <c r="V36" s="146"/>
      <c r="W36" s="146"/>
      <c r="X36" s="146"/>
    </row>
    <row r="37" ht="12">
      <c r="E37" s="1" t="s">
        <v>219</v>
      </c>
    </row>
    <row r="38" spans="1:10" ht="13.5">
      <c r="A38" s="51" t="s">
        <v>143</v>
      </c>
      <c r="B38" s="52"/>
      <c r="C38" s="53"/>
      <c r="D38" s="54"/>
      <c r="E38" s="55"/>
      <c r="F38" s="55"/>
      <c r="G38" s="55"/>
      <c r="H38" s="55"/>
      <c r="I38" s="55"/>
      <c r="J38" s="55"/>
    </row>
    <row r="39" spans="1:8" ht="13.5">
      <c r="A39" s="56" t="s">
        <v>144</v>
      </c>
      <c r="E39" s="57"/>
      <c r="F39" s="57" t="s">
        <v>108</v>
      </c>
      <c r="H39" s="57"/>
    </row>
    <row r="41" spans="1:3" ht="12">
      <c r="A41" s="58" t="s">
        <v>145</v>
      </c>
      <c r="C41" s="59"/>
    </row>
    <row r="42" spans="1:22" ht="24">
      <c r="A42" s="58" t="s">
        <v>146</v>
      </c>
      <c r="D42" s="58" t="s">
        <v>116</v>
      </c>
      <c r="J42" s="58" t="s">
        <v>147</v>
      </c>
      <c r="K42" s="58" t="s">
        <v>148</v>
      </c>
      <c r="L42" s="58" t="s">
        <v>149</v>
      </c>
      <c r="P42" s="58" t="s">
        <v>150</v>
      </c>
      <c r="S42" s="60" t="s">
        <v>151</v>
      </c>
      <c r="V42" s="58" t="s">
        <v>152</v>
      </c>
    </row>
    <row r="43" spans="1:22" ht="24">
      <c r="A43" s="1" t="s">
        <v>153</v>
      </c>
      <c r="D43" s="56" t="s">
        <v>154</v>
      </c>
      <c r="J43" s="1" t="s">
        <v>155</v>
      </c>
      <c r="K43" s="1" t="s">
        <v>155</v>
      </c>
      <c r="L43" s="58" t="s">
        <v>156</v>
      </c>
      <c r="P43" s="58" t="s">
        <v>140</v>
      </c>
      <c r="S43" s="60" t="s">
        <v>157</v>
      </c>
      <c r="V43" s="58" t="s">
        <v>158</v>
      </c>
    </row>
    <row r="44" spans="1:22" ht="12">
      <c r="A44" s="1" t="s">
        <v>159</v>
      </c>
      <c r="D44" s="56" t="s">
        <v>160</v>
      </c>
      <c r="J44" s="1" t="s">
        <v>161</v>
      </c>
      <c r="K44" s="1" t="s">
        <v>161</v>
      </c>
      <c r="L44" s="1" t="s">
        <v>162</v>
      </c>
      <c r="P44" s="1" t="s">
        <v>163</v>
      </c>
      <c r="T44" s="1" t="s">
        <v>164</v>
      </c>
      <c r="V44" s="1" t="s">
        <v>165</v>
      </c>
    </row>
    <row r="45" spans="12:22" ht="12">
      <c r="L45" s="1" t="s">
        <v>166</v>
      </c>
      <c r="P45" s="1" t="s">
        <v>167</v>
      </c>
      <c r="T45" s="1" t="s">
        <v>168</v>
      </c>
      <c r="V45" s="1" t="s">
        <v>169</v>
      </c>
    </row>
    <row r="46" spans="12:22" ht="12">
      <c r="L46" s="1" t="s">
        <v>170</v>
      </c>
      <c r="V46" s="1" t="s">
        <v>171</v>
      </c>
    </row>
    <row r="47" spans="12:22" ht="12">
      <c r="L47" s="1" t="s">
        <v>172</v>
      </c>
      <c r="V47" s="1" t="s">
        <v>173</v>
      </c>
    </row>
    <row r="48" ht="12">
      <c r="L48" s="1" t="s">
        <v>174</v>
      </c>
    </row>
    <row r="49" spans="12:22" ht="12">
      <c r="L49" s="1" t="s">
        <v>175</v>
      </c>
      <c r="V49" s="58" t="s">
        <v>176</v>
      </c>
    </row>
    <row r="50" spans="12:22" ht="12">
      <c r="L50" s="1" t="s">
        <v>177</v>
      </c>
      <c r="V50" s="1" t="s">
        <v>178</v>
      </c>
    </row>
    <row r="51" ht="12">
      <c r="V51" s="1" t="s">
        <v>179</v>
      </c>
    </row>
  </sheetData>
  <mergeCells count="20">
    <mergeCell ref="G4:G6"/>
    <mergeCell ref="X5:X6"/>
    <mergeCell ref="U5:U6"/>
    <mergeCell ref="V5:V6"/>
    <mergeCell ref="H4:H6"/>
    <mergeCell ref="J5:M5"/>
    <mergeCell ref="O5:Q5"/>
    <mergeCell ref="U4:W4"/>
    <mergeCell ref="W5:W6"/>
    <mergeCell ref="T4:T6"/>
    <mergeCell ref="C35:D35"/>
    <mergeCell ref="S4:S6"/>
    <mergeCell ref="A4:A6"/>
    <mergeCell ref="C4:C6"/>
    <mergeCell ref="D4:D6"/>
    <mergeCell ref="B4:B6"/>
    <mergeCell ref="I4:I6"/>
    <mergeCell ref="J4:N4"/>
    <mergeCell ref="O4:R4"/>
    <mergeCell ref="E4:E6"/>
  </mergeCells>
  <hyperlinks>
    <hyperlink ref="F39" r:id="rId1" display="http://www.stat.go.jp/index/seido/9-5.htm"/>
  </hyperlinks>
  <printOptions/>
  <pageMargins left="0.58" right="0.15748031496062992" top="0.5905511811023623" bottom="0.5905511811023623" header="0.5118110236220472" footer="0.5118110236220472"/>
  <pageSetup horizontalDpi="600" verticalDpi="600" orientation="landscape" paperSize="9" scale="55" r:id="rId2"/>
</worksheet>
</file>

<file path=xl/worksheets/sheet2.xml><?xml version="1.0" encoding="utf-8"?>
<worksheet xmlns="http://schemas.openxmlformats.org/spreadsheetml/2006/main" xmlns:r="http://schemas.openxmlformats.org/officeDocument/2006/relationships">
  <dimension ref="A1:AA53"/>
  <sheetViews>
    <sheetView tabSelected="1" view="pageBreakPreview" zoomScaleSheetLayoutView="100" workbookViewId="0" topLeftCell="A31">
      <selection activeCell="A50" sqref="A50"/>
    </sheetView>
  </sheetViews>
  <sheetFormatPr defaultColWidth="9.00390625" defaultRowHeight="13.5"/>
  <cols>
    <col min="1" max="2" width="5.00390625" style="1" customWidth="1"/>
    <col min="3" max="3" width="7.50390625" style="1" customWidth="1"/>
    <col min="4" max="4" width="26.75390625" style="1" customWidth="1"/>
    <col min="5" max="5" width="5.50390625" style="1" customWidth="1"/>
    <col min="6" max="6" width="10.25390625" style="1" customWidth="1"/>
    <col min="7" max="7" width="4.75390625" style="1" customWidth="1"/>
    <col min="8" max="8" width="6.125" style="1" customWidth="1"/>
    <col min="9" max="9" width="4.375" style="1" customWidth="1"/>
    <col min="10" max="10" width="5.375" style="1" customWidth="1"/>
    <col min="11" max="11" width="6.50390625" style="1" customWidth="1"/>
    <col min="12" max="12" width="5.75390625" style="1" customWidth="1"/>
    <col min="13" max="13" width="6.375" style="1" customWidth="1"/>
    <col min="14" max="14" width="5.875" style="1" customWidth="1"/>
    <col min="15" max="15" width="5.625" style="2" customWidth="1"/>
    <col min="16" max="16" width="6.625" style="1" customWidth="1"/>
    <col min="17" max="18" width="5.875" style="1" customWidth="1"/>
    <col min="19" max="19" width="6.50390625" style="2" customWidth="1"/>
    <col min="20" max="20" width="6.00390625" style="1" customWidth="1"/>
    <col min="21" max="21" width="6.50390625" style="2" customWidth="1"/>
    <col min="22" max="22" width="6.125" style="1" customWidth="1"/>
    <col min="23" max="24" width="6.625" style="1" customWidth="1"/>
    <col min="25" max="25" width="6.125" style="1" customWidth="1"/>
    <col min="26" max="26" width="6.625" style="1" customWidth="1"/>
    <col min="27" max="27" width="6.75390625" style="1" customWidth="1"/>
    <col min="28" max="16384" width="9.00390625" style="1" customWidth="1"/>
  </cols>
  <sheetData>
    <row r="1" ht="12">
      <c r="A1" s="1" t="s">
        <v>180</v>
      </c>
    </row>
    <row r="2" spans="1:2" ht="22.5" customHeight="1" thickBot="1">
      <c r="A2" s="3" t="s">
        <v>181</v>
      </c>
      <c r="B2" s="61"/>
    </row>
    <row r="3" spans="1:27" ht="25.5" customHeight="1" thickBot="1">
      <c r="A3" s="3"/>
      <c r="B3" s="195" t="s">
        <v>182</v>
      </c>
      <c r="C3" s="196"/>
      <c r="D3" s="196"/>
      <c r="E3" s="196"/>
      <c r="F3" s="196"/>
      <c r="G3" s="196"/>
      <c r="H3" s="196"/>
      <c r="I3" s="196"/>
      <c r="J3" s="196"/>
      <c r="K3" s="196"/>
      <c r="L3" s="196"/>
      <c r="M3" s="196"/>
      <c r="N3" s="197"/>
      <c r="O3" s="62"/>
      <c r="S3" s="62"/>
      <c r="U3" s="62"/>
      <c r="AA3" s="1"/>
    </row>
    <row r="4" spans="1:27" ht="19.5" customHeight="1" thickBot="1">
      <c r="A4" s="3"/>
      <c r="B4" s="63">
        <v>1</v>
      </c>
      <c r="C4" s="193">
        <v>38443</v>
      </c>
      <c r="D4" s="194"/>
      <c r="E4" s="194"/>
      <c r="F4" s="63">
        <v>2</v>
      </c>
      <c r="G4" s="193">
        <v>38473</v>
      </c>
      <c r="H4" s="194"/>
      <c r="I4" s="194"/>
      <c r="J4" s="63">
        <v>3</v>
      </c>
      <c r="K4" s="64" t="s">
        <v>183</v>
      </c>
      <c r="L4" s="65"/>
      <c r="M4" s="65"/>
      <c r="N4" s="66"/>
      <c r="O4" s="62"/>
      <c r="S4" s="62"/>
      <c r="U4" s="62"/>
      <c r="AA4" s="1"/>
    </row>
    <row r="5" spans="1:27" ht="27.75" customHeight="1" thickBot="1">
      <c r="A5"/>
      <c r="B5" s="67"/>
      <c r="C5" s="67"/>
      <c r="D5" s="67"/>
      <c r="E5" s="67"/>
      <c r="F5" s="67"/>
      <c r="G5" s="67"/>
      <c r="H5" s="67"/>
      <c r="I5" s="68"/>
      <c r="J5" s="69"/>
      <c r="K5" s="69"/>
      <c r="L5" s="67"/>
      <c r="M5" s="67"/>
      <c r="N5" s="67"/>
      <c r="O5" s="70"/>
      <c r="P5" s="67"/>
      <c r="Q5" s="67"/>
      <c r="R5" s="67"/>
      <c r="S5" s="71"/>
      <c r="T5" s="69"/>
      <c r="U5" s="72"/>
      <c r="V5" s="67"/>
      <c r="W5" s="67"/>
      <c r="X5" s="69"/>
      <c r="Y5" s="69"/>
      <c r="Z5" s="69"/>
      <c r="AA5"/>
    </row>
    <row r="6" spans="1:27" ht="13.5" customHeight="1" thickBot="1">
      <c r="A6"/>
      <c r="B6" s="67"/>
      <c r="C6" s="67"/>
      <c r="D6" s="67"/>
      <c r="E6" s="73" t="s">
        <v>184</v>
      </c>
      <c r="F6" s="74"/>
      <c r="G6" s="75">
        <v>1</v>
      </c>
      <c r="H6" s="76"/>
      <c r="I6" s="76"/>
      <c r="J6" s="76"/>
      <c r="K6" s="76"/>
      <c r="L6" s="73" t="s">
        <v>184</v>
      </c>
      <c r="M6" s="74"/>
      <c r="N6" s="75">
        <v>1</v>
      </c>
      <c r="O6" s="70"/>
      <c r="P6" s="67"/>
      <c r="Q6" s="73" t="s">
        <v>184</v>
      </c>
      <c r="R6" s="74"/>
      <c r="S6" s="77">
        <v>1</v>
      </c>
      <c r="T6" s="78"/>
      <c r="U6" s="72"/>
      <c r="V6" s="73" t="s">
        <v>184</v>
      </c>
      <c r="W6" s="74"/>
      <c r="X6" s="74"/>
      <c r="Y6" s="75">
        <v>1</v>
      </c>
      <c r="Z6" s="69"/>
      <c r="AA6"/>
    </row>
    <row r="7" spans="1:27" s="33" customFormat="1" ht="40.5" customHeight="1">
      <c r="A7" s="209" t="s">
        <v>111</v>
      </c>
      <c r="B7" s="215" t="s">
        <v>112</v>
      </c>
      <c r="C7" s="211" t="s">
        <v>113</v>
      </c>
      <c r="D7" s="213" t="s">
        <v>114</v>
      </c>
      <c r="E7" s="200" t="s">
        <v>185</v>
      </c>
      <c r="F7" s="201"/>
      <c r="G7" s="201"/>
      <c r="H7" s="201"/>
      <c r="I7" s="201"/>
      <c r="J7" s="201"/>
      <c r="K7" s="202"/>
      <c r="L7" s="203" t="s">
        <v>186</v>
      </c>
      <c r="M7" s="201"/>
      <c r="N7" s="201"/>
      <c r="O7" s="201"/>
      <c r="P7" s="204"/>
      <c r="Q7" s="200" t="s">
        <v>187</v>
      </c>
      <c r="R7" s="201"/>
      <c r="S7" s="201"/>
      <c r="T7" s="201"/>
      <c r="U7" s="202"/>
      <c r="V7" s="220" t="s">
        <v>188</v>
      </c>
      <c r="W7" s="221"/>
      <c r="X7" s="221"/>
      <c r="Y7" s="222"/>
      <c r="Z7" s="222"/>
      <c r="AA7" s="223"/>
    </row>
    <row r="8" spans="1:27" s="33" customFormat="1" ht="42" customHeight="1">
      <c r="A8" s="210"/>
      <c r="B8" s="216"/>
      <c r="C8" s="212"/>
      <c r="D8" s="214"/>
      <c r="E8" s="206" t="s">
        <v>189</v>
      </c>
      <c r="F8" s="207" t="s">
        <v>190</v>
      </c>
      <c r="G8" s="205" t="s">
        <v>191</v>
      </c>
      <c r="H8" s="80"/>
      <c r="I8" s="205" t="s">
        <v>192</v>
      </c>
      <c r="J8" s="80"/>
      <c r="K8" s="218" t="s">
        <v>193</v>
      </c>
      <c r="L8" s="219" t="s">
        <v>194</v>
      </c>
      <c r="M8" s="80"/>
      <c r="N8" s="205" t="s">
        <v>192</v>
      </c>
      <c r="O8" s="80"/>
      <c r="P8" s="205" t="s">
        <v>193</v>
      </c>
      <c r="Q8" s="231" t="s">
        <v>195</v>
      </c>
      <c r="R8" s="80"/>
      <c r="S8" s="205" t="s">
        <v>192</v>
      </c>
      <c r="T8" s="80"/>
      <c r="U8" s="218" t="s">
        <v>193</v>
      </c>
      <c r="V8" s="229" t="s">
        <v>196</v>
      </c>
      <c r="W8" s="80"/>
      <c r="X8" s="227" t="s">
        <v>193</v>
      </c>
      <c r="Y8" s="224" t="s">
        <v>197</v>
      </c>
      <c r="Z8" s="225"/>
      <c r="AA8" s="226"/>
    </row>
    <row r="9" spans="1:27" s="33" customFormat="1" ht="46.5" customHeight="1">
      <c r="A9" s="210"/>
      <c r="B9" s="217"/>
      <c r="C9" s="212"/>
      <c r="D9" s="214"/>
      <c r="E9" s="206"/>
      <c r="F9" s="208"/>
      <c r="G9" s="205"/>
      <c r="H9" s="81" t="s">
        <v>198</v>
      </c>
      <c r="I9" s="205"/>
      <c r="J9" s="82" t="s">
        <v>199</v>
      </c>
      <c r="K9" s="218"/>
      <c r="L9" s="219"/>
      <c r="M9" s="81" t="s">
        <v>198</v>
      </c>
      <c r="N9" s="205"/>
      <c r="O9" s="82" t="s">
        <v>199</v>
      </c>
      <c r="P9" s="205"/>
      <c r="Q9" s="206"/>
      <c r="R9" s="81" t="s">
        <v>198</v>
      </c>
      <c r="S9" s="232"/>
      <c r="T9" s="82" t="s">
        <v>199</v>
      </c>
      <c r="U9" s="218"/>
      <c r="V9" s="230"/>
      <c r="W9" s="79" t="s">
        <v>200</v>
      </c>
      <c r="X9" s="228"/>
      <c r="Y9" s="83" t="s">
        <v>196</v>
      </c>
      <c r="Z9" s="83" t="s">
        <v>200</v>
      </c>
      <c r="AA9" s="84" t="s">
        <v>193</v>
      </c>
    </row>
    <row r="10" spans="1:27" s="33" customFormat="1" ht="16.5" customHeight="1">
      <c r="A10" s="14">
        <v>18</v>
      </c>
      <c r="B10" s="85">
        <v>201</v>
      </c>
      <c r="C10" s="16" t="s">
        <v>141</v>
      </c>
      <c r="D10" s="17" t="s">
        <v>0</v>
      </c>
      <c r="E10" s="86">
        <v>40</v>
      </c>
      <c r="F10" s="87" t="s">
        <v>214</v>
      </c>
      <c r="G10" s="87">
        <v>96</v>
      </c>
      <c r="H10" s="31">
        <v>82</v>
      </c>
      <c r="I10" s="87">
        <v>3023</v>
      </c>
      <c r="J10" s="87">
        <v>977</v>
      </c>
      <c r="K10" s="88">
        <f aca="true" t="shared" si="0" ref="K10:K33">IF(G10=" "," ",ROUND(J10/I10*100,1))</f>
        <v>32.3</v>
      </c>
      <c r="L10" s="16">
        <v>65</v>
      </c>
      <c r="M10" s="87">
        <v>58</v>
      </c>
      <c r="N10" s="87">
        <v>1978</v>
      </c>
      <c r="O10" s="83">
        <v>502</v>
      </c>
      <c r="P10" s="88">
        <f aca="true" t="shared" si="1" ref="P10:P48">IF(L10="","",ROUND(O10/N10*100,1))</f>
        <v>25.4</v>
      </c>
      <c r="Q10" s="16">
        <v>6</v>
      </c>
      <c r="R10" s="87">
        <v>4</v>
      </c>
      <c r="S10" s="83">
        <v>53</v>
      </c>
      <c r="T10" s="87">
        <v>4</v>
      </c>
      <c r="U10" s="89">
        <f aca="true" t="shared" si="2" ref="U10:U39">IF(Q10=""," ",ROUND(T10/S10*100,1))</f>
        <v>7.5</v>
      </c>
      <c r="V10" s="16">
        <v>234</v>
      </c>
      <c r="W10" s="87">
        <v>20</v>
      </c>
      <c r="X10" s="90">
        <f aca="true" t="shared" si="3" ref="X10:X37">IF(V10=""," ",ROUND(W10/V10*100,1))</f>
        <v>8.5</v>
      </c>
      <c r="Y10" s="87">
        <v>212</v>
      </c>
      <c r="Z10" s="87">
        <v>19</v>
      </c>
      <c r="AA10" s="91">
        <f aca="true" t="shared" si="4" ref="AA10:AA37">IF(Y10=""," ",ROUND(Z10/Y10*100,1))</f>
        <v>9</v>
      </c>
    </row>
    <row r="11" spans="1:27" s="33" customFormat="1" ht="16.5" customHeight="1">
      <c r="A11" s="14">
        <v>18</v>
      </c>
      <c r="B11" s="85">
        <v>202</v>
      </c>
      <c r="C11" s="16" t="s">
        <v>141</v>
      </c>
      <c r="D11" s="17" t="s">
        <v>8</v>
      </c>
      <c r="E11" s="86">
        <v>30</v>
      </c>
      <c r="F11" s="87" t="s">
        <v>216</v>
      </c>
      <c r="G11" s="87">
        <v>36</v>
      </c>
      <c r="H11" s="87">
        <v>27</v>
      </c>
      <c r="I11" s="87">
        <v>491</v>
      </c>
      <c r="J11" s="87">
        <v>103</v>
      </c>
      <c r="K11" s="88">
        <f t="shared" si="0"/>
        <v>21</v>
      </c>
      <c r="L11" s="20">
        <v>30</v>
      </c>
      <c r="M11" s="92">
        <v>26</v>
      </c>
      <c r="N11" s="31">
        <v>452</v>
      </c>
      <c r="O11" s="93">
        <v>99</v>
      </c>
      <c r="P11" s="88">
        <f t="shared" si="1"/>
        <v>21.9</v>
      </c>
      <c r="Q11" s="16">
        <v>6</v>
      </c>
      <c r="R11" s="87">
        <v>2</v>
      </c>
      <c r="S11" s="83">
        <v>39</v>
      </c>
      <c r="T11" s="87">
        <v>4</v>
      </c>
      <c r="U11" s="89">
        <f t="shared" si="2"/>
        <v>10.3</v>
      </c>
      <c r="V11" s="16">
        <v>130</v>
      </c>
      <c r="W11" s="87">
        <v>5</v>
      </c>
      <c r="X11" s="90">
        <f t="shared" si="3"/>
        <v>3.8</v>
      </c>
      <c r="Y11" s="87">
        <v>117</v>
      </c>
      <c r="Z11" s="87">
        <v>0</v>
      </c>
      <c r="AA11" s="91">
        <f t="shared" si="4"/>
        <v>0</v>
      </c>
    </row>
    <row r="12" spans="1:27" s="33" customFormat="1" ht="16.5" customHeight="1">
      <c r="A12" s="14">
        <v>18</v>
      </c>
      <c r="B12" s="85">
        <v>203</v>
      </c>
      <c r="C12" s="16" t="s">
        <v>141</v>
      </c>
      <c r="D12" s="17" t="s">
        <v>15</v>
      </c>
      <c r="E12" s="86">
        <v>40</v>
      </c>
      <c r="F12" s="31" t="s">
        <v>216</v>
      </c>
      <c r="G12" s="87">
        <v>60</v>
      </c>
      <c r="H12" s="31">
        <v>50</v>
      </c>
      <c r="I12" s="87">
        <v>933</v>
      </c>
      <c r="J12" s="87">
        <v>229</v>
      </c>
      <c r="K12" s="88">
        <f t="shared" si="0"/>
        <v>24.5</v>
      </c>
      <c r="L12" s="16">
        <v>42</v>
      </c>
      <c r="M12" s="87">
        <v>42</v>
      </c>
      <c r="N12" s="87">
        <v>362</v>
      </c>
      <c r="O12" s="83">
        <v>75</v>
      </c>
      <c r="P12" s="88">
        <f t="shared" si="1"/>
        <v>20.7</v>
      </c>
      <c r="Q12" s="16">
        <v>6</v>
      </c>
      <c r="R12" s="87">
        <v>5</v>
      </c>
      <c r="S12" s="83">
        <v>45</v>
      </c>
      <c r="T12" s="87">
        <v>8</v>
      </c>
      <c r="U12" s="89">
        <f t="shared" si="2"/>
        <v>17.8</v>
      </c>
      <c r="V12" s="16">
        <v>149</v>
      </c>
      <c r="W12" s="87">
        <v>19</v>
      </c>
      <c r="X12" s="90">
        <f t="shared" si="3"/>
        <v>12.8</v>
      </c>
      <c r="Y12" s="87">
        <v>148</v>
      </c>
      <c r="Z12" s="87">
        <v>18</v>
      </c>
      <c r="AA12" s="91">
        <f t="shared" si="4"/>
        <v>12.2</v>
      </c>
    </row>
    <row r="13" spans="1:27" s="33" customFormat="1" ht="16.5" customHeight="1">
      <c r="A13" s="14">
        <v>18</v>
      </c>
      <c r="B13" s="85">
        <v>204</v>
      </c>
      <c r="C13" s="16" t="s">
        <v>141</v>
      </c>
      <c r="D13" s="17" t="s">
        <v>23</v>
      </c>
      <c r="E13" s="86">
        <v>40</v>
      </c>
      <c r="F13" s="87" t="s">
        <v>215</v>
      </c>
      <c r="G13" s="87">
        <v>51</v>
      </c>
      <c r="H13" s="87">
        <v>42</v>
      </c>
      <c r="I13" s="87">
        <v>797</v>
      </c>
      <c r="J13" s="87">
        <v>238</v>
      </c>
      <c r="K13" s="88">
        <f t="shared" si="0"/>
        <v>29.9</v>
      </c>
      <c r="L13" s="16">
        <v>23</v>
      </c>
      <c r="M13" s="87">
        <v>20</v>
      </c>
      <c r="N13" s="87">
        <v>372</v>
      </c>
      <c r="O13" s="83">
        <v>91</v>
      </c>
      <c r="P13" s="88">
        <f t="shared" si="1"/>
        <v>24.5</v>
      </c>
      <c r="Q13" s="16">
        <v>6</v>
      </c>
      <c r="R13" s="87">
        <v>4</v>
      </c>
      <c r="S13" s="83">
        <v>32</v>
      </c>
      <c r="T13" s="87">
        <v>6</v>
      </c>
      <c r="U13" s="89">
        <f t="shared" si="2"/>
        <v>18.8</v>
      </c>
      <c r="V13" s="16">
        <v>53</v>
      </c>
      <c r="W13" s="87">
        <v>2</v>
      </c>
      <c r="X13" s="90">
        <f t="shared" si="3"/>
        <v>3.8</v>
      </c>
      <c r="Y13" s="87">
        <v>53</v>
      </c>
      <c r="Z13" s="87">
        <v>2</v>
      </c>
      <c r="AA13" s="91">
        <f t="shared" si="4"/>
        <v>3.8</v>
      </c>
    </row>
    <row r="14" spans="1:27" s="33" customFormat="1" ht="16.5" customHeight="1">
      <c r="A14" s="14">
        <v>18</v>
      </c>
      <c r="B14" s="85">
        <v>205</v>
      </c>
      <c r="C14" s="16" t="s">
        <v>141</v>
      </c>
      <c r="D14" s="17" t="s">
        <v>29</v>
      </c>
      <c r="E14" s="86">
        <v>30</v>
      </c>
      <c r="F14" s="87" t="s">
        <v>216</v>
      </c>
      <c r="G14" s="87">
        <v>56</v>
      </c>
      <c r="H14" s="87">
        <v>46</v>
      </c>
      <c r="I14" s="87">
        <v>662</v>
      </c>
      <c r="J14" s="87">
        <v>147</v>
      </c>
      <c r="K14" s="88">
        <f t="shared" si="0"/>
        <v>22.2</v>
      </c>
      <c r="L14" s="16">
        <v>28</v>
      </c>
      <c r="M14" s="87">
        <v>21</v>
      </c>
      <c r="N14" s="87">
        <v>315</v>
      </c>
      <c r="O14" s="83">
        <v>57</v>
      </c>
      <c r="P14" s="88">
        <f t="shared" si="1"/>
        <v>18.1</v>
      </c>
      <c r="Q14" s="16">
        <v>6</v>
      </c>
      <c r="R14" s="87">
        <v>5</v>
      </c>
      <c r="S14" s="83">
        <v>41</v>
      </c>
      <c r="T14" s="87">
        <v>8</v>
      </c>
      <c r="U14" s="89">
        <f t="shared" si="2"/>
        <v>19.5</v>
      </c>
      <c r="V14" s="16">
        <v>30</v>
      </c>
      <c r="W14" s="87">
        <v>2</v>
      </c>
      <c r="X14" s="90">
        <f t="shared" si="3"/>
        <v>6.7</v>
      </c>
      <c r="Y14" s="87">
        <v>30</v>
      </c>
      <c r="Z14" s="87">
        <v>2</v>
      </c>
      <c r="AA14" s="91">
        <f t="shared" si="4"/>
        <v>6.7</v>
      </c>
    </row>
    <row r="15" spans="1:27" s="33" customFormat="1" ht="16.5" customHeight="1">
      <c r="A15" s="14">
        <v>18</v>
      </c>
      <c r="B15" s="85">
        <v>206</v>
      </c>
      <c r="C15" s="16" t="s">
        <v>141</v>
      </c>
      <c r="D15" s="17" t="s">
        <v>34</v>
      </c>
      <c r="E15" s="86">
        <v>30</v>
      </c>
      <c r="F15" s="87" t="s">
        <v>215</v>
      </c>
      <c r="G15" s="87">
        <v>35</v>
      </c>
      <c r="H15" s="87">
        <v>26</v>
      </c>
      <c r="I15" s="87">
        <v>503</v>
      </c>
      <c r="J15" s="87">
        <v>101</v>
      </c>
      <c r="K15" s="88">
        <f t="shared" si="0"/>
        <v>20.1</v>
      </c>
      <c r="L15" s="16">
        <v>11</v>
      </c>
      <c r="M15" s="87">
        <v>10</v>
      </c>
      <c r="N15" s="87">
        <v>231</v>
      </c>
      <c r="O15" s="83">
        <v>50</v>
      </c>
      <c r="P15" s="88">
        <f t="shared" si="1"/>
        <v>21.6</v>
      </c>
      <c r="Q15" s="16">
        <v>6</v>
      </c>
      <c r="R15" s="87">
        <v>4</v>
      </c>
      <c r="S15" s="83">
        <v>36</v>
      </c>
      <c r="T15" s="87">
        <v>5</v>
      </c>
      <c r="U15" s="89">
        <f t="shared" si="2"/>
        <v>13.9</v>
      </c>
      <c r="V15" s="16">
        <v>23</v>
      </c>
      <c r="W15" s="87">
        <v>0</v>
      </c>
      <c r="X15" s="90">
        <f t="shared" si="3"/>
        <v>0</v>
      </c>
      <c r="Y15" s="87">
        <v>22</v>
      </c>
      <c r="Z15" s="87">
        <v>0</v>
      </c>
      <c r="AA15" s="91">
        <f t="shared" si="4"/>
        <v>0</v>
      </c>
    </row>
    <row r="16" spans="1:27" s="33" customFormat="1" ht="16.5" customHeight="1">
      <c r="A16" s="14">
        <v>18</v>
      </c>
      <c r="B16" s="85">
        <v>207</v>
      </c>
      <c r="C16" s="16" t="s">
        <v>141</v>
      </c>
      <c r="D16" s="17" t="s">
        <v>39</v>
      </c>
      <c r="E16" s="86">
        <v>30</v>
      </c>
      <c r="F16" s="87" t="s">
        <v>216</v>
      </c>
      <c r="G16" s="87">
        <v>57</v>
      </c>
      <c r="H16" s="87">
        <v>47</v>
      </c>
      <c r="I16" s="87">
        <v>899</v>
      </c>
      <c r="J16" s="87">
        <v>235</v>
      </c>
      <c r="K16" s="88">
        <f t="shared" si="0"/>
        <v>26.1</v>
      </c>
      <c r="L16" s="16">
        <v>30</v>
      </c>
      <c r="M16" s="87">
        <v>25</v>
      </c>
      <c r="N16" s="87">
        <v>463</v>
      </c>
      <c r="O16" s="83">
        <v>125</v>
      </c>
      <c r="P16" s="88">
        <f t="shared" si="1"/>
        <v>27</v>
      </c>
      <c r="Q16" s="16">
        <v>6</v>
      </c>
      <c r="R16" s="87">
        <v>4</v>
      </c>
      <c r="S16" s="83">
        <v>44</v>
      </c>
      <c r="T16" s="87">
        <v>6</v>
      </c>
      <c r="U16" s="89">
        <f t="shared" si="2"/>
        <v>13.6</v>
      </c>
      <c r="V16" s="16">
        <v>95</v>
      </c>
      <c r="W16" s="87">
        <v>7</v>
      </c>
      <c r="X16" s="90">
        <f t="shared" si="3"/>
        <v>7.4</v>
      </c>
      <c r="Y16" s="87">
        <v>94</v>
      </c>
      <c r="Z16" s="87">
        <v>6</v>
      </c>
      <c r="AA16" s="91">
        <f t="shared" si="4"/>
        <v>6.4</v>
      </c>
    </row>
    <row r="17" spans="1:27" s="33" customFormat="1" ht="16.5" customHeight="1">
      <c r="A17" s="14">
        <v>18</v>
      </c>
      <c r="B17" s="85">
        <v>208</v>
      </c>
      <c r="C17" s="16" t="s">
        <v>141</v>
      </c>
      <c r="D17" s="17" t="s">
        <v>43</v>
      </c>
      <c r="E17" s="86">
        <v>30</v>
      </c>
      <c r="F17" s="87" t="s">
        <v>218</v>
      </c>
      <c r="G17" s="87">
        <v>31</v>
      </c>
      <c r="H17" s="87">
        <v>27</v>
      </c>
      <c r="I17" s="87">
        <v>384</v>
      </c>
      <c r="J17" s="87">
        <v>96</v>
      </c>
      <c r="K17" s="88">
        <f t="shared" si="0"/>
        <v>25</v>
      </c>
      <c r="L17" s="16">
        <v>19</v>
      </c>
      <c r="M17" s="87">
        <v>17</v>
      </c>
      <c r="N17" s="87">
        <v>261</v>
      </c>
      <c r="O17" s="83">
        <v>58</v>
      </c>
      <c r="P17" s="88">
        <f t="shared" si="1"/>
        <v>22.2</v>
      </c>
      <c r="Q17" s="16">
        <v>6</v>
      </c>
      <c r="R17" s="87">
        <v>5</v>
      </c>
      <c r="S17" s="83">
        <v>43</v>
      </c>
      <c r="T17" s="87">
        <v>6</v>
      </c>
      <c r="U17" s="89">
        <f t="shared" si="2"/>
        <v>14</v>
      </c>
      <c r="V17" s="16">
        <v>50</v>
      </c>
      <c r="W17" s="87">
        <v>1</v>
      </c>
      <c r="X17" s="90">
        <f t="shared" si="3"/>
        <v>2</v>
      </c>
      <c r="Y17" s="87">
        <v>50</v>
      </c>
      <c r="Z17" s="87">
        <v>1</v>
      </c>
      <c r="AA17" s="91">
        <f t="shared" si="4"/>
        <v>2</v>
      </c>
    </row>
    <row r="18" spans="1:27" s="33" customFormat="1" ht="16.5" customHeight="1">
      <c r="A18" s="14">
        <v>18</v>
      </c>
      <c r="B18" s="85">
        <v>302</v>
      </c>
      <c r="C18" s="16" t="s">
        <v>141</v>
      </c>
      <c r="D18" s="17" t="s">
        <v>48</v>
      </c>
      <c r="E18" s="98"/>
      <c r="F18" s="99"/>
      <c r="G18" s="99"/>
      <c r="H18" s="99"/>
      <c r="I18" s="99"/>
      <c r="J18" s="99"/>
      <c r="K18" s="100" t="str">
        <f>IF(G18=""," ",ROUND(J18/I18*100,1))</f>
        <v> </v>
      </c>
      <c r="L18" s="16">
        <v>6</v>
      </c>
      <c r="M18" s="87">
        <v>4</v>
      </c>
      <c r="N18" s="87">
        <v>62</v>
      </c>
      <c r="O18" s="83">
        <v>6</v>
      </c>
      <c r="P18" s="88">
        <f t="shared" si="1"/>
        <v>9.7</v>
      </c>
      <c r="Q18" s="16">
        <v>5</v>
      </c>
      <c r="R18" s="87">
        <v>1</v>
      </c>
      <c r="S18" s="83">
        <v>30</v>
      </c>
      <c r="T18" s="87">
        <v>2</v>
      </c>
      <c r="U18" s="89">
        <f t="shared" si="2"/>
        <v>6.7</v>
      </c>
      <c r="V18" s="16">
        <v>14</v>
      </c>
      <c r="W18" s="87">
        <v>0</v>
      </c>
      <c r="X18" s="90">
        <f t="shared" si="3"/>
        <v>0</v>
      </c>
      <c r="Y18" s="87">
        <v>14</v>
      </c>
      <c r="Z18" s="87">
        <v>0</v>
      </c>
      <c r="AA18" s="91">
        <f t="shared" si="4"/>
        <v>0</v>
      </c>
    </row>
    <row r="19" spans="1:27" s="33" customFormat="1" ht="16.5" customHeight="1">
      <c r="A19" s="14">
        <v>18</v>
      </c>
      <c r="B19" s="85">
        <v>321</v>
      </c>
      <c r="C19" s="16" t="s">
        <v>141</v>
      </c>
      <c r="D19" s="17" t="s">
        <v>53</v>
      </c>
      <c r="E19" s="98"/>
      <c r="F19" s="99"/>
      <c r="G19" s="99"/>
      <c r="H19" s="99"/>
      <c r="I19" s="99"/>
      <c r="J19" s="99"/>
      <c r="K19" s="100" t="str">
        <f>IF(G19=""," ",ROUND(J19/I19*100,1))</f>
        <v> </v>
      </c>
      <c r="L19" s="16">
        <v>16</v>
      </c>
      <c r="M19" s="87">
        <v>13</v>
      </c>
      <c r="N19" s="87">
        <v>145</v>
      </c>
      <c r="O19" s="83">
        <v>35</v>
      </c>
      <c r="P19" s="88">
        <f t="shared" si="1"/>
        <v>24.1</v>
      </c>
      <c r="Q19" s="16">
        <v>5</v>
      </c>
      <c r="R19" s="87">
        <v>1</v>
      </c>
      <c r="S19" s="83">
        <v>35</v>
      </c>
      <c r="T19" s="87">
        <v>1</v>
      </c>
      <c r="U19" s="89">
        <f t="shared" si="2"/>
        <v>2.9</v>
      </c>
      <c r="V19" s="16">
        <v>19</v>
      </c>
      <c r="W19" s="87">
        <v>2</v>
      </c>
      <c r="X19" s="90">
        <f t="shared" si="3"/>
        <v>10.5</v>
      </c>
      <c r="Y19" s="87">
        <v>19</v>
      </c>
      <c r="Z19" s="87">
        <v>2</v>
      </c>
      <c r="AA19" s="91">
        <f t="shared" si="4"/>
        <v>10.5</v>
      </c>
    </row>
    <row r="20" spans="1:27" s="33" customFormat="1" ht="16.5" customHeight="1">
      <c r="A20" s="14">
        <v>18</v>
      </c>
      <c r="B20" s="85">
        <v>322</v>
      </c>
      <c r="C20" s="16" t="s">
        <v>141</v>
      </c>
      <c r="D20" s="17" t="s">
        <v>57</v>
      </c>
      <c r="E20" s="86">
        <v>30</v>
      </c>
      <c r="F20" s="87" t="s">
        <v>217</v>
      </c>
      <c r="G20" s="87">
        <v>16</v>
      </c>
      <c r="H20" s="87">
        <v>8</v>
      </c>
      <c r="I20" s="87">
        <v>163</v>
      </c>
      <c r="J20" s="87">
        <v>28</v>
      </c>
      <c r="K20" s="88">
        <f t="shared" si="0"/>
        <v>17.2</v>
      </c>
      <c r="L20" s="16">
        <v>11</v>
      </c>
      <c r="M20" s="87">
        <v>7</v>
      </c>
      <c r="N20" s="87">
        <v>128</v>
      </c>
      <c r="O20" s="83">
        <v>27</v>
      </c>
      <c r="P20" s="88">
        <f t="shared" si="1"/>
        <v>21.1</v>
      </c>
      <c r="Q20" s="16">
        <v>5</v>
      </c>
      <c r="R20" s="87">
        <v>1</v>
      </c>
      <c r="S20" s="83">
        <v>35</v>
      </c>
      <c r="T20" s="87">
        <v>1</v>
      </c>
      <c r="U20" s="89">
        <f t="shared" si="2"/>
        <v>2.9</v>
      </c>
      <c r="V20" s="16">
        <v>17</v>
      </c>
      <c r="W20" s="87">
        <v>3</v>
      </c>
      <c r="X20" s="90">
        <f t="shared" si="3"/>
        <v>17.6</v>
      </c>
      <c r="Y20" s="87">
        <v>17</v>
      </c>
      <c r="Z20" s="87">
        <v>3</v>
      </c>
      <c r="AA20" s="91">
        <f t="shared" si="4"/>
        <v>17.6</v>
      </c>
    </row>
    <row r="21" spans="1:27" s="33" customFormat="1" ht="16.5" customHeight="1">
      <c r="A21" s="14">
        <v>18</v>
      </c>
      <c r="B21" s="85">
        <v>323</v>
      </c>
      <c r="C21" s="16" t="s">
        <v>141</v>
      </c>
      <c r="D21" s="17" t="s">
        <v>60</v>
      </c>
      <c r="E21" s="98"/>
      <c r="F21" s="99"/>
      <c r="G21" s="99"/>
      <c r="H21" s="99"/>
      <c r="I21" s="99"/>
      <c r="J21" s="99"/>
      <c r="K21" s="100" t="str">
        <f>IF(G21=""," ",ROUND(J21/I21*100,1))</f>
        <v> </v>
      </c>
      <c r="L21" s="16">
        <v>8</v>
      </c>
      <c r="M21" s="87">
        <v>6</v>
      </c>
      <c r="N21" s="87">
        <v>95</v>
      </c>
      <c r="O21" s="83">
        <v>13</v>
      </c>
      <c r="P21" s="88">
        <f t="shared" si="1"/>
        <v>13.7</v>
      </c>
      <c r="Q21" s="16">
        <v>5</v>
      </c>
      <c r="R21" s="87">
        <v>1</v>
      </c>
      <c r="S21" s="83">
        <v>30</v>
      </c>
      <c r="T21" s="87">
        <v>1</v>
      </c>
      <c r="U21" s="89">
        <f t="shared" si="2"/>
        <v>3.3</v>
      </c>
      <c r="V21" s="16">
        <v>12</v>
      </c>
      <c r="W21" s="87">
        <v>0</v>
      </c>
      <c r="X21" s="90">
        <f t="shared" si="3"/>
        <v>0</v>
      </c>
      <c r="Y21" s="87">
        <v>12</v>
      </c>
      <c r="Z21" s="87">
        <v>0</v>
      </c>
      <c r="AA21" s="91">
        <f t="shared" si="4"/>
        <v>0</v>
      </c>
    </row>
    <row r="22" spans="1:27" s="33" customFormat="1" ht="16.5" customHeight="1">
      <c r="A22" s="14">
        <v>18</v>
      </c>
      <c r="B22" s="85">
        <v>342</v>
      </c>
      <c r="C22" s="16" t="s">
        <v>141</v>
      </c>
      <c r="D22" s="17" t="s">
        <v>65</v>
      </c>
      <c r="E22" s="98"/>
      <c r="F22" s="99"/>
      <c r="G22" s="99"/>
      <c r="H22" s="99"/>
      <c r="I22" s="99"/>
      <c r="J22" s="99"/>
      <c r="K22" s="100" t="str">
        <f>IF(G22=""," ",ROUND(J22/I22*100,1))</f>
        <v> </v>
      </c>
      <c r="L22" s="16">
        <v>7</v>
      </c>
      <c r="M22" s="87">
        <v>4</v>
      </c>
      <c r="N22" s="87">
        <v>68</v>
      </c>
      <c r="O22" s="83">
        <v>7</v>
      </c>
      <c r="P22" s="88">
        <f t="shared" si="1"/>
        <v>10.3</v>
      </c>
      <c r="Q22" s="16">
        <v>5</v>
      </c>
      <c r="R22" s="87">
        <v>3</v>
      </c>
      <c r="S22" s="83">
        <v>26</v>
      </c>
      <c r="T22" s="87">
        <v>4</v>
      </c>
      <c r="U22" s="89">
        <f t="shared" si="2"/>
        <v>15.4</v>
      </c>
      <c r="V22" s="16">
        <v>11</v>
      </c>
      <c r="W22" s="87">
        <v>0</v>
      </c>
      <c r="X22" s="90">
        <f t="shared" si="3"/>
        <v>0</v>
      </c>
      <c r="Y22" s="87">
        <v>11</v>
      </c>
      <c r="Z22" s="87">
        <v>0</v>
      </c>
      <c r="AA22" s="91">
        <f t="shared" si="4"/>
        <v>0</v>
      </c>
    </row>
    <row r="23" spans="1:27" s="33" customFormat="1" ht="16.5" customHeight="1">
      <c r="A23" s="14">
        <v>18</v>
      </c>
      <c r="B23" s="85">
        <v>361</v>
      </c>
      <c r="C23" s="16" t="s">
        <v>141</v>
      </c>
      <c r="D23" s="17" t="s">
        <v>68</v>
      </c>
      <c r="E23" s="98"/>
      <c r="F23" s="99"/>
      <c r="G23" s="99"/>
      <c r="H23" s="99"/>
      <c r="I23" s="99"/>
      <c r="J23" s="99"/>
      <c r="K23" s="100" t="str">
        <f>IF(G23=""," ",ROUND(J23/I23*100,1))</f>
        <v> </v>
      </c>
      <c r="L23" s="16">
        <v>11</v>
      </c>
      <c r="M23" s="87">
        <v>8</v>
      </c>
      <c r="N23" s="87">
        <v>115</v>
      </c>
      <c r="O23" s="83">
        <v>21</v>
      </c>
      <c r="P23" s="88">
        <f t="shared" si="1"/>
        <v>18.3</v>
      </c>
      <c r="Q23" s="16">
        <v>5</v>
      </c>
      <c r="R23" s="87">
        <v>2</v>
      </c>
      <c r="S23" s="83">
        <v>35</v>
      </c>
      <c r="T23" s="87">
        <v>2</v>
      </c>
      <c r="U23" s="89">
        <f t="shared" si="2"/>
        <v>5.7</v>
      </c>
      <c r="V23" s="16">
        <v>54</v>
      </c>
      <c r="W23" s="87">
        <v>1</v>
      </c>
      <c r="X23" s="90">
        <f t="shared" si="3"/>
        <v>1.9</v>
      </c>
      <c r="Y23" s="87">
        <v>39</v>
      </c>
      <c r="Z23" s="87">
        <v>0</v>
      </c>
      <c r="AA23" s="91">
        <f t="shared" si="4"/>
        <v>0</v>
      </c>
    </row>
    <row r="24" spans="1:27" s="33" customFormat="1" ht="16.5" customHeight="1">
      <c r="A24" s="14">
        <v>18</v>
      </c>
      <c r="B24" s="85">
        <v>364</v>
      </c>
      <c r="C24" s="16" t="s">
        <v>141</v>
      </c>
      <c r="D24" s="17" t="s">
        <v>72</v>
      </c>
      <c r="E24" s="98"/>
      <c r="F24" s="99"/>
      <c r="G24" s="99"/>
      <c r="H24" s="99"/>
      <c r="I24" s="99"/>
      <c r="J24" s="99"/>
      <c r="K24" s="100" t="str">
        <f>IF(G24=""," ",ROUND(J24/I24*100,1))</f>
        <v> </v>
      </c>
      <c r="L24" s="16">
        <v>14</v>
      </c>
      <c r="M24" s="87">
        <v>10</v>
      </c>
      <c r="N24" s="87">
        <v>187</v>
      </c>
      <c r="O24" s="83">
        <v>32</v>
      </c>
      <c r="P24" s="88">
        <f t="shared" si="1"/>
        <v>17.1</v>
      </c>
      <c r="Q24" s="16">
        <v>5</v>
      </c>
      <c r="R24" s="87">
        <v>2</v>
      </c>
      <c r="S24" s="83">
        <v>40</v>
      </c>
      <c r="T24" s="87">
        <v>3</v>
      </c>
      <c r="U24" s="89">
        <f t="shared" si="2"/>
        <v>7.5</v>
      </c>
      <c r="V24" s="16">
        <v>46</v>
      </c>
      <c r="W24" s="87">
        <v>1</v>
      </c>
      <c r="X24" s="90">
        <f t="shared" si="3"/>
        <v>2.2</v>
      </c>
      <c r="Y24" s="87">
        <v>46</v>
      </c>
      <c r="Z24" s="87">
        <v>1</v>
      </c>
      <c r="AA24" s="91">
        <f t="shared" si="4"/>
        <v>2.2</v>
      </c>
    </row>
    <row r="25" spans="1:27" s="33" customFormat="1" ht="16.5" customHeight="1">
      <c r="A25" s="14">
        <v>18</v>
      </c>
      <c r="B25" s="85">
        <v>365</v>
      </c>
      <c r="C25" s="16" t="s">
        <v>141</v>
      </c>
      <c r="D25" s="17" t="s">
        <v>77</v>
      </c>
      <c r="E25" s="86">
        <v>30</v>
      </c>
      <c r="F25" s="87" t="s">
        <v>214</v>
      </c>
      <c r="G25" s="87">
        <v>20</v>
      </c>
      <c r="H25" s="87">
        <v>16</v>
      </c>
      <c r="I25" s="87">
        <v>236</v>
      </c>
      <c r="J25" s="87">
        <v>42</v>
      </c>
      <c r="K25" s="88">
        <f t="shared" si="0"/>
        <v>17.8</v>
      </c>
      <c r="L25" s="16">
        <v>9</v>
      </c>
      <c r="M25" s="87">
        <v>8</v>
      </c>
      <c r="N25" s="87">
        <v>134</v>
      </c>
      <c r="O25" s="83">
        <v>22</v>
      </c>
      <c r="P25" s="88">
        <f t="shared" si="1"/>
        <v>16.4</v>
      </c>
      <c r="Q25" s="16">
        <v>5</v>
      </c>
      <c r="R25" s="87">
        <v>3</v>
      </c>
      <c r="S25" s="83">
        <v>34</v>
      </c>
      <c r="T25" s="87">
        <v>5</v>
      </c>
      <c r="U25" s="89">
        <f t="shared" si="2"/>
        <v>14.7</v>
      </c>
      <c r="V25" s="16">
        <v>31</v>
      </c>
      <c r="W25" s="87">
        <v>0</v>
      </c>
      <c r="X25" s="90">
        <f t="shared" si="3"/>
        <v>0</v>
      </c>
      <c r="Y25" s="87">
        <v>31</v>
      </c>
      <c r="Z25" s="87">
        <v>0</v>
      </c>
      <c r="AA25" s="91">
        <f t="shared" si="4"/>
        <v>0</v>
      </c>
    </row>
    <row r="26" spans="1:27" s="33" customFormat="1" ht="16.5" customHeight="1">
      <c r="A26" s="14">
        <v>18</v>
      </c>
      <c r="B26" s="85">
        <v>366</v>
      </c>
      <c r="C26" s="16" t="s">
        <v>141</v>
      </c>
      <c r="D26" s="17" t="s">
        <v>83</v>
      </c>
      <c r="E26" s="86">
        <v>30</v>
      </c>
      <c r="F26" s="87" t="s">
        <v>215</v>
      </c>
      <c r="G26" s="87">
        <v>13</v>
      </c>
      <c r="H26" s="87">
        <v>7</v>
      </c>
      <c r="I26" s="87">
        <v>142</v>
      </c>
      <c r="J26" s="87">
        <v>16</v>
      </c>
      <c r="K26" s="88">
        <f t="shared" si="0"/>
        <v>11.3</v>
      </c>
      <c r="L26" s="16">
        <v>8</v>
      </c>
      <c r="M26" s="87">
        <v>6</v>
      </c>
      <c r="N26" s="87">
        <v>105</v>
      </c>
      <c r="O26" s="83">
        <v>15</v>
      </c>
      <c r="P26" s="88">
        <f t="shared" si="1"/>
        <v>14.3</v>
      </c>
      <c r="Q26" s="16">
        <v>5</v>
      </c>
      <c r="R26" s="87">
        <v>1</v>
      </c>
      <c r="S26" s="83">
        <v>37</v>
      </c>
      <c r="T26" s="87">
        <v>1</v>
      </c>
      <c r="U26" s="89">
        <f t="shared" si="2"/>
        <v>2.7</v>
      </c>
      <c r="V26" s="16">
        <v>23</v>
      </c>
      <c r="W26" s="31">
        <v>0</v>
      </c>
      <c r="X26" s="90">
        <f t="shared" si="3"/>
        <v>0</v>
      </c>
      <c r="Y26" s="87">
        <v>23</v>
      </c>
      <c r="Z26" s="87">
        <v>0</v>
      </c>
      <c r="AA26" s="91">
        <f t="shared" si="4"/>
        <v>0</v>
      </c>
    </row>
    <row r="27" spans="1:27" s="33" customFormat="1" ht="16.5" customHeight="1">
      <c r="A27" s="14">
        <v>18</v>
      </c>
      <c r="B27" s="85">
        <v>381</v>
      </c>
      <c r="C27" s="16" t="s">
        <v>141</v>
      </c>
      <c r="D27" s="17" t="s">
        <v>87</v>
      </c>
      <c r="E27" s="86">
        <v>30</v>
      </c>
      <c r="F27" s="87" t="s">
        <v>217</v>
      </c>
      <c r="G27" s="87">
        <v>31</v>
      </c>
      <c r="H27" s="87">
        <v>21</v>
      </c>
      <c r="I27" s="87">
        <v>436</v>
      </c>
      <c r="J27" s="87">
        <v>112</v>
      </c>
      <c r="K27" s="88">
        <f t="shared" si="0"/>
        <v>25.7</v>
      </c>
      <c r="L27" s="16">
        <v>18</v>
      </c>
      <c r="M27" s="87">
        <v>13</v>
      </c>
      <c r="N27" s="87">
        <v>276</v>
      </c>
      <c r="O27" s="83">
        <v>73</v>
      </c>
      <c r="P27" s="88">
        <f t="shared" si="1"/>
        <v>26.4</v>
      </c>
      <c r="Q27" s="16">
        <v>5</v>
      </c>
      <c r="R27" s="87">
        <v>1</v>
      </c>
      <c r="S27" s="83">
        <v>32</v>
      </c>
      <c r="T27" s="87">
        <v>1</v>
      </c>
      <c r="U27" s="89">
        <f t="shared" si="2"/>
        <v>3.1</v>
      </c>
      <c r="V27" s="16">
        <v>20</v>
      </c>
      <c r="W27" s="87">
        <v>0</v>
      </c>
      <c r="X27" s="90">
        <f t="shared" si="3"/>
        <v>0</v>
      </c>
      <c r="Y27" s="87">
        <v>20</v>
      </c>
      <c r="Z27" s="87">
        <v>0</v>
      </c>
      <c r="AA27" s="91">
        <f t="shared" si="4"/>
        <v>0</v>
      </c>
    </row>
    <row r="28" spans="1:27" s="33" customFormat="1" ht="16.5" customHeight="1">
      <c r="A28" s="14">
        <v>18</v>
      </c>
      <c r="B28" s="85">
        <v>382</v>
      </c>
      <c r="C28" s="16" t="s">
        <v>141</v>
      </c>
      <c r="D28" s="17" t="s">
        <v>91</v>
      </c>
      <c r="E28" s="98"/>
      <c r="F28" s="99"/>
      <c r="G28" s="99"/>
      <c r="H28" s="99"/>
      <c r="I28" s="99"/>
      <c r="J28" s="99"/>
      <c r="K28" s="100" t="str">
        <f>IF(G28=""," ",ROUND(J28/I28*100,1))</f>
        <v> </v>
      </c>
      <c r="L28" s="16">
        <v>7</v>
      </c>
      <c r="M28" s="87">
        <v>5</v>
      </c>
      <c r="N28" s="87">
        <v>73</v>
      </c>
      <c r="O28" s="83">
        <v>19</v>
      </c>
      <c r="P28" s="88">
        <f t="shared" si="1"/>
        <v>26</v>
      </c>
      <c r="Q28" s="16">
        <v>5</v>
      </c>
      <c r="R28" s="87">
        <v>0</v>
      </c>
      <c r="S28" s="83">
        <v>30</v>
      </c>
      <c r="T28" s="87">
        <v>0</v>
      </c>
      <c r="U28" s="89">
        <f t="shared" si="2"/>
        <v>0</v>
      </c>
      <c r="V28" s="16">
        <v>9</v>
      </c>
      <c r="W28" s="87">
        <v>0</v>
      </c>
      <c r="X28" s="90">
        <f t="shared" si="3"/>
        <v>0</v>
      </c>
      <c r="Y28" s="87">
        <v>8</v>
      </c>
      <c r="Z28" s="87">
        <v>0</v>
      </c>
      <c r="AA28" s="91">
        <f t="shared" si="4"/>
        <v>0</v>
      </c>
    </row>
    <row r="29" spans="1:27" s="33" customFormat="1" ht="16.5" customHeight="1">
      <c r="A29" s="14">
        <v>18</v>
      </c>
      <c r="B29" s="85">
        <v>404</v>
      </c>
      <c r="C29" s="16" t="s">
        <v>141</v>
      </c>
      <c r="D29" s="17" t="s">
        <v>92</v>
      </c>
      <c r="E29" s="98"/>
      <c r="F29" s="99"/>
      <c r="G29" s="99"/>
      <c r="H29" s="99"/>
      <c r="I29" s="99"/>
      <c r="J29" s="99"/>
      <c r="K29" s="100" t="str">
        <f>IF(G29=""," ",ROUND(J29/I29*100,1))</f>
        <v> </v>
      </c>
      <c r="L29" s="16">
        <v>12</v>
      </c>
      <c r="M29" s="87">
        <v>8</v>
      </c>
      <c r="N29" s="87">
        <v>131</v>
      </c>
      <c r="O29" s="83">
        <v>32</v>
      </c>
      <c r="P29" s="88">
        <f t="shared" si="1"/>
        <v>24.4</v>
      </c>
      <c r="Q29" s="16">
        <v>5</v>
      </c>
      <c r="R29" s="87">
        <v>0</v>
      </c>
      <c r="S29" s="83">
        <v>51</v>
      </c>
      <c r="T29" s="87">
        <v>0</v>
      </c>
      <c r="U29" s="89">
        <f t="shared" si="2"/>
        <v>0</v>
      </c>
      <c r="V29" s="16">
        <v>26</v>
      </c>
      <c r="W29" s="87">
        <v>0</v>
      </c>
      <c r="X29" s="90">
        <f t="shared" si="3"/>
        <v>0</v>
      </c>
      <c r="Y29" s="87">
        <v>22</v>
      </c>
      <c r="Z29" s="87">
        <v>0</v>
      </c>
      <c r="AA29" s="91">
        <f t="shared" si="4"/>
        <v>0</v>
      </c>
    </row>
    <row r="30" spans="1:27" s="33" customFormat="1" ht="16.5" customHeight="1">
      <c r="A30" s="14">
        <v>18</v>
      </c>
      <c r="B30" s="85">
        <v>423</v>
      </c>
      <c r="C30" s="16" t="s">
        <v>141</v>
      </c>
      <c r="D30" s="17" t="s">
        <v>93</v>
      </c>
      <c r="E30" s="98"/>
      <c r="F30" s="99"/>
      <c r="G30" s="99"/>
      <c r="H30" s="99"/>
      <c r="I30" s="99"/>
      <c r="J30" s="99"/>
      <c r="K30" s="100" t="str">
        <f>IF(G30=""," ",ROUND(J30/I30*100,1))</f>
        <v> </v>
      </c>
      <c r="L30" s="16">
        <v>7</v>
      </c>
      <c r="M30" s="87">
        <v>5</v>
      </c>
      <c r="N30" s="87">
        <v>90</v>
      </c>
      <c r="O30" s="83">
        <v>28</v>
      </c>
      <c r="P30" s="88">
        <f t="shared" si="1"/>
        <v>31.1</v>
      </c>
      <c r="Q30" s="16">
        <v>5</v>
      </c>
      <c r="R30" s="87">
        <v>3</v>
      </c>
      <c r="S30" s="83">
        <v>76</v>
      </c>
      <c r="T30" s="87">
        <v>4</v>
      </c>
      <c r="U30" s="89">
        <f t="shared" si="2"/>
        <v>5.3</v>
      </c>
      <c r="V30" s="16">
        <v>51</v>
      </c>
      <c r="W30" s="87">
        <v>3</v>
      </c>
      <c r="X30" s="90">
        <f t="shared" si="3"/>
        <v>5.9</v>
      </c>
      <c r="Y30" s="87">
        <v>39</v>
      </c>
      <c r="Z30" s="87">
        <v>2</v>
      </c>
      <c r="AA30" s="91">
        <f t="shared" si="4"/>
        <v>5.1</v>
      </c>
    </row>
    <row r="31" spans="1:27" s="33" customFormat="1" ht="16.5" customHeight="1">
      <c r="A31" s="14">
        <v>18</v>
      </c>
      <c r="B31" s="85">
        <v>424</v>
      </c>
      <c r="C31" s="16" t="s">
        <v>141</v>
      </c>
      <c r="D31" s="17" t="s">
        <v>94</v>
      </c>
      <c r="E31" s="98"/>
      <c r="F31" s="99"/>
      <c r="G31" s="99"/>
      <c r="H31" s="99"/>
      <c r="I31" s="99"/>
      <c r="J31" s="99"/>
      <c r="K31" s="100" t="str">
        <f>IF(G31=""," ",ROUND(J31/I31*100,1))</f>
        <v> </v>
      </c>
      <c r="L31" s="16">
        <v>3</v>
      </c>
      <c r="M31" s="87">
        <v>2</v>
      </c>
      <c r="N31" s="87">
        <v>34</v>
      </c>
      <c r="O31" s="83">
        <v>8</v>
      </c>
      <c r="P31" s="88">
        <f t="shared" si="1"/>
        <v>23.5</v>
      </c>
      <c r="Q31" s="16">
        <v>5</v>
      </c>
      <c r="R31" s="87">
        <v>1</v>
      </c>
      <c r="S31" s="83">
        <v>27</v>
      </c>
      <c r="T31" s="87">
        <v>1</v>
      </c>
      <c r="U31" s="89">
        <f t="shared" si="2"/>
        <v>3.7</v>
      </c>
      <c r="V31" s="16">
        <v>10</v>
      </c>
      <c r="W31" s="87">
        <v>0</v>
      </c>
      <c r="X31" s="90">
        <f t="shared" si="3"/>
        <v>0</v>
      </c>
      <c r="Y31" s="87">
        <v>10</v>
      </c>
      <c r="Z31" s="87">
        <v>0</v>
      </c>
      <c r="AA31" s="91">
        <f t="shared" si="4"/>
        <v>0</v>
      </c>
    </row>
    <row r="32" spans="1:27" s="33" customFormat="1" ht="16.5" customHeight="1">
      <c r="A32" s="14">
        <v>18</v>
      </c>
      <c r="B32" s="85">
        <v>426</v>
      </c>
      <c r="C32" s="16" t="s">
        <v>141</v>
      </c>
      <c r="D32" s="17" t="s">
        <v>95</v>
      </c>
      <c r="E32" s="86">
        <v>25</v>
      </c>
      <c r="F32" s="87" t="s">
        <v>217</v>
      </c>
      <c r="G32" s="87">
        <v>16</v>
      </c>
      <c r="H32" s="87">
        <v>7</v>
      </c>
      <c r="I32" s="87">
        <v>143</v>
      </c>
      <c r="J32" s="87">
        <v>17</v>
      </c>
      <c r="K32" s="88">
        <f t="shared" si="0"/>
        <v>11.9</v>
      </c>
      <c r="L32" s="16">
        <v>10</v>
      </c>
      <c r="M32" s="87">
        <v>7</v>
      </c>
      <c r="N32" s="87">
        <v>106</v>
      </c>
      <c r="O32" s="83">
        <v>16</v>
      </c>
      <c r="P32" s="88">
        <f t="shared" si="1"/>
        <v>15.1</v>
      </c>
      <c r="Q32" s="16">
        <v>5</v>
      </c>
      <c r="R32" s="87">
        <v>0</v>
      </c>
      <c r="S32" s="83">
        <v>37</v>
      </c>
      <c r="T32" s="87">
        <v>0</v>
      </c>
      <c r="U32" s="89">
        <f t="shared" si="2"/>
        <v>0</v>
      </c>
      <c r="V32" s="16">
        <v>17</v>
      </c>
      <c r="W32" s="87">
        <v>0</v>
      </c>
      <c r="X32" s="90">
        <f t="shared" si="3"/>
        <v>0</v>
      </c>
      <c r="Y32" s="87">
        <v>15</v>
      </c>
      <c r="Z32" s="87">
        <v>0</v>
      </c>
      <c r="AA32" s="91">
        <f t="shared" si="4"/>
        <v>0</v>
      </c>
    </row>
    <row r="33" spans="1:27" s="33" customFormat="1" ht="16.5" customHeight="1">
      <c r="A33" s="14">
        <v>18</v>
      </c>
      <c r="B33" s="85">
        <v>442</v>
      </c>
      <c r="C33" s="16" t="s">
        <v>141</v>
      </c>
      <c r="D33" s="17" t="s">
        <v>98</v>
      </c>
      <c r="E33" s="86">
        <v>30</v>
      </c>
      <c r="F33" s="87" t="s">
        <v>215</v>
      </c>
      <c r="G33" s="87">
        <v>18</v>
      </c>
      <c r="H33" s="87">
        <v>17</v>
      </c>
      <c r="I33" s="87">
        <v>285</v>
      </c>
      <c r="J33" s="87">
        <v>71</v>
      </c>
      <c r="K33" s="88">
        <f t="shared" si="0"/>
        <v>24.9</v>
      </c>
      <c r="L33" s="16">
        <v>17</v>
      </c>
      <c r="M33" s="87">
        <v>16</v>
      </c>
      <c r="N33" s="87">
        <v>241</v>
      </c>
      <c r="O33" s="83">
        <v>54</v>
      </c>
      <c r="P33" s="88">
        <f t="shared" si="1"/>
        <v>22.4</v>
      </c>
      <c r="Q33" s="16">
        <v>5</v>
      </c>
      <c r="R33" s="87">
        <v>3</v>
      </c>
      <c r="S33" s="83">
        <v>36</v>
      </c>
      <c r="T33" s="87">
        <v>3</v>
      </c>
      <c r="U33" s="89">
        <f t="shared" si="2"/>
        <v>8.3</v>
      </c>
      <c r="V33" s="16">
        <v>12</v>
      </c>
      <c r="W33" s="87">
        <v>0</v>
      </c>
      <c r="X33" s="90">
        <f t="shared" si="3"/>
        <v>0</v>
      </c>
      <c r="Y33" s="87">
        <v>12</v>
      </c>
      <c r="Z33" s="87">
        <v>0</v>
      </c>
      <c r="AA33" s="91">
        <f t="shared" si="4"/>
        <v>0</v>
      </c>
    </row>
    <row r="34" spans="1:27" s="33" customFormat="1" ht="16.5" customHeight="1">
      <c r="A34" s="14">
        <v>18</v>
      </c>
      <c r="B34" s="85">
        <v>462</v>
      </c>
      <c r="C34" s="16" t="s">
        <v>141</v>
      </c>
      <c r="D34" s="17" t="s">
        <v>100</v>
      </c>
      <c r="E34" s="98"/>
      <c r="F34" s="99"/>
      <c r="G34" s="99"/>
      <c r="H34" s="99"/>
      <c r="I34" s="99"/>
      <c r="J34" s="99"/>
      <c r="K34" s="100" t="str">
        <f>IF(G34=""," ",ROUND(J34/I34*100,1))</f>
        <v> </v>
      </c>
      <c r="L34" s="16">
        <v>7</v>
      </c>
      <c r="M34" s="87">
        <v>5</v>
      </c>
      <c r="N34" s="87">
        <v>83</v>
      </c>
      <c r="O34" s="83">
        <v>8</v>
      </c>
      <c r="P34" s="88">
        <f t="shared" si="1"/>
        <v>9.6</v>
      </c>
      <c r="Q34" s="16">
        <v>5</v>
      </c>
      <c r="R34" s="87">
        <v>1</v>
      </c>
      <c r="S34" s="83">
        <v>29</v>
      </c>
      <c r="T34" s="87">
        <v>1</v>
      </c>
      <c r="U34" s="89">
        <f t="shared" si="2"/>
        <v>3.4</v>
      </c>
      <c r="V34" s="16">
        <v>18</v>
      </c>
      <c r="W34" s="87">
        <v>6</v>
      </c>
      <c r="X34" s="90">
        <f t="shared" si="3"/>
        <v>33.3</v>
      </c>
      <c r="Y34" s="87">
        <v>16</v>
      </c>
      <c r="Z34" s="87">
        <v>5</v>
      </c>
      <c r="AA34" s="91">
        <f t="shared" si="4"/>
        <v>31.3</v>
      </c>
    </row>
    <row r="35" spans="1:27" s="33" customFormat="1" ht="16.5" customHeight="1">
      <c r="A35" s="14">
        <v>18</v>
      </c>
      <c r="B35" s="85">
        <v>481</v>
      </c>
      <c r="C35" s="16" t="s">
        <v>141</v>
      </c>
      <c r="D35" s="17" t="s">
        <v>102</v>
      </c>
      <c r="E35" s="98"/>
      <c r="F35" s="99"/>
      <c r="G35" s="99"/>
      <c r="H35" s="99"/>
      <c r="I35" s="99"/>
      <c r="J35" s="99"/>
      <c r="K35" s="100" t="str">
        <f>IF(G35=""," ",ROUND(J35/I35*100,1))</f>
        <v> </v>
      </c>
      <c r="L35" s="16">
        <v>12</v>
      </c>
      <c r="M35" s="87">
        <v>9</v>
      </c>
      <c r="N35" s="87">
        <v>144</v>
      </c>
      <c r="O35" s="83">
        <v>19</v>
      </c>
      <c r="P35" s="88">
        <f t="shared" si="1"/>
        <v>13.2</v>
      </c>
      <c r="Q35" s="16">
        <v>5</v>
      </c>
      <c r="R35" s="87">
        <v>1</v>
      </c>
      <c r="S35" s="83">
        <v>27</v>
      </c>
      <c r="T35" s="87">
        <v>2</v>
      </c>
      <c r="U35" s="89">
        <f t="shared" si="2"/>
        <v>7.4</v>
      </c>
      <c r="V35" s="16">
        <v>24</v>
      </c>
      <c r="W35" s="87">
        <v>1</v>
      </c>
      <c r="X35" s="90">
        <f t="shared" si="3"/>
        <v>4.2</v>
      </c>
      <c r="Y35" s="87">
        <v>23</v>
      </c>
      <c r="Z35" s="87">
        <v>0</v>
      </c>
      <c r="AA35" s="91">
        <f t="shared" si="4"/>
        <v>0</v>
      </c>
    </row>
    <row r="36" spans="1:27" ht="16.5" customHeight="1">
      <c r="A36" s="94">
        <v>18</v>
      </c>
      <c r="B36" s="95">
        <v>482</v>
      </c>
      <c r="C36" s="96" t="s">
        <v>141</v>
      </c>
      <c r="D36" s="97" t="s">
        <v>105</v>
      </c>
      <c r="E36" s="98"/>
      <c r="F36" s="99"/>
      <c r="G36" s="99"/>
      <c r="H36" s="99"/>
      <c r="I36" s="99"/>
      <c r="J36" s="99"/>
      <c r="K36" s="100" t="str">
        <f>IF(G36=""," ",ROUND(J36/I36*100,1))</f>
        <v> </v>
      </c>
      <c r="L36" s="96">
        <v>13</v>
      </c>
      <c r="M36" s="99">
        <v>8</v>
      </c>
      <c r="N36" s="99">
        <v>151</v>
      </c>
      <c r="O36" s="101">
        <v>21</v>
      </c>
      <c r="P36" s="100">
        <f t="shared" si="1"/>
        <v>13.9</v>
      </c>
      <c r="Q36" s="96">
        <v>5</v>
      </c>
      <c r="R36" s="99">
        <v>2</v>
      </c>
      <c r="S36" s="101">
        <v>30</v>
      </c>
      <c r="T36" s="99">
        <v>2</v>
      </c>
      <c r="U36" s="102">
        <f t="shared" si="2"/>
        <v>6.7</v>
      </c>
      <c r="V36" s="96">
        <v>35</v>
      </c>
      <c r="W36" s="99">
        <v>0</v>
      </c>
      <c r="X36" s="103">
        <f t="shared" si="3"/>
        <v>0</v>
      </c>
      <c r="Y36" s="99">
        <v>35</v>
      </c>
      <c r="Z36" s="99">
        <v>0</v>
      </c>
      <c r="AA36" s="104">
        <f t="shared" si="4"/>
        <v>0</v>
      </c>
    </row>
    <row r="37" spans="1:27" ht="16.5" customHeight="1" thickBot="1">
      <c r="A37" s="94">
        <v>18</v>
      </c>
      <c r="B37" s="95">
        <v>501</v>
      </c>
      <c r="C37" s="96" t="s">
        <v>141</v>
      </c>
      <c r="D37" s="97" t="s">
        <v>107</v>
      </c>
      <c r="E37" s="98"/>
      <c r="F37" s="99"/>
      <c r="G37" s="99"/>
      <c r="H37" s="99"/>
      <c r="I37" s="99"/>
      <c r="J37" s="99"/>
      <c r="K37" s="100" t="str">
        <f>IF(G37=""," ",ROUND(J37/I37*100,1))</f>
        <v> </v>
      </c>
      <c r="L37" s="96">
        <v>8</v>
      </c>
      <c r="M37" s="99">
        <v>6</v>
      </c>
      <c r="N37" s="99">
        <v>153</v>
      </c>
      <c r="O37" s="101">
        <v>42</v>
      </c>
      <c r="P37" s="100">
        <f t="shared" si="1"/>
        <v>27.5</v>
      </c>
      <c r="Q37" s="96">
        <v>5</v>
      </c>
      <c r="R37" s="99">
        <v>2</v>
      </c>
      <c r="S37" s="101">
        <v>43</v>
      </c>
      <c r="T37" s="99">
        <v>2</v>
      </c>
      <c r="U37" s="102">
        <f t="shared" si="2"/>
        <v>4.7</v>
      </c>
      <c r="V37" s="96">
        <v>28</v>
      </c>
      <c r="W37" s="99">
        <v>0</v>
      </c>
      <c r="X37" s="103">
        <f t="shared" si="3"/>
        <v>0</v>
      </c>
      <c r="Y37" s="99">
        <v>27</v>
      </c>
      <c r="Z37" s="99">
        <v>0</v>
      </c>
      <c r="AA37" s="104">
        <f t="shared" si="4"/>
        <v>0</v>
      </c>
    </row>
    <row r="38" spans="1:27" ht="16.5" customHeight="1" thickBot="1">
      <c r="A38" s="105"/>
      <c r="B38" s="106">
        <v>900</v>
      </c>
      <c r="C38" s="107"/>
      <c r="D38" s="108" t="s">
        <v>201</v>
      </c>
      <c r="E38" s="109"/>
      <c r="F38" s="110"/>
      <c r="G38" s="110"/>
      <c r="H38" s="110"/>
      <c r="I38" s="110"/>
      <c r="J38" s="110"/>
      <c r="K38" s="111"/>
      <c r="L38" s="112">
        <f>SUM(L10:L37)</f>
        <v>452</v>
      </c>
      <c r="M38" s="112">
        <f>SUM(M10:M37)</f>
        <v>369</v>
      </c>
      <c r="N38" s="112">
        <f>SUM(N10:N37)</f>
        <v>6955</v>
      </c>
      <c r="O38" s="113">
        <f>SUM(O10:O37)</f>
        <v>1555</v>
      </c>
      <c r="P38" s="114">
        <f t="shared" si="1"/>
        <v>22.4</v>
      </c>
      <c r="Q38" s="112">
        <f>SUM(Q10:Q37)</f>
        <v>148</v>
      </c>
      <c r="R38" s="112">
        <f>SUM(R10:R37)</f>
        <v>62</v>
      </c>
      <c r="S38" s="113">
        <f>SUM(S10:S37)</f>
        <v>1053</v>
      </c>
      <c r="T38" s="112">
        <f>SUM(T10:T37)</f>
        <v>83</v>
      </c>
      <c r="U38" s="115">
        <f t="shared" si="2"/>
        <v>7.9</v>
      </c>
      <c r="V38" s="109"/>
      <c r="W38" s="110"/>
      <c r="X38" s="116"/>
      <c r="Y38" s="110"/>
      <c r="Z38" s="110"/>
      <c r="AA38" s="117"/>
    </row>
    <row r="39" spans="1:27" ht="16.5" customHeight="1">
      <c r="A39" s="118">
        <v>18</v>
      </c>
      <c r="B39" s="119">
        <v>901</v>
      </c>
      <c r="C39" s="120" t="s">
        <v>141</v>
      </c>
      <c r="D39" s="151" t="s">
        <v>202</v>
      </c>
      <c r="E39" s="121"/>
      <c r="F39" s="122"/>
      <c r="G39" s="122"/>
      <c r="H39" s="122"/>
      <c r="I39" s="122"/>
      <c r="J39" s="122"/>
      <c r="K39" s="123"/>
      <c r="L39" s="124">
        <v>1</v>
      </c>
      <c r="M39" s="99">
        <v>1</v>
      </c>
      <c r="N39" s="125">
        <v>23</v>
      </c>
      <c r="O39" s="101">
        <v>1</v>
      </c>
      <c r="P39" s="126">
        <f t="shared" si="1"/>
        <v>4.3</v>
      </c>
      <c r="Q39" s="124"/>
      <c r="R39" s="99"/>
      <c r="S39" s="127"/>
      <c r="T39" s="99"/>
      <c r="U39" s="128" t="str">
        <f t="shared" si="2"/>
        <v> </v>
      </c>
      <c r="V39" s="121"/>
      <c r="W39" s="122"/>
      <c r="X39" s="129"/>
      <c r="Y39" s="122"/>
      <c r="Z39" s="122"/>
      <c r="AA39" s="130"/>
    </row>
    <row r="40" spans="1:27" ht="16.5" customHeight="1">
      <c r="A40" s="94">
        <v>18</v>
      </c>
      <c r="B40" s="119">
        <v>902</v>
      </c>
      <c r="C40" s="120" t="s">
        <v>141</v>
      </c>
      <c r="D40" s="131" t="s">
        <v>203</v>
      </c>
      <c r="E40" s="121"/>
      <c r="F40" s="122"/>
      <c r="G40" s="122"/>
      <c r="H40" s="122"/>
      <c r="I40" s="122"/>
      <c r="J40" s="122"/>
      <c r="K40" s="123"/>
      <c r="L40" s="124">
        <v>1</v>
      </c>
      <c r="M40" s="99">
        <v>1</v>
      </c>
      <c r="N40" s="125">
        <v>5</v>
      </c>
      <c r="O40" s="101">
        <v>2</v>
      </c>
      <c r="P40" s="100">
        <f t="shared" si="1"/>
        <v>40</v>
      </c>
      <c r="Q40" s="124"/>
      <c r="R40" s="99"/>
      <c r="S40" s="127"/>
      <c r="T40" s="99"/>
      <c r="U40" s="132"/>
      <c r="V40" s="121"/>
      <c r="W40" s="122"/>
      <c r="X40" s="129"/>
      <c r="Y40" s="122"/>
      <c r="Z40" s="122"/>
      <c r="AA40" s="130"/>
    </row>
    <row r="41" spans="1:27" ht="16.5" customHeight="1">
      <c r="A41" s="94">
        <v>18</v>
      </c>
      <c r="B41" s="119">
        <v>903</v>
      </c>
      <c r="C41" s="120" t="s">
        <v>141</v>
      </c>
      <c r="D41" s="152" t="s">
        <v>204</v>
      </c>
      <c r="E41" s="121"/>
      <c r="F41" s="122"/>
      <c r="G41" s="122"/>
      <c r="H41" s="122"/>
      <c r="I41" s="122"/>
      <c r="J41" s="122"/>
      <c r="K41" s="123"/>
      <c r="L41" s="124">
        <v>1</v>
      </c>
      <c r="M41" s="99">
        <v>1</v>
      </c>
      <c r="N41" s="125">
        <v>41</v>
      </c>
      <c r="O41" s="101">
        <v>12</v>
      </c>
      <c r="P41" s="100">
        <f t="shared" si="1"/>
        <v>29.3</v>
      </c>
      <c r="Q41" s="124"/>
      <c r="R41" s="99"/>
      <c r="S41" s="127"/>
      <c r="T41" s="99"/>
      <c r="U41" s="132"/>
      <c r="V41" s="121"/>
      <c r="W41" s="122"/>
      <c r="X41" s="129"/>
      <c r="Y41" s="122"/>
      <c r="Z41" s="122"/>
      <c r="AA41" s="130"/>
    </row>
    <row r="42" spans="1:27" ht="16.5" customHeight="1">
      <c r="A42" s="94">
        <v>18</v>
      </c>
      <c r="B42" s="95">
        <v>904</v>
      </c>
      <c r="C42" s="96" t="s">
        <v>141</v>
      </c>
      <c r="D42" s="152" t="s">
        <v>205</v>
      </c>
      <c r="E42" s="153"/>
      <c r="F42" s="154"/>
      <c r="G42" s="154"/>
      <c r="H42" s="154"/>
      <c r="I42" s="154"/>
      <c r="J42" s="154"/>
      <c r="K42" s="155"/>
      <c r="L42" s="156">
        <v>1</v>
      </c>
      <c r="M42" s="99">
        <v>1</v>
      </c>
      <c r="N42" s="99">
        <v>20</v>
      </c>
      <c r="O42" s="101">
        <v>8</v>
      </c>
      <c r="P42" s="100">
        <f t="shared" si="1"/>
        <v>40</v>
      </c>
      <c r="Q42" s="156"/>
      <c r="R42" s="99"/>
      <c r="S42" s="101"/>
      <c r="T42" s="99"/>
      <c r="U42" s="102"/>
      <c r="V42" s="153"/>
      <c r="W42" s="154"/>
      <c r="X42" s="157"/>
      <c r="Y42" s="154"/>
      <c r="Z42" s="154"/>
      <c r="AA42" s="158"/>
    </row>
    <row r="43" spans="1:27" ht="16.5" customHeight="1">
      <c r="A43" s="94">
        <v>18</v>
      </c>
      <c r="B43" s="95">
        <v>905</v>
      </c>
      <c r="C43" s="96" t="s">
        <v>141</v>
      </c>
      <c r="D43" s="152" t="s">
        <v>206</v>
      </c>
      <c r="E43" s="121"/>
      <c r="F43" s="122"/>
      <c r="G43" s="122"/>
      <c r="H43" s="122"/>
      <c r="I43" s="122"/>
      <c r="J43" s="122"/>
      <c r="K43" s="123"/>
      <c r="L43" s="124">
        <v>1</v>
      </c>
      <c r="M43" s="99">
        <v>1</v>
      </c>
      <c r="N43" s="125">
        <v>21</v>
      </c>
      <c r="O43" s="101">
        <v>11</v>
      </c>
      <c r="P43" s="100">
        <f t="shared" si="1"/>
        <v>52.4</v>
      </c>
      <c r="Q43" s="124"/>
      <c r="R43" s="99"/>
      <c r="S43" s="127"/>
      <c r="T43" s="99"/>
      <c r="U43" s="132"/>
      <c r="V43" s="121"/>
      <c r="W43" s="122"/>
      <c r="X43" s="129"/>
      <c r="Y43" s="122"/>
      <c r="Z43" s="122"/>
      <c r="AA43" s="130"/>
    </row>
    <row r="44" spans="1:27" ht="16.5" customHeight="1">
      <c r="A44" s="94">
        <v>18</v>
      </c>
      <c r="B44" s="119">
        <v>906</v>
      </c>
      <c r="C44" s="120" t="s">
        <v>141</v>
      </c>
      <c r="D44" s="152" t="s">
        <v>207</v>
      </c>
      <c r="E44" s="121"/>
      <c r="F44" s="122"/>
      <c r="G44" s="122"/>
      <c r="H44" s="122"/>
      <c r="I44" s="122"/>
      <c r="J44" s="122"/>
      <c r="K44" s="123"/>
      <c r="L44" s="124">
        <v>1</v>
      </c>
      <c r="M44" s="99">
        <v>1</v>
      </c>
      <c r="N44" s="125">
        <v>54</v>
      </c>
      <c r="O44" s="101">
        <v>24</v>
      </c>
      <c r="P44" s="100">
        <f t="shared" si="1"/>
        <v>44.4</v>
      </c>
      <c r="Q44" s="124"/>
      <c r="R44" s="99"/>
      <c r="S44" s="127"/>
      <c r="T44" s="99"/>
      <c r="U44" s="132"/>
      <c r="V44" s="121"/>
      <c r="W44" s="122"/>
      <c r="X44" s="129"/>
      <c r="Y44" s="122"/>
      <c r="Z44" s="122"/>
      <c r="AA44" s="130"/>
    </row>
    <row r="45" spans="1:27" ht="16.5" customHeight="1">
      <c r="A45" s="94">
        <v>18</v>
      </c>
      <c r="B45" s="119">
        <v>907</v>
      </c>
      <c r="C45" s="120" t="s">
        <v>141</v>
      </c>
      <c r="D45" s="152" t="s">
        <v>208</v>
      </c>
      <c r="E45" s="121"/>
      <c r="F45" s="122"/>
      <c r="G45" s="122"/>
      <c r="H45" s="122"/>
      <c r="I45" s="122"/>
      <c r="J45" s="122"/>
      <c r="K45" s="123"/>
      <c r="L45" s="124">
        <v>1</v>
      </c>
      <c r="M45" s="99">
        <v>1</v>
      </c>
      <c r="N45" s="125">
        <v>16</v>
      </c>
      <c r="O45" s="101">
        <v>7</v>
      </c>
      <c r="P45" s="100">
        <f t="shared" si="1"/>
        <v>43.8</v>
      </c>
      <c r="Q45" s="124"/>
      <c r="R45" s="99"/>
      <c r="S45" s="127"/>
      <c r="T45" s="99"/>
      <c r="U45" s="132"/>
      <c r="V45" s="121"/>
      <c r="W45" s="122"/>
      <c r="X45" s="129"/>
      <c r="Y45" s="122"/>
      <c r="Z45" s="122"/>
      <c r="AA45" s="130"/>
    </row>
    <row r="46" spans="1:27" ht="16.5" customHeight="1">
      <c r="A46" s="94">
        <v>18</v>
      </c>
      <c r="B46" s="119">
        <v>908</v>
      </c>
      <c r="C46" s="120" t="s">
        <v>141</v>
      </c>
      <c r="D46" s="152" t="s">
        <v>209</v>
      </c>
      <c r="E46" s="121"/>
      <c r="F46" s="122"/>
      <c r="G46" s="122"/>
      <c r="H46" s="122"/>
      <c r="I46" s="122"/>
      <c r="J46" s="122"/>
      <c r="K46" s="123"/>
      <c r="L46" s="124">
        <v>1</v>
      </c>
      <c r="M46" s="99">
        <v>1</v>
      </c>
      <c r="N46" s="125">
        <v>21</v>
      </c>
      <c r="O46" s="101">
        <v>10</v>
      </c>
      <c r="P46" s="100">
        <f t="shared" si="1"/>
        <v>47.6</v>
      </c>
      <c r="Q46" s="124"/>
      <c r="R46" s="99"/>
      <c r="S46" s="127"/>
      <c r="T46" s="99"/>
      <c r="U46" s="132"/>
      <c r="V46" s="121"/>
      <c r="W46" s="122"/>
      <c r="X46" s="129"/>
      <c r="Y46" s="122"/>
      <c r="Z46" s="122"/>
      <c r="AA46" s="130"/>
    </row>
    <row r="47" spans="1:27" ht="16.5" customHeight="1">
      <c r="A47" s="94">
        <v>18</v>
      </c>
      <c r="B47" s="119">
        <v>909</v>
      </c>
      <c r="C47" s="120" t="s">
        <v>141</v>
      </c>
      <c r="D47" s="152" t="s">
        <v>210</v>
      </c>
      <c r="E47" s="121"/>
      <c r="F47" s="122"/>
      <c r="G47" s="122"/>
      <c r="H47" s="122"/>
      <c r="I47" s="122"/>
      <c r="J47" s="122"/>
      <c r="K47" s="123"/>
      <c r="L47" s="124">
        <v>1</v>
      </c>
      <c r="M47" s="99">
        <v>1</v>
      </c>
      <c r="N47" s="125">
        <v>30</v>
      </c>
      <c r="O47" s="101">
        <v>5</v>
      </c>
      <c r="P47" s="100">
        <f t="shared" si="1"/>
        <v>16.7</v>
      </c>
      <c r="Q47" s="124"/>
      <c r="R47" s="99"/>
      <c r="S47" s="127"/>
      <c r="T47" s="99"/>
      <c r="U47" s="132"/>
      <c r="V47" s="121"/>
      <c r="W47" s="122"/>
      <c r="X47" s="129"/>
      <c r="Y47" s="122"/>
      <c r="Z47" s="122"/>
      <c r="AA47" s="130"/>
    </row>
    <row r="48" spans="1:27" ht="16.5" customHeight="1" thickBot="1">
      <c r="A48" s="94">
        <v>18</v>
      </c>
      <c r="B48" s="119">
        <v>910</v>
      </c>
      <c r="C48" s="120" t="s">
        <v>141</v>
      </c>
      <c r="D48" s="152" t="s">
        <v>211</v>
      </c>
      <c r="E48" s="121"/>
      <c r="F48" s="122"/>
      <c r="G48" s="122"/>
      <c r="H48" s="122"/>
      <c r="I48" s="122"/>
      <c r="J48" s="122"/>
      <c r="K48" s="123"/>
      <c r="L48" s="124">
        <v>1</v>
      </c>
      <c r="M48" s="99">
        <v>1</v>
      </c>
      <c r="N48" s="125">
        <v>24</v>
      </c>
      <c r="O48" s="101">
        <v>3</v>
      </c>
      <c r="P48" s="100">
        <f t="shared" si="1"/>
        <v>12.5</v>
      </c>
      <c r="Q48" s="124"/>
      <c r="R48" s="99"/>
      <c r="S48" s="127"/>
      <c r="T48" s="99"/>
      <c r="U48" s="132"/>
      <c r="V48" s="121"/>
      <c r="W48" s="122"/>
      <c r="X48" s="129"/>
      <c r="Y48" s="122"/>
      <c r="Z48" s="122"/>
      <c r="AA48" s="130"/>
    </row>
    <row r="49" spans="1:27" ht="16.5" customHeight="1" thickBot="1">
      <c r="A49" s="105"/>
      <c r="B49" s="106">
        <v>999</v>
      </c>
      <c r="C49" s="107"/>
      <c r="D49" s="108" t="s">
        <v>212</v>
      </c>
      <c r="E49" s="109"/>
      <c r="F49" s="110"/>
      <c r="G49" s="110"/>
      <c r="H49" s="110"/>
      <c r="I49" s="110"/>
      <c r="J49" s="110"/>
      <c r="K49" s="111"/>
      <c r="L49" s="112">
        <f>SUM(L39:L48)</f>
        <v>10</v>
      </c>
      <c r="M49" s="112">
        <f>SUM(M39:M48)</f>
        <v>10</v>
      </c>
      <c r="N49" s="112">
        <f>SUM(N39:N48)</f>
        <v>255</v>
      </c>
      <c r="O49" s="113">
        <f>SUM(O39:O48)</f>
        <v>83</v>
      </c>
      <c r="P49" s="114">
        <f>IF(L49=0,"",ROUND(O49/N49*100,1))</f>
        <v>32.5</v>
      </c>
      <c r="Q49" s="112">
        <f>SUM(Q39:Q48)</f>
        <v>0</v>
      </c>
      <c r="R49" s="112">
        <f>SUM(R39:R48)</f>
        <v>0</v>
      </c>
      <c r="S49" s="113">
        <f>SUM(S39:S48)</f>
        <v>0</v>
      </c>
      <c r="T49" s="112">
        <f>SUM(T39:T48)</f>
        <v>0</v>
      </c>
      <c r="U49" s="115" t="str">
        <f>IF(Q49=0," ",ROUND(T49/S49*100,1))</f>
        <v> </v>
      </c>
      <c r="V49" s="109"/>
      <c r="W49" s="110"/>
      <c r="X49" s="116"/>
      <c r="Y49" s="110"/>
      <c r="Z49" s="110"/>
      <c r="AA49" s="117"/>
    </row>
    <row r="50" spans="1:27" ht="16.5" customHeight="1" thickBot="1">
      <c r="A50" s="105"/>
      <c r="B50" s="133">
        <v>1000</v>
      </c>
      <c r="C50" s="198" t="s">
        <v>213</v>
      </c>
      <c r="D50" s="199"/>
      <c r="E50" s="109"/>
      <c r="F50" s="110"/>
      <c r="G50" s="134">
        <f>SUM(G10:G37)</f>
        <v>536</v>
      </c>
      <c r="H50" s="134">
        <f>SUM(H10:H37)</f>
        <v>423</v>
      </c>
      <c r="I50" s="134">
        <f>SUM(I10:I37)</f>
        <v>9097</v>
      </c>
      <c r="J50" s="134">
        <f>SUM(J10:J37)</f>
        <v>2412</v>
      </c>
      <c r="K50" s="114">
        <f>IF(G50=""," ",ROUND(J50/I50*100,1))</f>
        <v>26.5</v>
      </c>
      <c r="L50" s="135">
        <f>L38+L49</f>
        <v>462</v>
      </c>
      <c r="M50" s="135">
        <f>M38+M49</f>
        <v>379</v>
      </c>
      <c r="N50" s="134">
        <f>N38+N49</f>
        <v>7210</v>
      </c>
      <c r="O50" s="134">
        <f>O38+O49</f>
        <v>1638</v>
      </c>
      <c r="P50" s="114">
        <f>IF(L50="","",ROUND(O50/N50*100,1))</f>
        <v>22.7</v>
      </c>
      <c r="Q50" s="135">
        <f>Q38+Q49</f>
        <v>148</v>
      </c>
      <c r="R50" s="135">
        <f>R38+R49</f>
        <v>62</v>
      </c>
      <c r="S50" s="136">
        <f>S38+S49</f>
        <v>1053</v>
      </c>
      <c r="T50" s="136">
        <f>T38+T49</f>
        <v>83</v>
      </c>
      <c r="U50" s="115">
        <f>IF(Q50=""," ",ROUND(T50/S50*100,1))</f>
        <v>7.9</v>
      </c>
      <c r="V50" s="137">
        <f>SUM(V10:V37)</f>
        <v>1241</v>
      </c>
      <c r="W50" s="137">
        <f>SUM(W10:W37)</f>
        <v>73</v>
      </c>
      <c r="X50" s="138">
        <f>IF(V50=0," ",ROUND(W50/V50*100,1))</f>
        <v>5.9</v>
      </c>
      <c r="Y50" s="137">
        <f>SUM(Y10:Y37)</f>
        <v>1165</v>
      </c>
      <c r="Z50" s="137">
        <f>SUM(Z10:Z37)</f>
        <v>61</v>
      </c>
      <c r="AA50" s="139">
        <f>IF(Y50=0," ",ROUND(Z50/Y50*100,1))</f>
        <v>5.2</v>
      </c>
    </row>
    <row r="52" spans="1:14" ht="13.5">
      <c r="A52" s="51" t="s">
        <v>143</v>
      </c>
      <c r="B52" s="52"/>
      <c r="C52" s="53"/>
      <c r="D52" s="54"/>
      <c r="E52" s="55"/>
      <c r="F52" s="55"/>
      <c r="G52" s="55"/>
      <c r="H52" s="55"/>
      <c r="I52" s="55"/>
      <c r="J52" s="55"/>
      <c r="N52" s="140"/>
    </row>
    <row r="53" spans="1:8" ht="13.5">
      <c r="A53" s="56" t="s">
        <v>144</v>
      </c>
      <c r="E53" s="57"/>
      <c r="F53" s="57" t="s">
        <v>108</v>
      </c>
      <c r="H53" s="57"/>
    </row>
  </sheetData>
  <mergeCells count="26">
    <mergeCell ref="Q7:U7"/>
    <mergeCell ref="V7:AA7"/>
    <mergeCell ref="Y8:AA8"/>
    <mergeCell ref="U8:U9"/>
    <mergeCell ref="X8:X9"/>
    <mergeCell ref="V8:V9"/>
    <mergeCell ref="Q8:Q9"/>
    <mergeCell ref="S8:S9"/>
    <mergeCell ref="N8:N9"/>
    <mergeCell ref="I8:I9"/>
    <mergeCell ref="K8:K9"/>
    <mergeCell ref="L8:L9"/>
    <mergeCell ref="A7:A9"/>
    <mergeCell ref="C7:C9"/>
    <mergeCell ref="D7:D9"/>
    <mergeCell ref="B7:B9"/>
    <mergeCell ref="C4:E4"/>
    <mergeCell ref="G4:I4"/>
    <mergeCell ref="B3:N3"/>
    <mergeCell ref="C50:D50"/>
    <mergeCell ref="E7:K7"/>
    <mergeCell ref="L7:P7"/>
    <mergeCell ref="P8:P9"/>
    <mergeCell ref="E8:E9"/>
    <mergeCell ref="G8:G9"/>
    <mergeCell ref="F8:F9"/>
  </mergeCells>
  <conditionalFormatting sqref="Y10:Y37">
    <cfRule type="cellIs" priority="1" dxfId="0" operator="lessThanOrEqual" stopIfTrue="1">
      <formula>V10</formula>
    </cfRule>
    <cfRule type="cellIs" priority="2" dxfId="1" operator="greaterThan" stopIfTrue="1">
      <formula>V10</formula>
    </cfRule>
  </conditionalFormatting>
  <conditionalFormatting sqref="M10:M37 Z10:Z37 T10:T37 R10:R37 W10:W37 O51:O52 O10:O37 R51:R52 J10:J37 M51:M52 H18:H19 H21:H24 H28:H31 H34:H37 M39:M49 O39:O49 R39:R49 T39:T49 T51:T52">
    <cfRule type="cellIs" priority="3" dxfId="0" operator="lessThanOrEqual" stopIfTrue="1">
      <formula>G10</formula>
    </cfRule>
    <cfRule type="cellIs" priority="4" dxfId="1" operator="greaterThan" stopIfTrue="1">
      <formula>G10</formula>
    </cfRule>
  </conditionalFormatting>
  <dataValidations count="1">
    <dataValidation allowBlank="1" showInputMessage="1" showErrorMessage="1" imeMode="off" sqref="E18:K19 E21:K24 E28:K31 E34:K37"/>
  </dataValidations>
  <hyperlinks>
    <hyperlink ref="F53" r:id="rId1" display="http://www.stat.go.jp/index/seido/9-5.htm"/>
  </hyperlinks>
  <printOptions/>
  <pageMargins left="0.79" right="0.2755905511811024" top="0.5905511811023623" bottom="0.5905511811023623" header="0.5118110236220472" footer="0.5118110236220472"/>
  <pageSetup horizontalDpi="600" verticalDpi="600" orientation="landscape" paperSize="9" scale="7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2005-12-16T04:57:01Z</cp:lastPrinted>
  <dcterms:created xsi:type="dcterms:W3CDTF">1997-01-08T22:48:59Z</dcterms:created>
  <dcterms:modified xsi:type="dcterms:W3CDTF">2006-01-16T05:50:12Z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