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'4-1'!$A$1:$X$85</definedName>
    <definedName name="_xlnm.Print_Area" localSheetId="1">'4-2'!$A$1:$AA$94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<sst xmlns="http://schemas.openxmlformats.org/spreadsheetml/2006/main" count="604" uniqueCount="300">
  <si>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</si>
  <si>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</si>
  <si>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</si>
  <si>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</si>
  <si>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</si>
  <si>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</si>
  <si>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</si>
  <si>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</si>
  <si>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</si>
  <si>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</si>
  <si>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</si>
  <si>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</si>
  <si>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</si>
  <si>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</si>
  <si>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</si>
  <si>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</si>
  <si>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</si>
  <si>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</si>
  <si>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</si>
  <si>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</si>
  <si>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</si>
  <si>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</si>
  <si>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</si>
  <si>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</si>
  <si>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</si>
  <si>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</si>
  <si>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</si>
  <si>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</si>
  <si>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</si>
  <si>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</si>
  <si>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</si>
  <si>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</si>
  <si>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</si>
  <si>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</si>
  <si>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</si>
  <si>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</si>
  <si>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</si>
  <si>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</si>
  <si>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</si>
  <si>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</si>
  <si>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</si>
  <si>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</si>
  <si>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</si>
  <si>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</si>
  <si>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</si>
  <si>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</si>
  <si>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</si>
  <si>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</si>
  <si>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</si>
  <si>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</si>
  <si>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</si>
  <si>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</si>
  <si>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</si>
  <si>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</si>
  <si>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</si>
  <si>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</si>
  <si>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</si>
  <si>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</si>
  <si>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</si>
  <si>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</si>
  <si>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</si>
  <si>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</si>
  <si>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</si>
  <si>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</si>
  <si>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</si>
  <si>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</si>
  <si>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</si>
  <si>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</si>
  <si>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</si>
  <si>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</si>
  <si>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</si>
  <si>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</si>
  <si>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</si>
  <si>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</si>
  <si>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</si>
  <si>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</si>
  <si>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</si>
  <si>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</si>
  <si>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</si>
  <si>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</si>
  <si>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</si>
  <si>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</si>
  <si>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</si>
  <si>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</si>
  <si>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</si>
  <si>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</si>
  <si>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</si>
  <si>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</si>
  <si>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</si>
  <si>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</si>
  <si>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</si>
  <si>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</si>
  <si>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</si>
  <si>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</si>
  <si>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</si>
  <si>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千葉県</t>
  </si>
  <si>
    <t>千葉市</t>
  </si>
  <si>
    <t>市民局生活文化部　男女共同参画課</t>
  </si>
  <si>
    <t>千葉市男女共同参画ハーモニー条例</t>
  </si>
  <si>
    <t>H13.3</t>
  </si>
  <si>
    <t>H13～22</t>
  </si>
  <si>
    <t>千葉市女性センター</t>
  </si>
  <si>
    <t>銚子市</t>
  </si>
  <si>
    <t>企画部　政策室</t>
  </si>
  <si>
    <t>市川市</t>
  </si>
  <si>
    <t>総務部　男女共同参画課　</t>
  </si>
  <si>
    <t>市川市男女平等基本条例</t>
  </si>
  <si>
    <t>市川市男女共同参画基本計画</t>
  </si>
  <si>
    <t>H14.9</t>
  </si>
  <si>
    <t>H14～37</t>
  </si>
  <si>
    <t>市川市男女共同参画センター</t>
  </si>
  <si>
    <t>船橋市</t>
  </si>
  <si>
    <t>企画部　男女共同参画課</t>
  </si>
  <si>
    <t>船橋市男女共同参画計画</t>
  </si>
  <si>
    <t>H13～23</t>
  </si>
  <si>
    <t>船橋市女性センター</t>
  </si>
  <si>
    <t>館山市</t>
  </si>
  <si>
    <t>企画部　秘書広報課</t>
  </si>
  <si>
    <t>館山市男女共同参画推進プラン</t>
  </si>
  <si>
    <t>H15.3</t>
  </si>
  <si>
    <t>H15～19</t>
  </si>
  <si>
    <t>木更津市</t>
  </si>
  <si>
    <t>市民生活部　市民生活課</t>
  </si>
  <si>
    <t>木更津市男女共同参画計画デュエットプランきさらづ</t>
  </si>
  <si>
    <t>H14.3</t>
  </si>
  <si>
    <t>H14～18</t>
  </si>
  <si>
    <t>松戸市</t>
  </si>
  <si>
    <t>総務企画本部　女性センター</t>
  </si>
  <si>
    <t>松戸市男女共同参画プランVer.2</t>
  </si>
  <si>
    <t>H15.4</t>
  </si>
  <si>
    <t>H10～32</t>
  </si>
  <si>
    <t>松戸市女性センター ゆうまつど</t>
  </si>
  <si>
    <t>野田市</t>
  </si>
  <si>
    <t>保健福祉部　男女共同参画課</t>
  </si>
  <si>
    <t>佐原市</t>
  </si>
  <si>
    <t>企画総務部　市長公室</t>
  </si>
  <si>
    <t>佐原市女性行動計画</t>
  </si>
  <si>
    <t>H7.3</t>
  </si>
  <si>
    <t>H7～22</t>
  </si>
  <si>
    <t>茂原市</t>
  </si>
  <si>
    <t>企画財政部　企画政策課</t>
  </si>
  <si>
    <t>茂原市男女共同参画計画</t>
  </si>
  <si>
    <t>H16.3</t>
  </si>
  <si>
    <t>H16～22</t>
  </si>
  <si>
    <t>成田市</t>
  </si>
  <si>
    <t>企画政策部　企画課</t>
  </si>
  <si>
    <t>成田市女性行動計画</t>
  </si>
  <si>
    <t>H10.3</t>
  </si>
  <si>
    <t>H10～17</t>
  </si>
  <si>
    <t>佐倉市</t>
  </si>
  <si>
    <t>市民部　人権推進課</t>
  </si>
  <si>
    <t>佐倉市男女平等参画推進条例</t>
  </si>
  <si>
    <t>佐倉市男女平等参画基本計画</t>
  </si>
  <si>
    <t>H16～20</t>
  </si>
  <si>
    <t>佐倉市男女平等参画推進センター ミウズ</t>
  </si>
  <si>
    <t>東金市</t>
  </si>
  <si>
    <t>八日市場市</t>
  </si>
  <si>
    <t>市長公室</t>
  </si>
  <si>
    <t>旭市</t>
  </si>
  <si>
    <t>総務課</t>
  </si>
  <si>
    <t>習志野市</t>
  </si>
  <si>
    <t>企画政策部　男女共同参画センター</t>
  </si>
  <si>
    <t>習志野市男女共同参画推進条例</t>
  </si>
  <si>
    <t>習志野市男女共同参画プラン</t>
  </si>
  <si>
    <t>H13～19</t>
  </si>
  <si>
    <t>習志野市男女共同参画推進センター</t>
  </si>
  <si>
    <t>柏市</t>
  </si>
  <si>
    <t>市民生活部　市民活動推進課</t>
  </si>
  <si>
    <t>柏市男女共同参画推進計画</t>
  </si>
  <si>
    <t>H13.10</t>
  </si>
  <si>
    <t>H13～27</t>
  </si>
  <si>
    <t>勝浦市</t>
  </si>
  <si>
    <t>企画課</t>
  </si>
  <si>
    <t>市原市</t>
  </si>
  <si>
    <t>企画部　人権・国際交流課</t>
  </si>
  <si>
    <t>市原市男女共同参画プラン</t>
  </si>
  <si>
    <t>H13.5</t>
  </si>
  <si>
    <t>流山市</t>
  </si>
  <si>
    <t>企画部　企画政策課</t>
  </si>
  <si>
    <t>流山市男女共同参画プラン</t>
  </si>
  <si>
    <t>H14～21</t>
  </si>
  <si>
    <t>八千代市</t>
  </si>
  <si>
    <t>企画財政部　男女共同参画室</t>
  </si>
  <si>
    <t>やちよ男女共生プラン</t>
  </si>
  <si>
    <t>八千代市男女共同参画センター</t>
  </si>
  <si>
    <t>我孫子市</t>
  </si>
  <si>
    <t>環境生活部　男女共同参画担当</t>
  </si>
  <si>
    <t>我孫子市男女共同参画プラン</t>
  </si>
  <si>
    <t>H11.3</t>
  </si>
  <si>
    <t>H11～20</t>
  </si>
  <si>
    <t>我孫子市男女共同参画都市宣言</t>
  </si>
  <si>
    <t>鴨川市</t>
  </si>
  <si>
    <t>鎌ヶ谷市</t>
  </si>
  <si>
    <t>市長公室　企画政策課</t>
  </si>
  <si>
    <t>鎌ヶ谷市男女共同参画計画</t>
  </si>
  <si>
    <t>H15～22</t>
  </si>
  <si>
    <t>君津市</t>
  </si>
  <si>
    <t>市民環境部　人権施策推進課</t>
  </si>
  <si>
    <t>君津市男女共同参画計画</t>
  </si>
  <si>
    <t>H14～27</t>
  </si>
  <si>
    <t>富津市</t>
  </si>
  <si>
    <t>総合政策部　企画課</t>
  </si>
  <si>
    <t>浦安市</t>
  </si>
  <si>
    <t>経営企画部　企画政策課</t>
  </si>
  <si>
    <t>うらやす男女共同参画プラン</t>
  </si>
  <si>
    <t>H14～23</t>
  </si>
  <si>
    <t>浦安市女性プラザ</t>
  </si>
  <si>
    <t>四街道市</t>
  </si>
  <si>
    <t>総合政策部　事業政策課</t>
  </si>
  <si>
    <t>四街道市男女共同参画推進計画</t>
  </si>
  <si>
    <t>H16～21</t>
  </si>
  <si>
    <t>袖ヶ浦市</t>
  </si>
  <si>
    <t>企画政策部　まちづくり推進課</t>
  </si>
  <si>
    <t>パートナープランそでがうら</t>
  </si>
  <si>
    <t>H12.3</t>
  </si>
  <si>
    <t>H12～18</t>
  </si>
  <si>
    <t>八街市</t>
  </si>
  <si>
    <t>総務部　企画課</t>
  </si>
  <si>
    <t>印西市</t>
  </si>
  <si>
    <t>市民経済部　ふれあい推進課</t>
  </si>
  <si>
    <t>印西市男女共同参画プラン</t>
  </si>
  <si>
    <t>H16～25</t>
  </si>
  <si>
    <t>白井市</t>
  </si>
  <si>
    <t>総務部　企画政策課</t>
  </si>
  <si>
    <t>白井市男女平等推進行動計画</t>
  </si>
  <si>
    <t>H13.4</t>
  </si>
  <si>
    <t>富里市</t>
  </si>
  <si>
    <t>富里市男女共同参画計画</t>
  </si>
  <si>
    <t>H15～24</t>
  </si>
  <si>
    <t>酒々井町</t>
  </si>
  <si>
    <t>人権推進課</t>
  </si>
  <si>
    <t>印旛村</t>
  </si>
  <si>
    <t>本埜村</t>
  </si>
  <si>
    <t>企画建設課</t>
  </si>
  <si>
    <t>栄町</t>
  </si>
  <si>
    <t>下総町</t>
  </si>
  <si>
    <t>企画空港対策課</t>
  </si>
  <si>
    <t>神崎町</t>
  </si>
  <si>
    <t>大栄町</t>
  </si>
  <si>
    <t>企画財政課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</si>
  <si>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</si>
  <si>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</si>
  <si>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</si>
  <si>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</si>
  <si>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</si>
  <si>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</si>
  <si>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</si>
  <si>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</si>
  <si>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光町</t>
  </si>
  <si>
    <t>野栄町</t>
  </si>
  <si>
    <t>大網白里町</t>
  </si>
  <si>
    <t>住民課</t>
  </si>
  <si>
    <t>九十九里町</t>
  </si>
  <si>
    <t>成東町</t>
  </si>
  <si>
    <t>成東町男女共同参画推進プラン</t>
  </si>
  <si>
    <t>山武町</t>
  </si>
  <si>
    <t>蓮沼村</t>
  </si>
  <si>
    <t>企画調整課</t>
  </si>
  <si>
    <t>松尾町</t>
  </si>
  <si>
    <t>横芝町</t>
  </si>
  <si>
    <t>総務課　</t>
  </si>
  <si>
    <t>芝山町</t>
  </si>
  <si>
    <t>一宮町</t>
  </si>
  <si>
    <t>福祉健康課</t>
  </si>
  <si>
    <t>睦沢町</t>
  </si>
  <si>
    <t>長生村</t>
  </si>
  <si>
    <t>白子町</t>
  </si>
  <si>
    <t>長柄町</t>
  </si>
  <si>
    <t>長南町</t>
  </si>
  <si>
    <t>企画政策課　</t>
  </si>
  <si>
    <t>大多喜町</t>
  </si>
  <si>
    <t>教育委員会　生涯学習課　</t>
  </si>
  <si>
    <t>夷隅町</t>
  </si>
  <si>
    <t>御宿町</t>
  </si>
  <si>
    <t>大原町</t>
  </si>
  <si>
    <t>岬町</t>
  </si>
  <si>
    <t>富浦町</t>
  </si>
  <si>
    <t>未来課</t>
  </si>
  <si>
    <t>富山町</t>
  </si>
  <si>
    <t>企画政策課</t>
  </si>
  <si>
    <t>鋸南町</t>
  </si>
  <si>
    <t>三芳村</t>
  </si>
  <si>
    <t>地域政策課</t>
  </si>
  <si>
    <t>白浜町</t>
  </si>
  <si>
    <t>千倉町</t>
  </si>
  <si>
    <t>丸山町</t>
  </si>
  <si>
    <t>企画広報課</t>
  </si>
  <si>
    <t>和田町</t>
  </si>
  <si>
    <t>教育委員会　教育課</t>
  </si>
  <si>
    <t>企画政策部　企画課</t>
  </si>
  <si>
    <t>企画財政課</t>
  </si>
  <si>
    <t>町長公室</t>
  </si>
  <si>
    <t>市原市男女共同参画社会づくり条例</t>
  </si>
  <si>
    <t>H17.3</t>
  </si>
  <si>
    <t>H17～27</t>
  </si>
  <si>
    <t>野田市男女共同参画計画</t>
  </si>
  <si>
    <t>H17～22</t>
  </si>
  <si>
    <t>松尾町男女共同参画プラン</t>
  </si>
  <si>
    <t>ちば男女共同参画基本計画・新ハーモニープラン</t>
  </si>
  <si>
    <t>千葉市はH16.8.1現在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</si>
</sst>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b/>
      <i/>
      <sz val="20"/>
      <name val="ＭＳ Ｐ明朝"/>
      <family val="1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7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17" xfId="0" applyNumberFormat="1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0" fillId="4" borderId="17" xfId="0" applyFill="1" applyBorder="1" applyAlignment="1">
      <alignment/>
    </xf>
    <xf numFmtId="0" fontId="0" fillId="0" borderId="0" xfId="0" applyFill="1" applyBorder="1" applyAlignment="1">
      <alignment/>
    </xf>
    <xf numFmtId="58" fontId="11" fillId="0" borderId="37" xfId="0" applyNumberFormat="1" applyFont="1" applyBorder="1" applyAlignment="1">
      <alignment vertical="center"/>
    </xf>
    <xf numFmtId="58" fontId="11" fillId="0" borderId="38" xfId="0" applyNumberFormat="1" applyFont="1" applyBorder="1" applyAlignment="1">
      <alignment vertical="center"/>
    </xf>
    <xf numFmtId="58" fontId="11" fillId="0" borderId="39" xfId="0" applyNumberFormat="1" applyFont="1" applyBorder="1" applyAlignment="1">
      <alignment vertical="center"/>
    </xf>
    <xf numFmtId="0" fontId="14" fillId="0" borderId="0" xfId="0" applyFont="1" applyAlignment="1">
      <alignment/>
    </xf>
    <xf numFmtId="179" fontId="2" fillId="3" borderId="40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9" fontId="2" fillId="2" borderId="5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179" fontId="2" fillId="3" borderId="42" xfId="0" applyNumberFormat="1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2" fillId="3" borderId="41" xfId="0" applyNumberFormat="1" applyFont="1" applyFill="1" applyBorder="1" applyAlignment="1">
      <alignment/>
    </xf>
    <xf numFmtId="180" fontId="2" fillId="3" borderId="43" xfId="0" applyNumberFormat="1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0" borderId="44" xfId="0" applyFont="1" applyBorder="1" applyAlignment="1">
      <alignment vertical="center" wrapText="1"/>
    </xf>
    <xf numFmtId="58" fontId="2" fillId="0" borderId="1" xfId="0" applyNumberFormat="1" applyFont="1" applyBorder="1" applyAlignment="1">
      <alignment horizontal="left" vertical="center" shrinkToFi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2" fillId="2" borderId="5" xfId="0" applyNumberFormat="1" applyFont="1" applyFill="1" applyBorder="1" applyAlignment="1">
      <alignment vertical="center" wrapText="1"/>
    </xf>
    <xf numFmtId="9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58" fontId="2" fillId="2" borderId="3" xfId="0" applyNumberFormat="1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 wrapText="1"/>
    </xf>
    <xf numFmtId="57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1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85" fontId="9" fillId="2" borderId="1" xfId="0" applyNumberFormat="1" applyFont="1" applyFill="1" applyBorder="1" applyAlignment="1">
      <alignment vertical="center"/>
    </xf>
    <xf numFmtId="57" fontId="9" fillId="2" borderId="1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58" fontId="2" fillId="2" borderId="1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57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2" borderId="5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3" borderId="56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1" xfId="0" applyFont="1" applyFill="1" applyBorder="1" applyAlignment="1">
      <alignment shrinkToFit="1"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wrapText="1"/>
    </xf>
    <xf numFmtId="180" fontId="2" fillId="3" borderId="10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1" fillId="0" borderId="58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2" fillId="2" borderId="5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9" fillId="2" borderId="63" xfId="0" applyFont="1" applyFill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2" borderId="66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2" borderId="4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71" xfId="0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0" fillId="0" borderId="21" xfId="0" applyBorder="1" applyAlignment="1">
      <alignment/>
    </xf>
    <xf numFmtId="0" fontId="2" fillId="2" borderId="72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4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73" xfId="0" applyFont="1" applyFill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58" fontId="11" fillId="0" borderId="37" xfId="0" applyNumberFormat="1" applyFont="1" applyBorder="1" applyAlignment="1">
      <alignment horizontal="center" vertical="center"/>
    </xf>
    <xf numFmtId="58" fontId="11" fillId="0" borderId="38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10.625" style="2" customWidth="1"/>
    <col min="14" max="14" width="4.375" style="2" customWidth="1"/>
    <col min="15" max="15" width="25.875" style="2" customWidth="1"/>
    <col min="16" max="16" width="11.375" style="2" customWidth="1"/>
    <col min="17" max="17" width="13.7539062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1" t="s">
        <v>60</v>
      </c>
      <c r="U2" s="87"/>
    </row>
    <row r="3" ht="12.75" thickBot="1"/>
    <row r="4" spans="1:24" s="1" customFormat="1" ht="31.5" customHeight="1">
      <c r="A4" s="213" t="s">
        <v>6</v>
      </c>
      <c r="B4" s="217" t="s">
        <v>57</v>
      </c>
      <c r="C4" s="214" t="s">
        <v>0</v>
      </c>
      <c r="D4" s="215" t="s">
        <v>58</v>
      </c>
      <c r="E4" s="224" t="s">
        <v>11</v>
      </c>
      <c r="F4" s="45"/>
      <c r="G4" s="193" t="s">
        <v>39</v>
      </c>
      <c r="H4" s="198" t="s">
        <v>7</v>
      </c>
      <c r="I4" s="220" t="s">
        <v>10</v>
      </c>
      <c r="J4" s="202" t="s">
        <v>82</v>
      </c>
      <c r="K4" s="222"/>
      <c r="L4" s="222"/>
      <c r="M4" s="222"/>
      <c r="N4" s="223"/>
      <c r="O4" s="202" t="s">
        <v>90</v>
      </c>
      <c r="P4" s="222"/>
      <c r="Q4" s="222"/>
      <c r="R4" s="223"/>
      <c r="S4" s="211" t="s">
        <v>91</v>
      </c>
      <c r="T4" s="206" t="s">
        <v>78</v>
      </c>
      <c r="U4" s="202" t="s">
        <v>22</v>
      </c>
      <c r="V4" s="203"/>
      <c r="W4" s="203"/>
      <c r="X4" s="19"/>
    </row>
    <row r="5" spans="1:24" s="1" customFormat="1" ht="15" customHeight="1">
      <c r="A5" s="192"/>
      <c r="B5" s="218"/>
      <c r="C5" s="201"/>
      <c r="D5" s="216"/>
      <c r="E5" s="225"/>
      <c r="F5" s="46"/>
      <c r="G5" s="194"/>
      <c r="H5" s="197"/>
      <c r="I5" s="221"/>
      <c r="J5" s="199" t="s">
        <v>30</v>
      </c>
      <c r="K5" s="200"/>
      <c r="L5" s="200"/>
      <c r="M5" s="201"/>
      <c r="N5" s="23" t="s">
        <v>31</v>
      </c>
      <c r="O5" s="199" t="s">
        <v>32</v>
      </c>
      <c r="P5" s="200"/>
      <c r="Q5" s="201"/>
      <c r="R5" s="23" t="s">
        <v>31</v>
      </c>
      <c r="S5" s="212"/>
      <c r="T5" s="207"/>
      <c r="U5" s="197" t="s">
        <v>26</v>
      </c>
      <c r="V5" s="191" t="s">
        <v>27</v>
      </c>
      <c r="W5" s="204" t="s">
        <v>28</v>
      </c>
      <c r="X5" s="196" t="s">
        <v>29</v>
      </c>
    </row>
    <row r="6" spans="1:24" s="1" customFormat="1" ht="38.25" customHeight="1">
      <c r="A6" s="192"/>
      <c r="B6" s="219"/>
      <c r="C6" s="201"/>
      <c r="D6" s="216"/>
      <c r="E6" s="226"/>
      <c r="F6" s="47" t="s">
        <v>38</v>
      </c>
      <c r="G6" s="195"/>
      <c r="H6" s="197"/>
      <c r="I6" s="221"/>
      <c r="J6" s="20" t="s">
        <v>19</v>
      </c>
      <c r="K6" s="8" t="s">
        <v>16</v>
      </c>
      <c r="L6" s="8" t="s">
        <v>17</v>
      </c>
      <c r="M6" s="8" t="s">
        <v>18</v>
      </c>
      <c r="N6" s="22" t="s">
        <v>40</v>
      </c>
      <c r="O6" s="21" t="s">
        <v>42</v>
      </c>
      <c r="P6" s="8" t="s">
        <v>25</v>
      </c>
      <c r="Q6" s="8" t="s">
        <v>21</v>
      </c>
      <c r="R6" s="22" t="s">
        <v>41</v>
      </c>
      <c r="S6" s="212"/>
      <c r="T6" s="208"/>
      <c r="U6" s="192"/>
      <c r="V6" s="191"/>
      <c r="W6" s="205"/>
      <c r="X6" s="196"/>
    </row>
    <row r="7" spans="1:24" s="110" customFormat="1" ht="45" customHeight="1">
      <c r="A7" s="118">
        <v>12</v>
      </c>
      <c r="B7" s="119">
        <v>100</v>
      </c>
      <c r="C7" s="120" t="s">
        <v>95</v>
      </c>
      <c r="D7" s="121" t="s">
        <v>96</v>
      </c>
      <c r="E7" s="109" t="s">
        <v>97</v>
      </c>
      <c r="F7" s="122">
        <v>1</v>
      </c>
      <c r="G7" s="119">
        <v>1</v>
      </c>
      <c r="H7" s="106">
        <v>1</v>
      </c>
      <c r="I7" s="123">
        <v>1</v>
      </c>
      <c r="J7" s="106" t="s">
        <v>98</v>
      </c>
      <c r="K7" s="124">
        <v>37523</v>
      </c>
      <c r="L7" s="124">
        <v>37524</v>
      </c>
      <c r="M7" s="124">
        <v>37712</v>
      </c>
      <c r="N7" s="125"/>
      <c r="O7" s="133" t="s">
        <v>298</v>
      </c>
      <c r="P7" s="127" t="s">
        <v>293</v>
      </c>
      <c r="Q7" s="128" t="s">
        <v>294</v>
      </c>
      <c r="R7" s="125"/>
      <c r="S7" s="115" t="s">
        <v>101</v>
      </c>
      <c r="T7" s="129">
        <v>1</v>
      </c>
      <c r="U7" s="118"/>
      <c r="V7" s="130"/>
      <c r="W7" s="130"/>
      <c r="X7" s="131"/>
    </row>
    <row r="8" spans="1:24" s="110" customFormat="1" ht="15" customHeight="1">
      <c r="A8" s="118">
        <v>12</v>
      </c>
      <c r="B8" s="119">
        <v>202</v>
      </c>
      <c r="C8" s="120" t="s">
        <v>95</v>
      </c>
      <c r="D8" s="121" t="s">
        <v>102</v>
      </c>
      <c r="E8" s="109" t="s">
        <v>103</v>
      </c>
      <c r="F8" s="122">
        <v>1</v>
      </c>
      <c r="G8" s="119">
        <v>2</v>
      </c>
      <c r="H8" s="106">
        <v>0</v>
      </c>
      <c r="I8" s="123">
        <v>1</v>
      </c>
      <c r="J8" s="106"/>
      <c r="K8" s="132"/>
      <c r="L8" s="132"/>
      <c r="M8" s="132"/>
      <c r="N8" s="125">
        <v>0</v>
      </c>
      <c r="O8" s="126"/>
      <c r="P8" s="127"/>
      <c r="Q8" s="128"/>
      <c r="R8" s="125">
        <v>0</v>
      </c>
      <c r="S8" s="115"/>
      <c r="T8" s="129">
        <v>0</v>
      </c>
      <c r="U8" s="118"/>
      <c r="V8" s="130"/>
      <c r="W8" s="130"/>
      <c r="X8" s="131"/>
    </row>
    <row r="9" spans="1:24" s="110" customFormat="1" ht="30" customHeight="1">
      <c r="A9" s="118">
        <v>12</v>
      </c>
      <c r="B9" s="119">
        <v>203</v>
      </c>
      <c r="C9" s="120" t="s">
        <v>95</v>
      </c>
      <c r="D9" s="121" t="s">
        <v>104</v>
      </c>
      <c r="E9" s="109" t="s">
        <v>105</v>
      </c>
      <c r="F9" s="122">
        <v>1</v>
      </c>
      <c r="G9" s="119">
        <v>1</v>
      </c>
      <c r="H9" s="106">
        <v>1</v>
      </c>
      <c r="I9" s="123">
        <v>1</v>
      </c>
      <c r="J9" s="106" t="s">
        <v>106</v>
      </c>
      <c r="K9" s="124">
        <v>37594</v>
      </c>
      <c r="L9" s="124">
        <v>37610</v>
      </c>
      <c r="M9" s="124">
        <v>37712</v>
      </c>
      <c r="N9" s="125"/>
      <c r="O9" s="126" t="s">
        <v>107</v>
      </c>
      <c r="P9" s="127" t="s">
        <v>108</v>
      </c>
      <c r="Q9" s="128" t="s">
        <v>109</v>
      </c>
      <c r="R9" s="125"/>
      <c r="S9" s="115" t="s">
        <v>110</v>
      </c>
      <c r="T9" s="129">
        <v>1</v>
      </c>
      <c r="U9" s="118"/>
      <c r="V9" s="130"/>
      <c r="W9" s="130"/>
      <c r="X9" s="131"/>
    </row>
    <row r="10" spans="1:24" s="110" customFormat="1" ht="30" customHeight="1">
      <c r="A10" s="118">
        <v>12</v>
      </c>
      <c r="B10" s="119">
        <v>204</v>
      </c>
      <c r="C10" s="120" t="s">
        <v>95</v>
      </c>
      <c r="D10" s="121" t="s">
        <v>111</v>
      </c>
      <c r="E10" s="109" t="s">
        <v>112</v>
      </c>
      <c r="F10" s="122">
        <v>1</v>
      </c>
      <c r="G10" s="119">
        <v>1</v>
      </c>
      <c r="H10" s="106">
        <v>1</v>
      </c>
      <c r="I10" s="123">
        <v>1</v>
      </c>
      <c r="J10" s="106"/>
      <c r="K10" s="132"/>
      <c r="L10" s="132"/>
      <c r="M10" s="132"/>
      <c r="N10" s="125">
        <v>0</v>
      </c>
      <c r="O10" s="126" t="s">
        <v>113</v>
      </c>
      <c r="P10" s="127" t="s">
        <v>99</v>
      </c>
      <c r="Q10" s="128" t="s">
        <v>114</v>
      </c>
      <c r="R10" s="125"/>
      <c r="S10" s="115" t="s">
        <v>115</v>
      </c>
      <c r="T10" s="129">
        <v>0</v>
      </c>
      <c r="U10" s="118"/>
      <c r="V10" s="130"/>
      <c r="W10" s="130"/>
      <c r="X10" s="131"/>
    </row>
    <row r="11" spans="1:24" s="110" customFormat="1" ht="30" customHeight="1">
      <c r="A11" s="118">
        <v>12</v>
      </c>
      <c r="B11" s="119">
        <v>205</v>
      </c>
      <c r="C11" s="120" t="s">
        <v>95</v>
      </c>
      <c r="D11" s="121" t="s">
        <v>116</v>
      </c>
      <c r="E11" s="109" t="s">
        <v>117</v>
      </c>
      <c r="F11" s="122">
        <v>1</v>
      </c>
      <c r="G11" s="119">
        <v>2</v>
      </c>
      <c r="H11" s="106">
        <v>1</v>
      </c>
      <c r="I11" s="123">
        <v>1</v>
      </c>
      <c r="J11" s="106"/>
      <c r="K11" s="132"/>
      <c r="L11" s="132"/>
      <c r="M11" s="132"/>
      <c r="N11" s="125">
        <v>0</v>
      </c>
      <c r="O11" s="126" t="s">
        <v>118</v>
      </c>
      <c r="P11" s="127" t="s">
        <v>119</v>
      </c>
      <c r="Q11" s="128" t="s">
        <v>120</v>
      </c>
      <c r="R11" s="125"/>
      <c r="S11" s="115"/>
      <c r="T11" s="129">
        <v>0</v>
      </c>
      <c r="U11" s="118"/>
      <c r="V11" s="130"/>
      <c r="W11" s="130"/>
      <c r="X11" s="131"/>
    </row>
    <row r="12" spans="1:24" s="110" customFormat="1" ht="30" customHeight="1">
      <c r="A12" s="118">
        <v>12</v>
      </c>
      <c r="B12" s="119">
        <v>206</v>
      </c>
      <c r="C12" s="120" t="s">
        <v>95</v>
      </c>
      <c r="D12" s="121" t="s">
        <v>121</v>
      </c>
      <c r="E12" s="109" t="s">
        <v>122</v>
      </c>
      <c r="F12" s="122">
        <v>1</v>
      </c>
      <c r="G12" s="119">
        <v>2</v>
      </c>
      <c r="H12" s="106">
        <v>1</v>
      </c>
      <c r="I12" s="123">
        <v>1</v>
      </c>
      <c r="J12" s="106"/>
      <c r="K12" s="132"/>
      <c r="L12" s="132"/>
      <c r="M12" s="132"/>
      <c r="N12" s="125">
        <v>5</v>
      </c>
      <c r="O12" s="133" t="s">
        <v>123</v>
      </c>
      <c r="P12" s="127" t="s">
        <v>124</v>
      </c>
      <c r="Q12" s="128" t="s">
        <v>125</v>
      </c>
      <c r="R12" s="125"/>
      <c r="S12" s="115"/>
      <c r="T12" s="129">
        <v>0</v>
      </c>
      <c r="U12" s="118"/>
      <c r="V12" s="130"/>
      <c r="W12" s="130"/>
      <c r="X12" s="131"/>
    </row>
    <row r="13" spans="1:24" s="110" customFormat="1" ht="30" customHeight="1">
      <c r="A13" s="118">
        <v>12</v>
      </c>
      <c r="B13" s="119">
        <v>207</v>
      </c>
      <c r="C13" s="120" t="s">
        <v>95</v>
      </c>
      <c r="D13" s="121" t="s">
        <v>126</v>
      </c>
      <c r="E13" s="109" t="s">
        <v>127</v>
      </c>
      <c r="F13" s="122">
        <v>1</v>
      </c>
      <c r="G13" s="119">
        <v>1</v>
      </c>
      <c r="H13" s="106">
        <v>1</v>
      </c>
      <c r="I13" s="123">
        <v>1</v>
      </c>
      <c r="J13" s="106"/>
      <c r="K13" s="132"/>
      <c r="L13" s="132"/>
      <c r="M13" s="132"/>
      <c r="N13" s="125">
        <v>0</v>
      </c>
      <c r="O13" s="188" t="s">
        <v>128</v>
      </c>
      <c r="P13" s="127" t="s">
        <v>129</v>
      </c>
      <c r="Q13" s="128" t="s">
        <v>130</v>
      </c>
      <c r="R13" s="125"/>
      <c r="S13" s="115" t="s">
        <v>131</v>
      </c>
      <c r="T13" s="129">
        <v>0</v>
      </c>
      <c r="U13" s="118"/>
      <c r="V13" s="130"/>
      <c r="W13" s="130"/>
      <c r="X13" s="131"/>
    </row>
    <row r="14" spans="1:24" s="110" customFormat="1" ht="30" customHeight="1">
      <c r="A14" s="118">
        <v>12</v>
      </c>
      <c r="B14" s="119">
        <v>208</v>
      </c>
      <c r="C14" s="120" t="s">
        <v>95</v>
      </c>
      <c r="D14" s="121" t="s">
        <v>132</v>
      </c>
      <c r="E14" s="109" t="s">
        <v>133</v>
      </c>
      <c r="F14" s="122">
        <v>1</v>
      </c>
      <c r="G14" s="119">
        <v>1</v>
      </c>
      <c r="H14" s="106">
        <v>1</v>
      </c>
      <c r="I14" s="123">
        <v>1</v>
      </c>
      <c r="J14" s="106"/>
      <c r="K14" s="132"/>
      <c r="L14" s="132"/>
      <c r="M14" s="132"/>
      <c r="N14" s="125">
        <v>0</v>
      </c>
      <c r="O14" s="135" t="s">
        <v>295</v>
      </c>
      <c r="P14" s="127" t="s">
        <v>293</v>
      </c>
      <c r="Q14" s="128" t="s">
        <v>296</v>
      </c>
      <c r="R14" s="125"/>
      <c r="S14" s="115"/>
      <c r="T14" s="129">
        <v>0</v>
      </c>
      <c r="U14" s="118"/>
      <c r="V14" s="130"/>
      <c r="W14" s="130"/>
      <c r="X14" s="131"/>
    </row>
    <row r="15" spans="1:24" s="110" customFormat="1" ht="30" customHeight="1">
      <c r="A15" s="118">
        <v>12</v>
      </c>
      <c r="B15" s="119">
        <v>209</v>
      </c>
      <c r="C15" s="120" t="s">
        <v>95</v>
      </c>
      <c r="D15" s="121" t="s">
        <v>134</v>
      </c>
      <c r="E15" s="109" t="s">
        <v>135</v>
      </c>
      <c r="F15" s="122">
        <v>1</v>
      </c>
      <c r="G15" s="119">
        <v>2</v>
      </c>
      <c r="H15" s="106">
        <v>1</v>
      </c>
      <c r="I15" s="123">
        <v>1</v>
      </c>
      <c r="J15" s="106"/>
      <c r="K15" s="132"/>
      <c r="L15" s="132"/>
      <c r="M15" s="132"/>
      <c r="N15" s="125">
        <v>0</v>
      </c>
      <c r="O15" s="126" t="s">
        <v>136</v>
      </c>
      <c r="P15" s="127" t="s">
        <v>137</v>
      </c>
      <c r="Q15" s="128" t="s">
        <v>138</v>
      </c>
      <c r="R15" s="125"/>
      <c r="S15" s="115"/>
      <c r="T15" s="129">
        <v>0</v>
      </c>
      <c r="U15" s="118"/>
      <c r="V15" s="130"/>
      <c r="W15" s="130"/>
      <c r="X15" s="131"/>
    </row>
    <row r="16" spans="1:24" s="110" customFormat="1" ht="30" customHeight="1">
      <c r="A16" s="118">
        <v>12</v>
      </c>
      <c r="B16" s="119">
        <v>210</v>
      </c>
      <c r="C16" s="120" t="s">
        <v>95</v>
      </c>
      <c r="D16" s="121" t="s">
        <v>139</v>
      </c>
      <c r="E16" s="109" t="s">
        <v>140</v>
      </c>
      <c r="F16" s="122">
        <v>1</v>
      </c>
      <c r="G16" s="119">
        <v>2</v>
      </c>
      <c r="H16" s="106">
        <v>1</v>
      </c>
      <c r="I16" s="123">
        <v>1</v>
      </c>
      <c r="J16" s="106"/>
      <c r="K16" s="132"/>
      <c r="L16" s="132"/>
      <c r="M16" s="132"/>
      <c r="N16" s="125">
        <v>0</v>
      </c>
      <c r="O16" s="126" t="s">
        <v>141</v>
      </c>
      <c r="P16" s="127" t="s">
        <v>142</v>
      </c>
      <c r="Q16" s="128" t="s">
        <v>143</v>
      </c>
      <c r="R16" s="125"/>
      <c r="S16" s="115"/>
      <c r="T16" s="129">
        <v>0</v>
      </c>
      <c r="U16" s="118"/>
      <c r="V16" s="130"/>
      <c r="W16" s="130"/>
      <c r="X16" s="131"/>
    </row>
    <row r="17" spans="1:24" s="110" customFormat="1" ht="30" customHeight="1">
      <c r="A17" s="118">
        <v>12</v>
      </c>
      <c r="B17" s="119">
        <v>211</v>
      </c>
      <c r="C17" s="120" t="s">
        <v>95</v>
      </c>
      <c r="D17" s="121" t="s">
        <v>144</v>
      </c>
      <c r="E17" s="109" t="s">
        <v>145</v>
      </c>
      <c r="F17" s="122">
        <v>1</v>
      </c>
      <c r="G17" s="119">
        <v>2</v>
      </c>
      <c r="H17" s="106">
        <v>0</v>
      </c>
      <c r="I17" s="123">
        <v>1</v>
      </c>
      <c r="J17" s="106"/>
      <c r="K17" s="132"/>
      <c r="L17" s="132"/>
      <c r="M17" s="132"/>
      <c r="N17" s="125">
        <v>0</v>
      </c>
      <c r="O17" s="126" t="s">
        <v>146</v>
      </c>
      <c r="P17" s="127" t="s">
        <v>147</v>
      </c>
      <c r="Q17" s="128" t="s">
        <v>148</v>
      </c>
      <c r="R17" s="125"/>
      <c r="S17" s="115"/>
      <c r="T17" s="129">
        <v>0</v>
      </c>
      <c r="U17" s="118"/>
      <c r="V17" s="130"/>
      <c r="W17" s="130"/>
      <c r="X17" s="131"/>
    </row>
    <row r="18" spans="1:24" s="110" customFormat="1" ht="30" customHeight="1">
      <c r="A18" s="118">
        <v>12</v>
      </c>
      <c r="B18" s="119">
        <v>212</v>
      </c>
      <c r="C18" s="120" t="s">
        <v>95</v>
      </c>
      <c r="D18" s="121" t="s">
        <v>149</v>
      </c>
      <c r="E18" s="109" t="s">
        <v>150</v>
      </c>
      <c r="F18" s="122">
        <v>1</v>
      </c>
      <c r="G18" s="119">
        <v>2</v>
      </c>
      <c r="H18" s="106">
        <v>0</v>
      </c>
      <c r="I18" s="123">
        <v>1</v>
      </c>
      <c r="J18" s="106" t="s">
        <v>151</v>
      </c>
      <c r="K18" s="124">
        <v>37608</v>
      </c>
      <c r="L18" s="124">
        <v>37617</v>
      </c>
      <c r="M18" s="124">
        <v>37712</v>
      </c>
      <c r="N18" s="125"/>
      <c r="O18" s="126" t="s">
        <v>152</v>
      </c>
      <c r="P18" s="127" t="s">
        <v>142</v>
      </c>
      <c r="Q18" s="128" t="s">
        <v>153</v>
      </c>
      <c r="R18" s="125"/>
      <c r="S18" s="115" t="s">
        <v>154</v>
      </c>
      <c r="T18" s="129">
        <v>1</v>
      </c>
      <c r="U18" s="118"/>
      <c r="V18" s="130"/>
      <c r="W18" s="130"/>
      <c r="X18" s="131"/>
    </row>
    <row r="19" spans="1:24" s="110" customFormat="1" ht="30" customHeight="1">
      <c r="A19" s="118">
        <v>12</v>
      </c>
      <c r="B19" s="119">
        <v>213</v>
      </c>
      <c r="C19" s="120" t="s">
        <v>95</v>
      </c>
      <c r="D19" s="121" t="s">
        <v>155</v>
      </c>
      <c r="E19" s="109" t="s">
        <v>289</v>
      </c>
      <c r="F19" s="122">
        <v>1</v>
      </c>
      <c r="G19" s="119">
        <v>2</v>
      </c>
      <c r="H19" s="106">
        <v>1</v>
      </c>
      <c r="I19" s="123">
        <v>0</v>
      </c>
      <c r="J19" s="106"/>
      <c r="K19" s="132"/>
      <c r="L19" s="132"/>
      <c r="M19" s="132"/>
      <c r="N19" s="125">
        <v>0</v>
      </c>
      <c r="O19" s="126"/>
      <c r="P19" s="127"/>
      <c r="Q19" s="128"/>
      <c r="R19" s="125">
        <v>0</v>
      </c>
      <c r="S19" s="115"/>
      <c r="T19" s="129">
        <v>0</v>
      </c>
      <c r="U19" s="118"/>
      <c r="V19" s="130"/>
      <c r="W19" s="130"/>
      <c r="X19" s="131"/>
    </row>
    <row r="20" spans="1:24" s="110" customFormat="1" ht="15" customHeight="1">
      <c r="A20" s="118">
        <v>12</v>
      </c>
      <c r="B20" s="119">
        <v>214</v>
      </c>
      <c r="C20" s="120" t="s">
        <v>95</v>
      </c>
      <c r="D20" s="121" t="s">
        <v>156</v>
      </c>
      <c r="E20" s="109" t="s">
        <v>157</v>
      </c>
      <c r="F20" s="122">
        <v>1</v>
      </c>
      <c r="G20" s="119">
        <v>2</v>
      </c>
      <c r="H20" s="106">
        <v>0</v>
      </c>
      <c r="I20" s="123">
        <v>0</v>
      </c>
      <c r="J20" s="106"/>
      <c r="K20" s="132"/>
      <c r="L20" s="132"/>
      <c r="M20" s="132"/>
      <c r="N20" s="125">
        <v>5</v>
      </c>
      <c r="O20" s="126"/>
      <c r="P20" s="127"/>
      <c r="Q20" s="128"/>
      <c r="R20" s="125">
        <v>0</v>
      </c>
      <c r="S20" s="115"/>
      <c r="T20" s="129">
        <v>0</v>
      </c>
      <c r="U20" s="118"/>
      <c r="V20" s="130"/>
      <c r="W20" s="130"/>
      <c r="X20" s="131"/>
    </row>
    <row r="21" spans="1:24" s="110" customFormat="1" ht="15" customHeight="1">
      <c r="A21" s="118">
        <v>12</v>
      </c>
      <c r="B21" s="119">
        <v>215</v>
      </c>
      <c r="C21" s="120" t="s">
        <v>95</v>
      </c>
      <c r="D21" s="121" t="s">
        <v>158</v>
      </c>
      <c r="E21" s="109" t="s">
        <v>159</v>
      </c>
      <c r="F21" s="122">
        <v>1</v>
      </c>
      <c r="G21" s="119">
        <v>2</v>
      </c>
      <c r="H21" s="106">
        <v>0</v>
      </c>
      <c r="I21" s="123">
        <v>0</v>
      </c>
      <c r="J21" s="106"/>
      <c r="K21" s="132"/>
      <c r="L21" s="132"/>
      <c r="M21" s="132"/>
      <c r="N21" s="125">
        <v>0</v>
      </c>
      <c r="O21" s="126"/>
      <c r="P21" s="127"/>
      <c r="Q21" s="128"/>
      <c r="R21" s="125">
        <v>0</v>
      </c>
      <c r="S21" s="115"/>
      <c r="T21" s="129">
        <v>0</v>
      </c>
      <c r="U21" s="118"/>
      <c r="V21" s="130"/>
      <c r="W21" s="130"/>
      <c r="X21" s="131"/>
    </row>
    <row r="22" spans="1:24" s="110" customFormat="1" ht="45" customHeight="1">
      <c r="A22" s="118">
        <v>12</v>
      </c>
      <c r="B22" s="119">
        <v>216</v>
      </c>
      <c r="C22" s="120" t="s">
        <v>95</v>
      </c>
      <c r="D22" s="121" t="s">
        <v>160</v>
      </c>
      <c r="E22" s="109" t="s">
        <v>161</v>
      </c>
      <c r="F22" s="122">
        <v>1</v>
      </c>
      <c r="G22" s="119">
        <v>1</v>
      </c>
      <c r="H22" s="106">
        <v>1</v>
      </c>
      <c r="I22" s="123">
        <v>1</v>
      </c>
      <c r="J22" s="106" t="s">
        <v>162</v>
      </c>
      <c r="K22" s="124">
        <v>38076</v>
      </c>
      <c r="L22" s="124">
        <v>38077</v>
      </c>
      <c r="M22" s="124">
        <v>38169</v>
      </c>
      <c r="N22" s="125"/>
      <c r="O22" s="126" t="s">
        <v>163</v>
      </c>
      <c r="P22" s="127" t="s">
        <v>99</v>
      </c>
      <c r="Q22" s="128" t="s">
        <v>164</v>
      </c>
      <c r="R22" s="125"/>
      <c r="S22" s="115" t="s">
        <v>165</v>
      </c>
      <c r="T22" s="129">
        <v>1</v>
      </c>
      <c r="U22" s="118"/>
      <c r="V22" s="130"/>
      <c r="W22" s="130"/>
      <c r="X22" s="131"/>
    </row>
    <row r="23" spans="1:24" s="110" customFormat="1" ht="30" customHeight="1">
      <c r="A23" s="118">
        <v>12</v>
      </c>
      <c r="B23" s="119">
        <v>217</v>
      </c>
      <c r="C23" s="120" t="s">
        <v>95</v>
      </c>
      <c r="D23" s="121" t="s">
        <v>166</v>
      </c>
      <c r="E23" s="109" t="s">
        <v>167</v>
      </c>
      <c r="F23" s="122">
        <v>1</v>
      </c>
      <c r="G23" s="119">
        <v>2</v>
      </c>
      <c r="H23" s="106">
        <v>1</v>
      </c>
      <c r="I23" s="123">
        <v>1</v>
      </c>
      <c r="J23" s="106"/>
      <c r="K23" s="132"/>
      <c r="L23" s="132"/>
      <c r="M23" s="132"/>
      <c r="N23" s="125">
        <v>0</v>
      </c>
      <c r="O23" s="126" t="s">
        <v>168</v>
      </c>
      <c r="P23" s="127" t="s">
        <v>169</v>
      </c>
      <c r="Q23" s="128" t="s">
        <v>170</v>
      </c>
      <c r="R23" s="125"/>
      <c r="S23" s="115"/>
      <c r="T23" s="129">
        <v>0</v>
      </c>
      <c r="U23" s="118"/>
      <c r="V23" s="130"/>
      <c r="W23" s="130"/>
      <c r="X23" s="131"/>
    </row>
    <row r="24" spans="1:24" s="110" customFormat="1" ht="15" customHeight="1">
      <c r="A24" s="118">
        <v>12</v>
      </c>
      <c r="B24" s="119">
        <v>218</v>
      </c>
      <c r="C24" s="120" t="s">
        <v>95</v>
      </c>
      <c r="D24" s="121" t="s">
        <v>171</v>
      </c>
      <c r="E24" s="109" t="s">
        <v>172</v>
      </c>
      <c r="F24" s="122">
        <v>1</v>
      </c>
      <c r="G24" s="119">
        <v>2</v>
      </c>
      <c r="H24" s="106">
        <v>0</v>
      </c>
      <c r="I24" s="123">
        <v>0</v>
      </c>
      <c r="J24" s="106"/>
      <c r="K24" s="132"/>
      <c r="L24" s="132"/>
      <c r="M24" s="132"/>
      <c r="N24" s="125">
        <v>0</v>
      </c>
      <c r="O24" s="126"/>
      <c r="P24" s="127"/>
      <c r="Q24" s="128"/>
      <c r="R24" s="125">
        <v>0</v>
      </c>
      <c r="S24" s="115"/>
      <c r="T24" s="129">
        <v>0</v>
      </c>
      <c r="U24" s="118"/>
      <c r="V24" s="130"/>
      <c r="W24" s="130"/>
      <c r="X24" s="131"/>
    </row>
    <row r="25" spans="1:24" s="110" customFormat="1" ht="30" customHeight="1">
      <c r="A25" s="118">
        <v>12</v>
      </c>
      <c r="B25" s="119">
        <v>219</v>
      </c>
      <c r="C25" s="120" t="s">
        <v>95</v>
      </c>
      <c r="D25" s="121" t="s">
        <v>173</v>
      </c>
      <c r="E25" s="109" t="s">
        <v>174</v>
      </c>
      <c r="F25" s="122">
        <v>1</v>
      </c>
      <c r="G25" s="119">
        <v>2</v>
      </c>
      <c r="H25" s="106">
        <v>1</v>
      </c>
      <c r="I25" s="123">
        <v>0</v>
      </c>
      <c r="J25" s="103" t="s">
        <v>292</v>
      </c>
      <c r="K25" s="104">
        <v>38335</v>
      </c>
      <c r="L25" s="104">
        <v>38343</v>
      </c>
      <c r="M25" s="104">
        <v>38443</v>
      </c>
      <c r="N25" s="125"/>
      <c r="O25" s="126" t="s">
        <v>175</v>
      </c>
      <c r="P25" s="127" t="s">
        <v>176</v>
      </c>
      <c r="Q25" s="128" t="s">
        <v>100</v>
      </c>
      <c r="R25" s="125"/>
      <c r="S25" s="115"/>
      <c r="T25" s="129">
        <v>0</v>
      </c>
      <c r="U25" s="118"/>
      <c r="V25" s="130"/>
      <c r="W25" s="130"/>
      <c r="X25" s="131"/>
    </row>
    <row r="26" spans="1:24" s="110" customFormat="1" ht="30" customHeight="1">
      <c r="A26" s="118">
        <v>12</v>
      </c>
      <c r="B26" s="119">
        <v>220</v>
      </c>
      <c r="C26" s="120" t="s">
        <v>95</v>
      </c>
      <c r="D26" s="121" t="s">
        <v>177</v>
      </c>
      <c r="E26" s="109" t="s">
        <v>178</v>
      </c>
      <c r="F26" s="122">
        <v>1</v>
      </c>
      <c r="G26" s="119">
        <v>2</v>
      </c>
      <c r="H26" s="106">
        <v>1</v>
      </c>
      <c r="I26" s="123">
        <v>1</v>
      </c>
      <c r="J26" s="106"/>
      <c r="K26" s="132"/>
      <c r="L26" s="132"/>
      <c r="M26" s="132"/>
      <c r="N26" s="125">
        <v>0</v>
      </c>
      <c r="O26" s="126" t="s">
        <v>179</v>
      </c>
      <c r="P26" s="127" t="s">
        <v>124</v>
      </c>
      <c r="Q26" s="128" t="s">
        <v>180</v>
      </c>
      <c r="R26" s="125"/>
      <c r="S26" s="115"/>
      <c r="T26" s="129">
        <v>0</v>
      </c>
      <c r="U26" s="118"/>
      <c r="V26" s="130"/>
      <c r="W26" s="130"/>
      <c r="X26" s="131"/>
    </row>
    <row r="27" spans="1:24" s="110" customFormat="1" ht="30" customHeight="1">
      <c r="A27" s="118">
        <v>12</v>
      </c>
      <c r="B27" s="119">
        <v>221</v>
      </c>
      <c r="C27" s="120" t="s">
        <v>95</v>
      </c>
      <c r="D27" s="121" t="s">
        <v>181</v>
      </c>
      <c r="E27" s="109" t="s">
        <v>182</v>
      </c>
      <c r="F27" s="122">
        <v>1</v>
      </c>
      <c r="G27" s="119">
        <v>1</v>
      </c>
      <c r="H27" s="106">
        <v>1</v>
      </c>
      <c r="I27" s="123">
        <v>1</v>
      </c>
      <c r="J27" s="106"/>
      <c r="K27" s="132"/>
      <c r="L27" s="132"/>
      <c r="M27" s="132"/>
      <c r="N27" s="125">
        <v>5</v>
      </c>
      <c r="O27" s="126" t="s">
        <v>183</v>
      </c>
      <c r="P27" s="127" t="s">
        <v>99</v>
      </c>
      <c r="Q27" s="128" t="s">
        <v>100</v>
      </c>
      <c r="R27" s="125"/>
      <c r="S27" s="115" t="s">
        <v>184</v>
      </c>
      <c r="T27" s="129">
        <v>0</v>
      </c>
      <c r="U27" s="118"/>
      <c r="V27" s="130"/>
      <c r="W27" s="130"/>
      <c r="X27" s="131"/>
    </row>
    <row r="28" spans="1:24" s="110" customFormat="1" ht="30" customHeight="1">
      <c r="A28" s="118">
        <v>12</v>
      </c>
      <c r="B28" s="119">
        <v>222</v>
      </c>
      <c r="C28" s="120" t="s">
        <v>95</v>
      </c>
      <c r="D28" s="121" t="s">
        <v>185</v>
      </c>
      <c r="E28" s="109" t="s">
        <v>186</v>
      </c>
      <c r="F28" s="122">
        <v>1</v>
      </c>
      <c r="G28" s="119">
        <v>1</v>
      </c>
      <c r="H28" s="106">
        <v>1</v>
      </c>
      <c r="I28" s="123">
        <v>1</v>
      </c>
      <c r="J28" s="106"/>
      <c r="K28" s="132"/>
      <c r="L28" s="132"/>
      <c r="M28" s="132"/>
      <c r="N28" s="125">
        <v>4</v>
      </c>
      <c r="O28" s="126" t="s">
        <v>187</v>
      </c>
      <c r="P28" s="127" t="s">
        <v>188</v>
      </c>
      <c r="Q28" s="128" t="s">
        <v>189</v>
      </c>
      <c r="R28" s="125"/>
      <c r="S28" s="115"/>
      <c r="T28" s="129">
        <v>0</v>
      </c>
      <c r="U28" s="134">
        <v>37068</v>
      </c>
      <c r="V28" s="190" t="s">
        <v>190</v>
      </c>
      <c r="W28" s="130">
        <v>2</v>
      </c>
      <c r="X28" s="175">
        <v>1</v>
      </c>
    </row>
    <row r="29" spans="1:24" s="110" customFormat="1" ht="15" customHeight="1">
      <c r="A29" s="118">
        <v>12</v>
      </c>
      <c r="B29" s="119">
        <v>223</v>
      </c>
      <c r="C29" s="120" t="s">
        <v>95</v>
      </c>
      <c r="D29" s="121" t="s">
        <v>191</v>
      </c>
      <c r="E29" s="109" t="s">
        <v>290</v>
      </c>
      <c r="F29" s="122">
        <v>1</v>
      </c>
      <c r="G29" s="119">
        <v>2</v>
      </c>
      <c r="H29" s="106">
        <v>0</v>
      </c>
      <c r="I29" s="123">
        <v>0</v>
      </c>
      <c r="J29" s="106"/>
      <c r="K29" s="132"/>
      <c r="L29" s="132"/>
      <c r="M29" s="132"/>
      <c r="N29" s="125">
        <v>0</v>
      </c>
      <c r="O29" s="126"/>
      <c r="P29" s="127"/>
      <c r="Q29" s="128"/>
      <c r="R29" s="125">
        <v>0</v>
      </c>
      <c r="S29" s="115"/>
      <c r="T29" s="129">
        <v>0</v>
      </c>
      <c r="U29" s="118"/>
      <c r="V29" s="130"/>
      <c r="W29" s="130"/>
      <c r="X29" s="131"/>
    </row>
    <row r="30" spans="1:24" s="110" customFormat="1" ht="30" customHeight="1">
      <c r="A30" s="118">
        <v>12</v>
      </c>
      <c r="B30" s="119">
        <v>224</v>
      </c>
      <c r="C30" s="120" t="s">
        <v>95</v>
      </c>
      <c r="D30" s="121" t="s">
        <v>192</v>
      </c>
      <c r="E30" s="109" t="s">
        <v>193</v>
      </c>
      <c r="F30" s="122">
        <v>1</v>
      </c>
      <c r="G30" s="119">
        <v>2</v>
      </c>
      <c r="H30" s="106">
        <v>1</v>
      </c>
      <c r="I30" s="123">
        <v>1</v>
      </c>
      <c r="J30" s="106"/>
      <c r="K30" s="132"/>
      <c r="L30" s="132"/>
      <c r="M30" s="132"/>
      <c r="N30" s="125">
        <v>0</v>
      </c>
      <c r="O30" s="126" t="s">
        <v>194</v>
      </c>
      <c r="P30" s="127" t="s">
        <v>119</v>
      </c>
      <c r="Q30" s="128" t="s">
        <v>195</v>
      </c>
      <c r="R30" s="125"/>
      <c r="S30" s="115"/>
      <c r="T30" s="129">
        <v>0</v>
      </c>
      <c r="U30" s="118"/>
      <c r="V30" s="130"/>
      <c r="W30" s="130"/>
      <c r="X30" s="131"/>
    </row>
    <row r="31" spans="1:24" s="110" customFormat="1" ht="30" customHeight="1">
      <c r="A31" s="118">
        <v>12</v>
      </c>
      <c r="B31" s="119">
        <v>225</v>
      </c>
      <c r="C31" s="120" t="s">
        <v>95</v>
      </c>
      <c r="D31" s="121" t="s">
        <v>196</v>
      </c>
      <c r="E31" s="109" t="s">
        <v>197</v>
      </c>
      <c r="F31" s="122">
        <v>1</v>
      </c>
      <c r="G31" s="119">
        <v>2</v>
      </c>
      <c r="H31" s="106">
        <v>1</v>
      </c>
      <c r="I31" s="123">
        <v>1</v>
      </c>
      <c r="J31" s="106"/>
      <c r="K31" s="132"/>
      <c r="L31" s="132"/>
      <c r="M31" s="132"/>
      <c r="N31" s="125">
        <v>0</v>
      </c>
      <c r="O31" s="126" t="s">
        <v>198</v>
      </c>
      <c r="P31" s="127" t="s">
        <v>124</v>
      </c>
      <c r="Q31" s="128" t="s">
        <v>199</v>
      </c>
      <c r="R31" s="125"/>
      <c r="S31" s="115"/>
      <c r="T31" s="129">
        <v>0</v>
      </c>
      <c r="U31" s="118"/>
      <c r="V31" s="130"/>
      <c r="W31" s="130"/>
      <c r="X31" s="131"/>
    </row>
    <row r="32" spans="1:24" s="110" customFormat="1" ht="30" customHeight="1">
      <c r="A32" s="118">
        <v>12</v>
      </c>
      <c r="B32" s="119">
        <v>226</v>
      </c>
      <c r="C32" s="120" t="s">
        <v>95</v>
      </c>
      <c r="D32" s="121" t="s">
        <v>200</v>
      </c>
      <c r="E32" s="109" t="s">
        <v>201</v>
      </c>
      <c r="F32" s="122">
        <v>1</v>
      </c>
      <c r="G32" s="119">
        <v>2</v>
      </c>
      <c r="H32" s="106">
        <v>0</v>
      </c>
      <c r="I32" s="123">
        <v>0</v>
      </c>
      <c r="J32" s="106"/>
      <c r="K32" s="132"/>
      <c r="L32" s="132"/>
      <c r="M32" s="132"/>
      <c r="N32" s="125">
        <v>0</v>
      </c>
      <c r="O32" s="126"/>
      <c r="P32" s="127"/>
      <c r="Q32" s="128"/>
      <c r="R32" s="125">
        <v>0</v>
      </c>
      <c r="S32" s="115"/>
      <c r="T32" s="129">
        <v>0</v>
      </c>
      <c r="U32" s="118"/>
      <c r="V32" s="130"/>
      <c r="W32" s="130"/>
      <c r="X32" s="131"/>
    </row>
    <row r="33" spans="1:24" s="110" customFormat="1" ht="30" customHeight="1">
      <c r="A33" s="118">
        <v>12</v>
      </c>
      <c r="B33" s="119">
        <v>227</v>
      </c>
      <c r="C33" s="120" t="s">
        <v>95</v>
      </c>
      <c r="D33" s="121" t="s">
        <v>202</v>
      </c>
      <c r="E33" s="109" t="s">
        <v>203</v>
      </c>
      <c r="F33" s="122">
        <v>1</v>
      </c>
      <c r="G33" s="119">
        <v>2</v>
      </c>
      <c r="H33" s="106">
        <v>1</v>
      </c>
      <c r="I33" s="123">
        <v>1</v>
      </c>
      <c r="J33" s="106"/>
      <c r="K33" s="132"/>
      <c r="L33" s="132"/>
      <c r="M33" s="132"/>
      <c r="N33" s="125">
        <v>0</v>
      </c>
      <c r="O33" s="126" t="s">
        <v>204</v>
      </c>
      <c r="P33" s="127" t="s">
        <v>124</v>
      </c>
      <c r="Q33" s="128" t="s">
        <v>205</v>
      </c>
      <c r="R33" s="125"/>
      <c r="S33" s="115" t="s">
        <v>206</v>
      </c>
      <c r="T33" s="129">
        <v>0</v>
      </c>
      <c r="U33" s="118"/>
      <c r="V33" s="130"/>
      <c r="W33" s="130"/>
      <c r="X33" s="131"/>
    </row>
    <row r="34" spans="1:24" s="110" customFormat="1" ht="30" customHeight="1">
      <c r="A34" s="118">
        <v>12</v>
      </c>
      <c r="B34" s="119">
        <v>228</v>
      </c>
      <c r="C34" s="120" t="s">
        <v>95</v>
      </c>
      <c r="D34" s="121" t="s">
        <v>207</v>
      </c>
      <c r="E34" s="109" t="s">
        <v>208</v>
      </c>
      <c r="F34" s="122">
        <v>1</v>
      </c>
      <c r="G34" s="119">
        <v>2</v>
      </c>
      <c r="H34" s="106">
        <v>1</v>
      </c>
      <c r="I34" s="123">
        <v>1</v>
      </c>
      <c r="J34" s="106"/>
      <c r="K34" s="132"/>
      <c r="L34" s="132"/>
      <c r="M34" s="132"/>
      <c r="N34" s="125">
        <v>5</v>
      </c>
      <c r="O34" s="188" t="s">
        <v>209</v>
      </c>
      <c r="P34" s="127" t="s">
        <v>142</v>
      </c>
      <c r="Q34" s="128" t="s">
        <v>210</v>
      </c>
      <c r="R34" s="125"/>
      <c r="S34" s="115"/>
      <c r="T34" s="129">
        <v>0</v>
      </c>
      <c r="U34" s="118"/>
      <c r="V34" s="130"/>
      <c r="W34" s="130"/>
      <c r="X34" s="131"/>
    </row>
    <row r="35" spans="1:24" s="110" customFormat="1" ht="30" customHeight="1">
      <c r="A35" s="118">
        <v>12</v>
      </c>
      <c r="B35" s="119">
        <v>229</v>
      </c>
      <c r="C35" s="120" t="s">
        <v>95</v>
      </c>
      <c r="D35" s="121" t="s">
        <v>211</v>
      </c>
      <c r="E35" s="109" t="s">
        <v>212</v>
      </c>
      <c r="F35" s="122">
        <v>1</v>
      </c>
      <c r="G35" s="119">
        <v>2</v>
      </c>
      <c r="H35" s="106">
        <v>1</v>
      </c>
      <c r="I35" s="123">
        <v>1</v>
      </c>
      <c r="J35" s="106"/>
      <c r="K35" s="132"/>
      <c r="L35" s="132"/>
      <c r="M35" s="132"/>
      <c r="N35" s="125">
        <v>0</v>
      </c>
      <c r="O35" s="126" t="s">
        <v>213</v>
      </c>
      <c r="P35" s="127" t="s">
        <v>214</v>
      </c>
      <c r="Q35" s="128" t="s">
        <v>215</v>
      </c>
      <c r="R35" s="125"/>
      <c r="S35" s="115"/>
      <c r="T35" s="129">
        <v>0</v>
      </c>
      <c r="U35" s="118"/>
      <c r="V35" s="130"/>
      <c r="W35" s="130"/>
      <c r="X35" s="131"/>
    </row>
    <row r="36" spans="1:24" s="110" customFormat="1" ht="15" customHeight="1">
      <c r="A36" s="118">
        <v>12</v>
      </c>
      <c r="B36" s="119">
        <v>230</v>
      </c>
      <c r="C36" s="120" t="s">
        <v>95</v>
      </c>
      <c r="D36" s="121" t="s">
        <v>216</v>
      </c>
      <c r="E36" s="109" t="s">
        <v>217</v>
      </c>
      <c r="F36" s="122">
        <v>1</v>
      </c>
      <c r="G36" s="119">
        <v>2</v>
      </c>
      <c r="H36" s="106">
        <v>0</v>
      </c>
      <c r="I36" s="123">
        <v>0</v>
      </c>
      <c r="J36" s="106"/>
      <c r="K36" s="132"/>
      <c r="L36" s="132"/>
      <c r="M36" s="132"/>
      <c r="N36" s="125">
        <v>0</v>
      </c>
      <c r="O36" s="126"/>
      <c r="P36" s="127"/>
      <c r="Q36" s="128"/>
      <c r="R36" s="125">
        <v>1</v>
      </c>
      <c r="S36" s="115"/>
      <c r="T36" s="129">
        <v>0</v>
      </c>
      <c r="U36" s="118"/>
      <c r="V36" s="130"/>
      <c r="W36" s="130"/>
      <c r="X36" s="131"/>
    </row>
    <row r="37" spans="1:24" s="110" customFormat="1" ht="30" customHeight="1">
      <c r="A37" s="118">
        <v>12</v>
      </c>
      <c r="B37" s="119">
        <v>231</v>
      </c>
      <c r="C37" s="120" t="s">
        <v>95</v>
      </c>
      <c r="D37" s="121" t="s">
        <v>218</v>
      </c>
      <c r="E37" s="109" t="s">
        <v>219</v>
      </c>
      <c r="F37" s="122">
        <v>1</v>
      </c>
      <c r="G37" s="119">
        <v>2</v>
      </c>
      <c r="H37" s="106">
        <v>1</v>
      </c>
      <c r="I37" s="123">
        <v>1</v>
      </c>
      <c r="J37" s="106"/>
      <c r="K37" s="132"/>
      <c r="L37" s="132"/>
      <c r="M37" s="132"/>
      <c r="N37" s="125">
        <v>0</v>
      </c>
      <c r="O37" s="126" t="s">
        <v>220</v>
      </c>
      <c r="P37" s="127" t="s">
        <v>142</v>
      </c>
      <c r="Q37" s="128" t="s">
        <v>221</v>
      </c>
      <c r="R37" s="125"/>
      <c r="S37" s="115"/>
      <c r="T37" s="129">
        <v>0</v>
      </c>
      <c r="U37" s="118"/>
      <c r="V37" s="130"/>
      <c r="W37" s="130"/>
      <c r="X37" s="131"/>
    </row>
    <row r="38" spans="1:24" s="110" customFormat="1" ht="30" customHeight="1">
      <c r="A38" s="118">
        <v>12</v>
      </c>
      <c r="B38" s="119">
        <v>326</v>
      </c>
      <c r="C38" s="120" t="s">
        <v>95</v>
      </c>
      <c r="D38" s="121" t="s">
        <v>222</v>
      </c>
      <c r="E38" s="109" t="s">
        <v>223</v>
      </c>
      <c r="F38" s="122">
        <v>1</v>
      </c>
      <c r="G38" s="119">
        <v>2</v>
      </c>
      <c r="H38" s="106">
        <v>1</v>
      </c>
      <c r="I38" s="123">
        <v>1</v>
      </c>
      <c r="J38" s="106"/>
      <c r="K38" s="132"/>
      <c r="L38" s="132"/>
      <c r="M38" s="132"/>
      <c r="N38" s="125">
        <v>0</v>
      </c>
      <c r="O38" s="126" t="s">
        <v>224</v>
      </c>
      <c r="P38" s="127" t="s">
        <v>225</v>
      </c>
      <c r="Q38" s="128" t="s">
        <v>100</v>
      </c>
      <c r="R38" s="125"/>
      <c r="S38" s="115"/>
      <c r="T38" s="129">
        <v>0</v>
      </c>
      <c r="U38" s="118"/>
      <c r="V38" s="130"/>
      <c r="W38" s="130"/>
      <c r="X38" s="131"/>
    </row>
    <row r="39" spans="1:24" s="110" customFormat="1" ht="15" customHeight="1">
      <c r="A39" s="118">
        <v>12</v>
      </c>
      <c r="B39" s="119">
        <v>324</v>
      </c>
      <c r="C39" s="120" t="s">
        <v>95</v>
      </c>
      <c r="D39" s="121" t="s">
        <v>226</v>
      </c>
      <c r="E39" s="109" t="s">
        <v>217</v>
      </c>
      <c r="F39" s="122">
        <v>1</v>
      </c>
      <c r="G39" s="119">
        <v>2</v>
      </c>
      <c r="H39" s="106">
        <v>1</v>
      </c>
      <c r="I39" s="123">
        <v>0</v>
      </c>
      <c r="J39" s="106"/>
      <c r="K39" s="132"/>
      <c r="L39" s="132"/>
      <c r="M39" s="132"/>
      <c r="N39" s="125">
        <v>0</v>
      </c>
      <c r="O39" s="126" t="s">
        <v>227</v>
      </c>
      <c r="P39" s="127" t="s">
        <v>119</v>
      </c>
      <c r="Q39" s="128" t="s">
        <v>228</v>
      </c>
      <c r="R39" s="125"/>
      <c r="S39" s="115"/>
      <c r="T39" s="129">
        <v>0</v>
      </c>
      <c r="U39" s="118"/>
      <c r="V39" s="130"/>
      <c r="W39" s="130"/>
      <c r="X39" s="131"/>
    </row>
    <row r="40" spans="1:24" s="110" customFormat="1" ht="15" customHeight="1">
      <c r="A40" s="118">
        <v>12</v>
      </c>
      <c r="B40" s="119">
        <v>322</v>
      </c>
      <c r="C40" s="120" t="s">
        <v>95</v>
      </c>
      <c r="D40" s="121" t="s">
        <v>229</v>
      </c>
      <c r="E40" s="109" t="s">
        <v>230</v>
      </c>
      <c r="F40" s="122">
        <v>1</v>
      </c>
      <c r="G40" s="119">
        <v>2</v>
      </c>
      <c r="H40" s="106">
        <v>0</v>
      </c>
      <c r="I40" s="123">
        <v>0</v>
      </c>
      <c r="J40" s="106"/>
      <c r="K40" s="132"/>
      <c r="L40" s="132"/>
      <c r="M40" s="132"/>
      <c r="N40" s="125">
        <v>0</v>
      </c>
      <c r="O40" s="126"/>
      <c r="P40" s="127"/>
      <c r="Q40" s="128"/>
      <c r="R40" s="125">
        <v>0</v>
      </c>
      <c r="S40" s="115"/>
      <c r="T40" s="129">
        <v>0</v>
      </c>
      <c r="U40" s="118"/>
      <c r="V40" s="130"/>
      <c r="W40" s="130"/>
      <c r="X40" s="131"/>
    </row>
    <row r="41" spans="1:24" s="110" customFormat="1" ht="15" customHeight="1">
      <c r="A41" s="118">
        <v>12</v>
      </c>
      <c r="B41" s="119">
        <v>325</v>
      </c>
      <c r="C41" s="120" t="s">
        <v>95</v>
      </c>
      <c r="D41" s="121" t="s">
        <v>231</v>
      </c>
      <c r="E41" s="109" t="s">
        <v>159</v>
      </c>
      <c r="F41" s="122">
        <v>1</v>
      </c>
      <c r="G41" s="119">
        <v>2</v>
      </c>
      <c r="H41" s="106">
        <v>0</v>
      </c>
      <c r="I41" s="123">
        <v>0</v>
      </c>
      <c r="J41" s="106"/>
      <c r="K41" s="132"/>
      <c r="L41" s="132"/>
      <c r="M41" s="132"/>
      <c r="N41" s="125">
        <v>0</v>
      </c>
      <c r="O41" s="126"/>
      <c r="P41" s="127"/>
      <c r="Q41" s="128"/>
      <c r="R41" s="125">
        <v>0</v>
      </c>
      <c r="S41" s="115"/>
      <c r="T41" s="129">
        <v>0</v>
      </c>
      <c r="U41" s="118"/>
      <c r="V41" s="130"/>
      <c r="W41" s="130"/>
      <c r="X41" s="131"/>
    </row>
    <row r="42" spans="1:24" s="110" customFormat="1" ht="15" customHeight="1">
      <c r="A42" s="118">
        <v>12</v>
      </c>
      <c r="B42" s="119">
        <v>328</v>
      </c>
      <c r="C42" s="120" t="s">
        <v>95</v>
      </c>
      <c r="D42" s="121" t="s">
        <v>232</v>
      </c>
      <c r="E42" s="109" t="s">
        <v>233</v>
      </c>
      <c r="F42" s="122">
        <v>1</v>
      </c>
      <c r="G42" s="119">
        <v>2</v>
      </c>
      <c r="H42" s="106">
        <v>0</v>
      </c>
      <c r="I42" s="123">
        <v>0</v>
      </c>
      <c r="J42" s="106"/>
      <c r="K42" s="132"/>
      <c r="L42" s="132"/>
      <c r="M42" s="132"/>
      <c r="N42" s="125">
        <v>0</v>
      </c>
      <c r="O42" s="126"/>
      <c r="P42" s="127"/>
      <c r="Q42" s="128"/>
      <c r="R42" s="125">
        <v>0</v>
      </c>
      <c r="S42" s="115"/>
      <c r="T42" s="129">
        <v>0</v>
      </c>
      <c r="U42" s="118"/>
      <c r="V42" s="130"/>
      <c r="W42" s="130"/>
      <c r="X42" s="131"/>
    </row>
    <row r="43" spans="1:24" s="110" customFormat="1" ht="15" customHeight="1">
      <c r="A43" s="118">
        <v>12</v>
      </c>
      <c r="B43" s="119">
        <v>329</v>
      </c>
      <c r="C43" s="120" t="s">
        <v>95</v>
      </c>
      <c r="D43" s="121" t="s">
        <v>234</v>
      </c>
      <c r="E43" s="109" t="s">
        <v>291</v>
      </c>
      <c r="F43" s="122">
        <v>1</v>
      </c>
      <c r="G43" s="119">
        <v>2</v>
      </c>
      <c r="H43" s="106">
        <v>0</v>
      </c>
      <c r="I43" s="123">
        <v>0</v>
      </c>
      <c r="J43" s="106"/>
      <c r="K43" s="132"/>
      <c r="L43" s="132"/>
      <c r="M43" s="132"/>
      <c r="N43" s="125">
        <v>0</v>
      </c>
      <c r="O43" s="126"/>
      <c r="P43" s="127"/>
      <c r="Q43" s="128"/>
      <c r="R43" s="125">
        <v>0</v>
      </c>
      <c r="S43" s="115"/>
      <c r="T43" s="129">
        <v>0</v>
      </c>
      <c r="U43" s="118"/>
      <c r="V43" s="130"/>
      <c r="W43" s="130"/>
      <c r="X43" s="131"/>
    </row>
    <row r="44" spans="1:24" s="110" customFormat="1" ht="15" customHeight="1">
      <c r="A44" s="118">
        <v>12</v>
      </c>
      <c r="B44" s="119">
        <v>341</v>
      </c>
      <c r="C44" s="120" t="s">
        <v>95</v>
      </c>
      <c r="D44" s="121" t="s">
        <v>235</v>
      </c>
      <c r="E44" s="109" t="s">
        <v>236</v>
      </c>
      <c r="F44" s="122">
        <v>1</v>
      </c>
      <c r="G44" s="119">
        <v>2</v>
      </c>
      <c r="H44" s="106">
        <v>0</v>
      </c>
      <c r="I44" s="123">
        <v>0</v>
      </c>
      <c r="J44" s="106"/>
      <c r="K44" s="132"/>
      <c r="L44" s="132"/>
      <c r="M44" s="132"/>
      <c r="N44" s="125">
        <v>0</v>
      </c>
      <c r="O44" s="126"/>
      <c r="P44" s="127"/>
      <c r="Q44" s="128"/>
      <c r="R44" s="125">
        <v>0</v>
      </c>
      <c r="S44" s="115"/>
      <c r="T44" s="129">
        <v>0</v>
      </c>
      <c r="U44" s="118"/>
      <c r="V44" s="130"/>
      <c r="W44" s="130"/>
      <c r="X44" s="131"/>
    </row>
    <row r="45" spans="1:24" s="110" customFormat="1" ht="15" customHeight="1">
      <c r="A45" s="118">
        <v>12</v>
      </c>
      <c r="B45" s="119">
        <v>342</v>
      </c>
      <c r="C45" s="120" t="s">
        <v>95</v>
      </c>
      <c r="D45" s="121" t="s">
        <v>237</v>
      </c>
      <c r="E45" s="109" t="s">
        <v>172</v>
      </c>
      <c r="F45" s="122">
        <v>1</v>
      </c>
      <c r="G45" s="119">
        <v>2</v>
      </c>
      <c r="H45" s="106">
        <v>0</v>
      </c>
      <c r="I45" s="123">
        <v>0</v>
      </c>
      <c r="J45" s="106"/>
      <c r="K45" s="132"/>
      <c r="L45" s="132"/>
      <c r="M45" s="132"/>
      <c r="N45" s="125">
        <v>0</v>
      </c>
      <c r="O45" s="126"/>
      <c r="P45" s="127"/>
      <c r="Q45" s="128"/>
      <c r="R45" s="125">
        <v>0</v>
      </c>
      <c r="S45" s="115"/>
      <c r="T45" s="129">
        <v>0</v>
      </c>
      <c r="U45" s="118"/>
      <c r="V45" s="130"/>
      <c r="W45" s="130"/>
      <c r="X45" s="131"/>
    </row>
    <row r="46" spans="1:24" s="110" customFormat="1" ht="15" customHeight="1">
      <c r="A46" s="118">
        <v>12</v>
      </c>
      <c r="B46" s="119">
        <v>343</v>
      </c>
      <c r="C46" s="120" t="s">
        <v>95</v>
      </c>
      <c r="D46" s="121" t="s">
        <v>238</v>
      </c>
      <c r="E46" s="109" t="s">
        <v>239</v>
      </c>
      <c r="F46" s="122">
        <v>1</v>
      </c>
      <c r="G46" s="119">
        <v>2</v>
      </c>
      <c r="H46" s="106">
        <v>0</v>
      </c>
      <c r="I46" s="123">
        <v>0</v>
      </c>
      <c r="J46" s="106"/>
      <c r="K46" s="127"/>
      <c r="L46" s="127"/>
      <c r="M46" s="127"/>
      <c r="N46" s="125">
        <v>0</v>
      </c>
      <c r="O46" s="126"/>
      <c r="P46" s="127"/>
      <c r="Q46" s="128"/>
      <c r="R46" s="125">
        <v>0</v>
      </c>
      <c r="S46" s="115"/>
      <c r="T46" s="129">
        <v>0</v>
      </c>
      <c r="U46" s="118"/>
      <c r="V46" s="130"/>
      <c r="W46" s="130"/>
      <c r="X46" s="131"/>
    </row>
    <row r="47" spans="1:24" s="110" customFormat="1" ht="15" customHeight="1">
      <c r="A47" s="118">
        <v>12</v>
      </c>
      <c r="B47" s="119">
        <v>344</v>
      </c>
      <c r="C47" s="120" t="s">
        <v>95</v>
      </c>
      <c r="D47" s="121" t="s">
        <v>240</v>
      </c>
      <c r="E47" s="109" t="s">
        <v>159</v>
      </c>
      <c r="F47" s="122">
        <v>1</v>
      </c>
      <c r="G47" s="119">
        <v>2</v>
      </c>
      <c r="H47" s="106">
        <v>0</v>
      </c>
      <c r="I47" s="123">
        <v>0</v>
      </c>
      <c r="J47" s="106"/>
      <c r="K47" s="127"/>
      <c r="L47" s="127"/>
      <c r="M47" s="127"/>
      <c r="N47" s="125">
        <v>0</v>
      </c>
      <c r="O47" s="126"/>
      <c r="P47" s="127"/>
      <c r="Q47" s="128"/>
      <c r="R47" s="125">
        <v>0</v>
      </c>
      <c r="S47" s="115"/>
      <c r="T47" s="129">
        <v>0</v>
      </c>
      <c r="U47" s="118"/>
      <c r="V47" s="130"/>
      <c r="W47" s="130"/>
      <c r="X47" s="131"/>
    </row>
    <row r="48" spans="1:24" s="110" customFormat="1" ht="15" customHeight="1">
      <c r="A48" s="118">
        <v>12</v>
      </c>
      <c r="B48" s="119">
        <v>345</v>
      </c>
      <c r="C48" s="120" t="s">
        <v>95</v>
      </c>
      <c r="D48" s="121" t="s">
        <v>241</v>
      </c>
      <c r="E48" s="109" t="s">
        <v>159</v>
      </c>
      <c r="F48" s="122">
        <v>1</v>
      </c>
      <c r="G48" s="119">
        <v>2</v>
      </c>
      <c r="H48" s="106">
        <v>0</v>
      </c>
      <c r="I48" s="123">
        <v>0</v>
      </c>
      <c r="J48" s="106"/>
      <c r="K48" s="127"/>
      <c r="L48" s="127"/>
      <c r="M48" s="127"/>
      <c r="N48" s="125">
        <v>0</v>
      </c>
      <c r="O48" s="126"/>
      <c r="P48" s="127"/>
      <c r="Q48" s="128"/>
      <c r="R48" s="125">
        <v>0</v>
      </c>
      <c r="S48" s="115"/>
      <c r="T48" s="129">
        <v>0</v>
      </c>
      <c r="U48" s="118"/>
      <c r="V48" s="130"/>
      <c r="W48" s="130"/>
      <c r="X48" s="131"/>
    </row>
    <row r="49" spans="1:24" s="110" customFormat="1" ht="15" customHeight="1">
      <c r="A49" s="118">
        <v>12</v>
      </c>
      <c r="B49" s="119">
        <v>346</v>
      </c>
      <c r="C49" s="120" t="s">
        <v>95</v>
      </c>
      <c r="D49" s="121" t="s">
        <v>242</v>
      </c>
      <c r="E49" s="109" t="s">
        <v>159</v>
      </c>
      <c r="F49" s="122">
        <v>1</v>
      </c>
      <c r="G49" s="119">
        <v>2</v>
      </c>
      <c r="H49" s="106">
        <v>0</v>
      </c>
      <c r="I49" s="123">
        <v>0</v>
      </c>
      <c r="J49" s="106"/>
      <c r="K49" s="127"/>
      <c r="L49" s="127"/>
      <c r="M49" s="127"/>
      <c r="N49" s="125">
        <v>0</v>
      </c>
      <c r="O49" s="126"/>
      <c r="P49" s="127"/>
      <c r="Q49" s="128"/>
      <c r="R49" s="125">
        <v>0</v>
      </c>
      <c r="S49" s="115"/>
      <c r="T49" s="129">
        <v>0</v>
      </c>
      <c r="U49" s="118"/>
      <c r="V49" s="130"/>
      <c r="W49" s="130"/>
      <c r="X49" s="131"/>
    </row>
    <row r="50" spans="1:24" s="110" customFormat="1" ht="15" customHeight="1">
      <c r="A50" s="118">
        <v>12</v>
      </c>
      <c r="B50" s="119">
        <v>347</v>
      </c>
      <c r="C50" s="120" t="s">
        <v>95</v>
      </c>
      <c r="D50" s="121" t="s">
        <v>243</v>
      </c>
      <c r="E50" s="109" t="s">
        <v>239</v>
      </c>
      <c r="F50" s="122">
        <v>1</v>
      </c>
      <c r="G50" s="119">
        <v>2</v>
      </c>
      <c r="H50" s="106">
        <v>0</v>
      </c>
      <c r="I50" s="123">
        <v>0</v>
      </c>
      <c r="J50" s="106"/>
      <c r="K50" s="127"/>
      <c r="L50" s="127"/>
      <c r="M50" s="127"/>
      <c r="N50" s="125">
        <v>0</v>
      </c>
      <c r="O50" s="126"/>
      <c r="P50" s="127"/>
      <c r="Q50" s="128"/>
      <c r="R50" s="125">
        <v>0</v>
      </c>
      <c r="S50" s="115"/>
      <c r="T50" s="129">
        <v>0</v>
      </c>
      <c r="U50" s="118"/>
      <c r="V50" s="130"/>
      <c r="W50" s="130"/>
      <c r="X50" s="131"/>
    </row>
    <row r="51" spans="1:24" s="110" customFormat="1" ht="15" customHeight="1">
      <c r="A51" s="118">
        <v>12</v>
      </c>
      <c r="B51" s="119">
        <v>348</v>
      </c>
      <c r="C51" s="120" t="s">
        <v>95</v>
      </c>
      <c r="D51" s="121" t="s">
        <v>244</v>
      </c>
      <c r="E51" s="109" t="s">
        <v>239</v>
      </c>
      <c r="F51" s="122">
        <v>1</v>
      </c>
      <c r="G51" s="119">
        <v>2</v>
      </c>
      <c r="H51" s="106">
        <v>0</v>
      </c>
      <c r="I51" s="123">
        <v>0</v>
      </c>
      <c r="J51" s="106"/>
      <c r="K51" s="127"/>
      <c r="L51" s="127"/>
      <c r="M51" s="127"/>
      <c r="N51" s="125">
        <v>0</v>
      </c>
      <c r="O51" s="126"/>
      <c r="P51" s="127"/>
      <c r="Q51" s="128"/>
      <c r="R51" s="125">
        <v>0</v>
      </c>
      <c r="S51" s="115"/>
      <c r="T51" s="129">
        <v>0</v>
      </c>
      <c r="U51" s="118"/>
      <c r="V51" s="130"/>
      <c r="W51" s="130"/>
      <c r="X51" s="131"/>
    </row>
    <row r="52" spans="1:24" s="110" customFormat="1" ht="15" customHeight="1">
      <c r="A52" s="118">
        <v>12</v>
      </c>
      <c r="B52" s="119">
        <v>349</v>
      </c>
      <c r="C52" s="120" t="s">
        <v>95</v>
      </c>
      <c r="D52" s="121" t="s">
        <v>245</v>
      </c>
      <c r="E52" s="109" t="s">
        <v>159</v>
      </c>
      <c r="F52" s="122">
        <v>1</v>
      </c>
      <c r="G52" s="119">
        <v>2</v>
      </c>
      <c r="H52" s="106">
        <v>0</v>
      </c>
      <c r="I52" s="123">
        <v>0</v>
      </c>
      <c r="J52" s="106"/>
      <c r="K52" s="127"/>
      <c r="L52" s="127"/>
      <c r="M52" s="127"/>
      <c r="N52" s="125">
        <v>0</v>
      </c>
      <c r="O52" s="126"/>
      <c r="P52" s="127"/>
      <c r="Q52" s="128"/>
      <c r="R52" s="125">
        <v>0</v>
      </c>
      <c r="S52" s="115"/>
      <c r="T52" s="129">
        <v>0</v>
      </c>
      <c r="U52" s="118"/>
      <c r="V52" s="130"/>
      <c r="W52" s="130"/>
      <c r="X52" s="131"/>
    </row>
    <row r="53" spans="1:24" s="110" customFormat="1" ht="15" customHeight="1">
      <c r="A53" s="118">
        <v>12</v>
      </c>
      <c r="B53" s="119">
        <v>361</v>
      </c>
      <c r="C53" s="120" t="s">
        <v>95</v>
      </c>
      <c r="D53" s="121" t="s">
        <v>246</v>
      </c>
      <c r="E53" s="109" t="s">
        <v>159</v>
      </c>
      <c r="F53" s="122">
        <v>1</v>
      </c>
      <c r="G53" s="119">
        <v>2</v>
      </c>
      <c r="H53" s="106">
        <v>0</v>
      </c>
      <c r="I53" s="123">
        <v>0</v>
      </c>
      <c r="J53" s="106"/>
      <c r="K53" s="127"/>
      <c r="L53" s="127"/>
      <c r="M53" s="127"/>
      <c r="N53" s="125">
        <v>0</v>
      </c>
      <c r="O53" s="126"/>
      <c r="P53" s="127"/>
      <c r="Q53" s="128"/>
      <c r="R53" s="125">
        <v>0</v>
      </c>
      <c r="S53" s="115"/>
      <c r="T53" s="129">
        <v>0</v>
      </c>
      <c r="U53" s="118"/>
      <c r="V53" s="130"/>
      <c r="W53" s="130"/>
      <c r="X53" s="131"/>
    </row>
    <row r="54" spans="1:24" s="110" customFormat="1" ht="15" customHeight="1">
      <c r="A54" s="118">
        <v>12</v>
      </c>
      <c r="B54" s="119">
        <v>362</v>
      </c>
      <c r="C54" s="120" t="s">
        <v>95</v>
      </c>
      <c r="D54" s="121" t="s">
        <v>247</v>
      </c>
      <c r="E54" s="109" t="s">
        <v>159</v>
      </c>
      <c r="F54" s="122">
        <v>1</v>
      </c>
      <c r="G54" s="119">
        <v>2</v>
      </c>
      <c r="H54" s="106">
        <v>0</v>
      </c>
      <c r="I54" s="123">
        <v>0</v>
      </c>
      <c r="J54" s="106"/>
      <c r="K54" s="127"/>
      <c r="L54" s="127"/>
      <c r="M54" s="127"/>
      <c r="N54" s="125">
        <v>0</v>
      </c>
      <c r="O54" s="126"/>
      <c r="P54" s="127"/>
      <c r="Q54" s="128"/>
      <c r="R54" s="125">
        <v>0</v>
      </c>
      <c r="S54" s="115"/>
      <c r="T54" s="129">
        <v>0</v>
      </c>
      <c r="U54" s="118"/>
      <c r="V54" s="130"/>
      <c r="W54" s="130"/>
      <c r="X54" s="131"/>
    </row>
    <row r="55" spans="1:24" s="110" customFormat="1" ht="15" customHeight="1">
      <c r="A55" s="118">
        <v>12</v>
      </c>
      <c r="B55" s="119">
        <v>381</v>
      </c>
      <c r="C55" s="120" t="s">
        <v>95</v>
      </c>
      <c r="D55" s="121" t="s">
        <v>248</v>
      </c>
      <c r="E55" s="109" t="s">
        <v>239</v>
      </c>
      <c r="F55" s="122">
        <v>1</v>
      </c>
      <c r="G55" s="119">
        <v>2</v>
      </c>
      <c r="H55" s="106">
        <v>0</v>
      </c>
      <c r="I55" s="123">
        <v>0</v>
      </c>
      <c r="J55" s="106"/>
      <c r="K55" s="127"/>
      <c r="L55" s="127"/>
      <c r="M55" s="127"/>
      <c r="N55" s="125">
        <v>0</v>
      </c>
      <c r="O55" s="126"/>
      <c r="P55" s="127"/>
      <c r="Q55" s="128"/>
      <c r="R55" s="125">
        <v>0</v>
      </c>
      <c r="S55" s="115"/>
      <c r="T55" s="129">
        <v>0</v>
      </c>
      <c r="U55" s="118"/>
      <c r="V55" s="130"/>
      <c r="W55" s="130"/>
      <c r="X55" s="131"/>
    </row>
    <row r="56" spans="1:24" s="110" customFormat="1" ht="15" customHeight="1">
      <c r="A56" s="118">
        <v>12</v>
      </c>
      <c r="B56" s="119">
        <v>382</v>
      </c>
      <c r="C56" s="120" t="s">
        <v>95</v>
      </c>
      <c r="D56" s="121" t="s">
        <v>249</v>
      </c>
      <c r="E56" s="109" t="s">
        <v>159</v>
      </c>
      <c r="F56" s="122">
        <v>1</v>
      </c>
      <c r="G56" s="119">
        <v>2</v>
      </c>
      <c r="H56" s="106">
        <v>0</v>
      </c>
      <c r="I56" s="123">
        <v>0</v>
      </c>
      <c r="J56" s="106"/>
      <c r="K56" s="127"/>
      <c r="L56" s="127"/>
      <c r="M56" s="127"/>
      <c r="N56" s="125">
        <v>0</v>
      </c>
      <c r="O56" s="126"/>
      <c r="P56" s="127"/>
      <c r="Q56" s="128"/>
      <c r="R56" s="125">
        <v>0</v>
      </c>
      <c r="S56" s="115"/>
      <c r="T56" s="129">
        <v>0</v>
      </c>
      <c r="U56" s="118"/>
      <c r="V56" s="130"/>
      <c r="W56" s="130"/>
      <c r="X56" s="131"/>
    </row>
    <row r="57" spans="1:24" s="108" customFormat="1" ht="15" customHeight="1">
      <c r="A57" s="135">
        <v>12</v>
      </c>
      <c r="B57" s="136">
        <v>402</v>
      </c>
      <c r="C57" s="105" t="s">
        <v>95</v>
      </c>
      <c r="D57" s="137" t="s">
        <v>250</v>
      </c>
      <c r="E57" s="106" t="s">
        <v>251</v>
      </c>
      <c r="F57" s="138">
        <v>1</v>
      </c>
      <c r="G57" s="139">
        <v>2</v>
      </c>
      <c r="H57" s="105">
        <v>0</v>
      </c>
      <c r="I57" s="139">
        <v>0</v>
      </c>
      <c r="J57" s="105"/>
      <c r="K57" s="140"/>
      <c r="L57" s="141"/>
      <c r="M57" s="141"/>
      <c r="N57" s="142">
        <v>0</v>
      </c>
      <c r="O57" s="143"/>
      <c r="P57" s="144"/>
      <c r="Q57" s="145"/>
      <c r="R57" s="139">
        <v>0</v>
      </c>
      <c r="S57" s="115"/>
      <c r="T57" s="146">
        <v>0</v>
      </c>
      <c r="U57" s="147"/>
      <c r="V57" s="148"/>
      <c r="W57" s="149"/>
      <c r="X57" s="150"/>
    </row>
    <row r="58" spans="1:24" s="108" customFormat="1" ht="15" customHeight="1">
      <c r="A58" s="135">
        <v>12</v>
      </c>
      <c r="B58" s="136">
        <v>403</v>
      </c>
      <c r="C58" s="105" t="s">
        <v>95</v>
      </c>
      <c r="D58" s="137" t="s">
        <v>252</v>
      </c>
      <c r="E58" s="106" t="s">
        <v>172</v>
      </c>
      <c r="F58" s="138">
        <v>1</v>
      </c>
      <c r="G58" s="139">
        <v>2</v>
      </c>
      <c r="H58" s="105">
        <v>0</v>
      </c>
      <c r="I58" s="139">
        <v>0</v>
      </c>
      <c r="J58" s="105"/>
      <c r="K58" s="140"/>
      <c r="L58" s="141"/>
      <c r="M58" s="141"/>
      <c r="N58" s="142">
        <v>0</v>
      </c>
      <c r="O58" s="143"/>
      <c r="P58" s="144"/>
      <c r="Q58" s="145"/>
      <c r="R58" s="139">
        <v>0</v>
      </c>
      <c r="S58" s="115"/>
      <c r="T58" s="146">
        <v>0</v>
      </c>
      <c r="U58" s="147"/>
      <c r="V58" s="148"/>
      <c r="W58" s="149"/>
      <c r="X58" s="150"/>
    </row>
    <row r="59" spans="1:24" s="108" customFormat="1" ht="15" customHeight="1">
      <c r="A59" s="135">
        <v>12</v>
      </c>
      <c r="B59" s="136">
        <v>404</v>
      </c>
      <c r="C59" s="151" t="s">
        <v>95</v>
      </c>
      <c r="D59" s="121" t="s">
        <v>253</v>
      </c>
      <c r="E59" s="106" t="s">
        <v>172</v>
      </c>
      <c r="F59" s="138">
        <v>1</v>
      </c>
      <c r="G59" s="139">
        <v>2</v>
      </c>
      <c r="H59" s="105">
        <v>1</v>
      </c>
      <c r="I59" s="139">
        <v>1</v>
      </c>
      <c r="J59" s="105"/>
      <c r="K59" s="152"/>
      <c r="L59" s="152"/>
      <c r="M59" s="152"/>
      <c r="N59" s="139">
        <v>0</v>
      </c>
      <c r="O59" s="189" t="s">
        <v>254</v>
      </c>
      <c r="P59" s="148" t="s">
        <v>142</v>
      </c>
      <c r="Q59" s="148" t="s">
        <v>153</v>
      </c>
      <c r="R59" s="139"/>
      <c r="S59" s="115"/>
      <c r="T59" s="153">
        <v>0</v>
      </c>
      <c r="U59" s="105"/>
      <c r="V59" s="154"/>
      <c r="W59" s="154"/>
      <c r="X59" s="136"/>
    </row>
    <row r="60" spans="1:24" s="108" customFormat="1" ht="15" customHeight="1">
      <c r="A60" s="135">
        <v>12</v>
      </c>
      <c r="B60" s="136">
        <v>405</v>
      </c>
      <c r="C60" s="151" t="s">
        <v>95</v>
      </c>
      <c r="D60" s="121" t="s">
        <v>255</v>
      </c>
      <c r="E60" s="106" t="s">
        <v>172</v>
      </c>
      <c r="F60" s="138">
        <v>1</v>
      </c>
      <c r="G60" s="139">
        <v>2</v>
      </c>
      <c r="H60" s="105">
        <v>0</v>
      </c>
      <c r="I60" s="139">
        <v>0</v>
      </c>
      <c r="J60" s="105"/>
      <c r="K60" s="152"/>
      <c r="L60" s="152"/>
      <c r="M60" s="152"/>
      <c r="N60" s="139">
        <v>0</v>
      </c>
      <c r="O60" s="105"/>
      <c r="P60" s="148"/>
      <c r="Q60" s="148"/>
      <c r="R60" s="139">
        <v>0</v>
      </c>
      <c r="S60" s="115"/>
      <c r="T60" s="153">
        <v>0</v>
      </c>
      <c r="U60" s="105"/>
      <c r="V60" s="154"/>
      <c r="W60" s="154"/>
      <c r="X60" s="136"/>
    </row>
    <row r="61" spans="1:24" s="108" customFormat="1" ht="15" customHeight="1">
      <c r="A61" s="135">
        <v>12</v>
      </c>
      <c r="B61" s="136">
        <v>406</v>
      </c>
      <c r="C61" s="151" t="s">
        <v>95</v>
      </c>
      <c r="D61" s="121" t="s">
        <v>256</v>
      </c>
      <c r="E61" s="106" t="s">
        <v>257</v>
      </c>
      <c r="F61" s="138">
        <v>1</v>
      </c>
      <c r="G61" s="139">
        <v>2</v>
      </c>
      <c r="H61" s="105">
        <v>0</v>
      </c>
      <c r="I61" s="139">
        <v>0</v>
      </c>
      <c r="J61" s="105"/>
      <c r="K61" s="152"/>
      <c r="L61" s="152"/>
      <c r="M61" s="152"/>
      <c r="N61" s="139">
        <v>0</v>
      </c>
      <c r="O61" s="105"/>
      <c r="P61" s="148"/>
      <c r="Q61" s="148"/>
      <c r="R61" s="139">
        <v>0</v>
      </c>
      <c r="S61" s="115"/>
      <c r="T61" s="153">
        <v>0</v>
      </c>
      <c r="U61" s="105"/>
      <c r="V61" s="154"/>
      <c r="W61" s="154"/>
      <c r="X61" s="136"/>
    </row>
    <row r="62" spans="1:24" s="108" customFormat="1" ht="15" customHeight="1">
      <c r="A62" s="135">
        <v>12</v>
      </c>
      <c r="B62" s="136">
        <v>407</v>
      </c>
      <c r="C62" s="151" t="s">
        <v>95</v>
      </c>
      <c r="D62" s="121" t="s">
        <v>258</v>
      </c>
      <c r="E62" s="106" t="s">
        <v>172</v>
      </c>
      <c r="F62" s="138">
        <v>1</v>
      </c>
      <c r="G62" s="139">
        <v>2</v>
      </c>
      <c r="H62" s="105">
        <v>1</v>
      </c>
      <c r="I62" s="139">
        <v>0</v>
      </c>
      <c r="J62" s="105"/>
      <c r="K62" s="152"/>
      <c r="L62" s="152"/>
      <c r="M62" s="152"/>
      <c r="N62" s="139">
        <v>0</v>
      </c>
      <c r="O62" s="155" t="s">
        <v>297</v>
      </c>
      <c r="P62" s="127" t="s">
        <v>293</v>
      </c>
      <c r="Q62" s="128" t="s">
        <v>296</v>
      </c>
      <c r="R62" s="139"/>
      <c r="S62" s="115"/>
      <c r="T62" s="153">
        <v>0</v>
      </c>
      <c r="U62" s="105"/>
      <c r="V62" s="154"/>
      <c r="W62" s="154"/>
      <c r="X62" s="136"/>
    </row>
    <row r="63" spans="1:24" s="108" customFormat="1" ht="15" customHeight="1">
      <c r="A63" s="135">
        <v>12</v>
      </c>
      <c r="B63" s="136">
        <v>408</v>
      </c>
      <c r="C63" s="151" t="s">
        <v>95</v>
      </c>
      <c r="D63" s="121" t="s">
        <v>259</v>
      </c>
      <c r="E63" s="106" t="s">
        <v>260</v>
      </c>
      <c r="F63" s="138">
        <v>1</v>
      </c>
      <c r="G63" s="139">
        <v>2</v>
      </c>
      <c r="H63" s="105">
        <v>0</v>
      </c>
      <c r="I63" s="139">
        <v>0</v>
      </c>
      <c r="J63" s="105"/>
      <c r="K63" s="152"/>
      <c r="L63" s="152"/>
      <c r="M63" s="152"/>
      <c r="N63" s="139">
        <v>0</v>
      </c>
      <c r="O63" s="105"/>
      <c r="P63" s="148"/>
      <c r="Q63" s="148"/>
      <c r="R63" s="139">
        <v>0</v>
      </c>
      <c r="S63" s="115"/>
      <c r="T63" s="153">
        <v>0</v>
      </c>
      <c r="U63" s="105"/>
      <c r="V63" s="154"/>
      <c r="W63" s="154"/>
      <c r="X63" s="136"/>
    </row>
    <row r="64" spans="1:24" s="108" customFormat="1" ht="15" customHeight="1">
      <c r="A64" s="135">
        <v>12</v>
      </c>
      <c r="B64" s="136">
        <v>409</v>
      </c>
      <c r="C64" s="151" t="s">
        <v>95</v>
      </c>
      <c r="D64" s="121" t="s">
        <v>261</v>
      </c>
      <c r="E64" s="106" t="s">
        <v>290</v>
      </c>
      <c r="F64" s="138">
        <v>1</v>
      </c>
      <c r="G64" s="139">
        <v>2</v>
      </c>
      <c r="H64" s="105">
        <v>0</v>
      </c>
      <c r="I64" s="139">
        <v>0</v>
      </c>
      <c r="J64" s="105"/>
      <c r="K64" s="152"/>
      <c r="L64" s="152"/>
      <c r="M64" s="152"/>
      <c r="N64" s="139">
        <v>0</v>
      </c>
      <c r="O64" s="105"/>
      <c r="P64" s="148"/>
      <c r="Q64" s="148"/>
      <c r="R64" s="139">
        <v>0</v>
      </c>
      <c r="S64" s="115"/>
      <c r="T64" s="153">
        <v>0</v>
      </c>
      <c r="U64" s="105"/>
      <c r="V64" s="154"/>
      <c r="W64" s="154"/>
      <c r="X64" s="136"/>
    </row>
    <row r="65" spans="1:24" s="108" customFormat="1" ht="15" customHeight="1">
      <c r="A65" s="135">
        <v>12</v>
      </c>
      <c r="B65" s="136">
        <v>421</v>
      </c>
      <c r="C65" s="151" t="s">
        <v>95</v>
      </c>
      <c r="D65" s="121" t="s">
        <v>262</v>
      </c>
      <c r="E65" s="106" t="s">
        <v>263</v>
      </c>
      <c r="F65" s="138">
        <v>1</v>
      </c>
      <c r="G65" s="139">
        <v>2</v>
      </c>
      <c r="H65" s="105">
        <v>0</v>
      </c>
      <c r="I65" s="139">
        <v>0</v>
      </c>
      <c r="J65" s="105"/>
      <c r="K65" s="152"/>
      <c r="L65" s="152"/>
      <c r="M65" s="152"/>
      <c r="N65" s="139">
        <v>0</v>
      </c>
      <c r="O65" s="105"/>
      <c r="P65" s="148"/>
      <c r="Q65" s="148"/>
      <c r="R65" s="139">
        <v>0</v>
      </c>
      <c r="S65" s="115"/>
      <c r="T65" s="153">
        <v>0</v>
      </c>
      <c r="U65" s="105"/>
      <c r="V65" s="154"/>
      <c r="W65" s="154"/>
      <c r="X65" s="136"/>
    </row>
    <row r="66" spans="1:24" s="108" customFormat="1" ht="15" customHeight="1">
      <c r="A66" s="135">
        <v>12</v>
      </c>
      <c r="B66" s="136">
        <v>422</v>
      </c>
      <c r="C66" s="151" t="s">
        <v>95</v>
      </c>
      <c r="D66" s="121" t="s">
        <v>264</v>
      </c>
      <c r="E66" s="106" t="s">
        <v>159</v>
      </c>
      <c r="F66" s="138">
        <v>1</v>
      </c>
      <c r="G66" s="139">
        <v>2</v>
      </c>
      <c r="H66" s="105">
        <v>0</v>
      </c>
      <c r="I66" s="139">
        <v>0</v>
      </c>
      <c r="J66" s="105"/>
      <c r="K66" s="152"/>
      <c r="L66" s="152"/>
      <c r="M66" s="152"/>
      <c r="N66" s="139">
        <v>0</v>
      </c>
      <c r="O66" s="105"/>
      <c r="P66" s="148"/>
      <c r="Q66" s="148"/>
      <c r="R66" s="139">
        <v>0</v>
      </c>
      <c r="S66" s="115"/>
      <c r="T66" s="153">
        <v>0</v>
      </c>
      <c r="U66" s="105"/>
      <c r="V66" s="154"/>
      <c r="W66" s="154"/>
      <c r="X66" s="136"/>
    </row>
    <row r="67" spans="1:24" s="108" customFormat="1" ht="15" customHeight="1">
      <c r="A67" s="135">
        <v>12</v>
      </c>
      <c r="B67" s="136">
        <v>423</v>
      </c>
      <c r="C67" s="151" t="s">
        <v>95</v>
      </c>
      <c r="D67" s="121" t="s">
        <v>265</v>
      </c>
      <c r="E67" s="106" t="s">
        <v>260</v>
      </c>
      <c r="F67" s="138">
        <v>1</v>
      </c>
      <c r="G67" s="139">
        <v>2</v>
      </c>
      <c r="H67" s="105">
        <v>0</v>
      </c>
      <c r="I67" s="139">
        <v>0</v>
      </c>
      <c r="J67" s="105"/>
      <c r="K67" s="152"/>
      <c r="L67" s="152"/>
      <c r="M67" s="152"/>
      <c r="N67" s="139">
        <v>0</v>
      </c>
      <c r="O67" s="105"/>
      <c r="P67" s="148"/>
      <c r="Q67" s="148"/>
      <c r="R67" s="139">
        <v>0</v>
      </c>
      <c r="S67" s="115"/>
      <c r="T67" s="153">
        <v>0</v>
      </c>
      <c r="U67" s="105"/>
      <c r="V67" s="154"/>
      <c r="W67" s="154"/>
      <c r="X67" s="136"/>
    </row>
    <row r="68" spans="1:24" s="108" customFormat="1" ht="15" customHeight="1">
      <c r="A68" s="135">
        <v>12</v>
      </c>
      <c r="B68" s="136">
        <v>424</v>
      </c>
      <c r="C68" s="151" t="s">
        <v>95</v>
      </c>
      <c r="D68" s="121" t="s">
        <v>266</v>
      </c>
      <c r="E68" s="106" t="s">
        <v>172</v>
      </c>
      <c r="F68" s="138">
        <v>1</v>
      </c>
      <c r="G68" s="139">
        <v>2</v>
      </c>
      <c r="H68" s="105">
        <v>0</v>
      </c>
      <c r="I68" s="139">
        <v>0</v>
      </c>
      <c r="J68" s="105"/>
      <c r="K68" s="152"/>
      <c r="L68" s="152"/>
      <c r="M68" s="152"/>
      <c r="N68" s="139">
        <v>0</v>
      </c>
      <c r="O68" s="105"/>
      <c r="P68" s="148"/>
      <c r="Q68" s="148"/>
      <c r="R68" s="139">
        <v>0</v>
      </c>
      <c r="S68" s="115"/>
      <c r="T68" s="153">
        <v>0</v>
      </c>
      <c r="U68" s="105"/>
      <c r="V68" s="154"/>
      <c r="W68" s="154"/>
      <c r="X68" s="136"/>
    </row>
    <row r="69" spans="1:24" s="108" customFormat="1" ht="15" customHeight="1">
      <c r="A69" s="135">
        <v>12</v>
      </c>
      <c r="B69" s="136">
        <v>426</v>
      </c>
      <c r="C69" s="151" t="s">
        <v>95</v>
      </c>
      <c r="D69" s="121" t="s">
        <v>267</v>
      </c>
      <c r="E69" s="106" t="s">
        <v>239</v>
      </c>
      <c r="F69" s="138">
        <v>1</v>
      </c>
      <c r="G69" s="139">
        <v>2</v>
      </c>
      <c r="H69" s="105">
        <v>0</v>
      </c>
      <c r="I69" s="139">
        <v>0</v>
      </c>
      <c r="J69" s="105"/>
      <c r="K69" s="152"/>
      <c r="L69" s="152"/>
      <c r="M69" s="152"/>
      <c r="N69" s="139">
        <v>0</v>
      </c>
      <c r="O69" s="105"/>
      <c r="P69" s="148"/>
      <c r="Q69" s="148"/>
      <c r="R69" s="139">
        <v>0</v>
      </c>
      <c r="S69" s="115"/>
      <c r="T69" s="153">
        <v>0</v>
      </c>
      <c r="U69" s="105"/>
      <c r="V69" s="154"/>
      <c r="W69" s="154"/>
      <c r="X69" s="136"/>
    </row>
    <row r="70" spans="1:24" s="108" customFormat="1" ht="15" customHeight="1">
      <c r="A70" s="135">
        <v>12</v>
      </c>
      <c r="B70" s="136">
        <v>427</v>
      </c>
      <c r="C70" s="151" t="s">
        <v>95</v>
      </c>
      <c r="D70" s="121" t="s">
        <v>268</v>
      </c>
      <c r="E70" s="106" t="s">
        <v>269</v>
      </c>
      <c r="F70" s="138">
        <v>1</v>
      </c>
      <c r="G70" s="139">
        <v>2</v>
      </c>
      <c r="H70" s="105">
        <v>0</v>
      </c>
      <c r="I70" s="139">
        <v>0</v>
      </c>
      <c r="J70" s="105"/>
      <c r="K70" s="152"/>
      <c r="L70" s="152"/>
      <c r="M70" s="152"/>
      <c r="N70" s="139">
        <v>0</v>
      </c>
      <c r="O70" s="105"/>
      <c r="P70" s="148"/>
      <c r="Q70" s="148"/>
      <c r="R70" s="139">
        <v>0</v>
      </c>
      <c r="S70" s="115"/>
      <c r="T70" s="153">
        <v>0</v>
      </c>
      <c r="U70" s="105"/>
      <c r="V70" s="154"/>
      <c r="W70" s="154"/>
      <c r="X70" s="136"/>
    </row>
    <row r="71" spans="1:24" s="108" customFormat="1" ht="30" customHeight="1">
      <c r="A71" s="135">
        <v>12</v>
      </c>
      <c r="B71" s="136">
        <v>441</v>
      </c>
      <c r="C71" s="151" t="s">
        <v>95</v>
      </c>
      <c r="D71" s="121" t="s">
        <v>270</v>
      </c>
      <c r="E71" s="106" t="s">
        <v>271</v>
      </c>
      <c r="F71" s="138">
        <v>2</v>
      </c>
      <c r="G71" s="139">
        <v>2</v>
      </c>
      <c r="H71" s="105">
        <v>0</v>
      </c>
      <c r="I71" s="139">
        <v>0</v>
      </c>
      <c r="J71" s="105"/>
      <c r="K71" s="152"/>
      <c r="L71" s="152"/>
      <c r="M71" s="152"/>
      <c r="N71" s="139">
        <v>0</v>
      </c>
      <c r="O71" s="105"/>
      <c r="P71" s="148"/>
      <c r="Q71" s="148"/>
      <c r="R71" s="139">
        <v>0</v>
      </c>
      <c r="S71" s="115"/>
      <c r="T71" s="153">
        <v>0</v>
      </c>
      <c r="U71" s="105"/>
      <c r="V71" s="154"/>
      <c r="W71" s="154"/>
      <c r="X71" s="136"/>
    </row>
    <row r="72" spans="1:24" s="108" customFormat="1" ht="15" customHeight="1">
      <c r="A72" s="135">
        <v>12</v>
      </c>
      <c r="B72" s="136">
        <v>442</v>
      </c>
      <c r="C72" s="151" t="s">
        <v>95</v>
      </c>
      <c r="D72" s="121" t="s">
        <v>272</v>
      </c>
      <c r="E72" s="106" t="s">
        <v>159</v>
      </c>
      <c r="F72" s="138">
        <v>1</v>
      </c>
      <c r="G72" s="139">
        <v>2</v>
      </c>
      <c r="H72" s="105">
        <v>0</v>
      </c>
      <c r="I72" s="139">
        <v>0</v>
      </c>
      <c r="J72" s="105"/>
      <c r="K72" s="152"/>
      <c r="L72" s="152"/>
      <c r="M72" s="152"/>
      <c r="N72" s="139">
        <v>0</v>
      </c>
      <c r="O72" s="105"/>
      <c r="P72" s="148"/>
      <c r="Q72" s="148"/>
      <c r="R72" s="139">
        <v>0</v>
      </c>
      <c r="S72" s="115"/>
      <c r="T72" s="153">
        <v>0</v>
      </c>
      <c r="U72" s="105"/>
      <c r="V72" s="154"/>
      <c r="W72" s="154"/>
      <c r="X72" s="136"/>
    </row>
    <row r="73" spans="1:24" s="108" customFormat="1" ht="15" customHeight="1">
      <c r="A73" s="135">
        <v>12</v>
      </c>
      <c r="B73" s="136">
        <v>443</v>
      </c>
      <c r="C73" s="151" t="s">
        <v>95</v>
      </c>
      <c r="D73" s="121" t="s">
        <v>273</v>
      </c>
      <c r="E73" s="106" t="s">
        <v>159</v>
      </c>
      <c r="F73" s="138">
        <v>1</v>
      </c>
      <c r="G73" s="139">
        <v>2</v>
      </c>
      <c r="H73" s="105">
        <v>0</v>
      </c>
      <c r="I73" s="139">
        <v>0</v>
      </c>
      <c r="J73" s="105"/>
      <c r="K73" s="152"/>
      <c r="L73" s="152"/>
      <c r="M73" s="152"/>
      <c r="N73" s="139">
        <v>0</v>
      </c>
      <c r="O73" s="105"/>
      <c r="P73" s="148"/>
      <c r="Q73" s="148"/>
      <c r="R73" s="139">
        <v>0</v>
      </c>
      <c r="S73" s="115"/>
      <c r="T73" s="153">
        <v>0</v>
      </c>
      <c r="U73" s="105"/>
      <c r="V73" s="154"/>
      <c r="W73" s="154"/>
      <c r="X73" s="136"/>
    </row>
    <row r="74" spans="1:24" s="108" customFormat="1" ht="15" customHeight="1">
      <c r="A74" s="135">
        <v>12</v>
      </c>
      <c r="B74" s="136">
        <v>444</v>
      </c>
      <c r="C74" s="151" t="s">
        <v>95</v>
      </c>
      <c r="D74" s="121" t="s">
        <v>274</v>
      </c>
      <c r="E74" s="106" t="s">
        <v>159</v>
      </c>
      <c r="F74" s="138">
        <v>1</v>
      </c>
      <c r="G74" s="139">
        <v>2</v>
      </c>
      <c r="H74" s="105">
        <v>0</v>
      </c>
      <c r="I74" s="139">
        <v>0</v>
      </c>
      <c r="J74" s="105"/>
      <c r="K74" s="152"/>
      <c r="L74" s="152"/>
      <c r="M74" s="152"/>
      <c r="N74" s="139">
        <v>0</v>
      </c>
      <c r="O74" s="105"/>
      <c r="P74" s="148"/>
      <c r="Q74" s="148"/>
      <c r="R74" s="139">
        <v>0</v>
      </c>
      <c r="S74" s="115"/>
      <c r="T74" s="153">
        <v>0</v>
      </c>
      <c r="U74" s="105"/>
      <c r="V74" s="154"/>
      <c r="W74" s="154"/>
      <c r="X74" s="136"/>
    </row>
    <row r="75" spans="1:24" s="108" customFormat="1" ht="15" customHeight="1">
      <c r="A75" s="135">
        <v>12</v>
      </c>
      <c r="B75" s="136">
        <v>445</v>
      </c>
      <c r="C75" s="151" t="s">
        <v>95</v>
      </c>
      <c r="D75" s="121" t="s">
        <v>275</v>
      </c>
      <c r="E75" s="106" t="s">
        <v>159</v>
      </c>
      <c r="F75" s="138">
        <v>1</v>
      </c>
      <c r="G75" s="139">
        <v>2</v>
      </c>
      <c r="H75" s="105">
        <v>0</v>
      </c>
      <c r="I75" s="139">
        <v>0</v>
      </c>
      <c r="J75" s="105"/>
      <c r="K75" s="152"/>
      <c r="L75" s="152"/>
      <c r="M75" s="152"/>
      <c r="N75" s="139">
        <v>0</v>
      </c>
      <c r="O75" s="105"/>
      <c r="P75" s="148"/>
      <c r="Q75" s="148"/>
      <c r="R75" s="139">
        <v>0</v>
      </c>
      <c r="S75" s="115"/>
      <c r="T75" s="153">
        <v>0</v>
      </c>
      <c r="U75" s="105"/>
      <c r="V75" s="154"/>
      <c r="W75" s="154"/>
      <c r="X75" s="136"/>
    </row>
    <row r="76" spans="1:24" s="108" customFormat="1" ht="15" customHeight="1">
      <c r="A76" s="135">
        <v>12</v>
      </c>
      <c r="B76" s="136">
        <v>461</v>
      </c>
      <c r="C76" s="151" t="s">
        <v>95</v>
      </c>
      <c r="D76" s="121" t="s">
        <v>276</v>
      </c>
      <c r="E76" s="106" t="s">
        <v>277</v>
      </c>
      <c r="F76" s="138">
        <v>1</v>
      </c>
      <c r="G76" s="139">
        <v>2</v>
      </c>
      <c r="H76" s="105">
        <v>0</v>
      </c>
      <c r="I76" s="139">
        <v>0</v>
      </c>
      <c r="J76" s="105"/>
      <c r="K76" s="152"/>
      <c r="L76" s="152"/>
      <c r="M76" s="152"/>
      <c r="N76" s="139">
        <v>0</v>
      </c>
      <c r="O76" s="105"/>
      <c r="P76" s="148"/>
      <c r="Q76" s="148"/>
      <c r="R76" s="139">
        <v>0</v>
      </c>
      <c r="S76" s="115"/>
      <c r="T76" s="153">
        <v>0</v>
      </c>
      <c r="U76" s="105"/>
      <c r="V76" s="154"/>
      <c r="W76" s="154"/>
      <c r="X76" s="136"/>
    </row>
    <row r="77" spans="1:24" s="108" customFormat="1" ht="15" customHeight="1">
      <c r="A77" s="135">
        <v>12</v>
      </c>
      <c r="B77" s="136">
        <v>462</v>
      </c>
      <c r="C77" s="151" t="s">
        <v>95</v>
      </c>
      <c r="D77" s="121" t="s">
        <v>278</v>
      </c>
      <c r="E77" s="106" t="s">
        <v>279</v>
      </c>
      <c r="F77" s="138">
        <v>1</v>
      </c>
      <c r="G77" s="139">
        <v>2</v>
      </c>
      <c r="H77" s="105">
        <v>0</v>
      </c>
      <c r="I77" s="139">
        <v>0</v>
      </c>
      <c r="J77" s="105"/>
      <c r="K77" s="152"/>
      <c r="L77" s="152"/>
      <c r="M77" s="152"/>
      <c r="N77" s="139">
        <v>0</v>
      </c>
      <c r="O77" s="105"/>
      <c r="P77" s="148"/>
      <c r="Q77" s="148"/>
      <c r="R77" s="139">
        <v>0</v>
      </c>
      <c r="S77" s="115"/>
      <c r="T77" s="153">
        <v>0</v>
      </c>
      <c r="U77" s="105"/>
      <c r="V77" s="154"/>
      <c r="W77" s="154"/>
      <c r="X77" s="136"/>
    </row>
    <row r="78" spans="1:24" s="108" customFormat="1" ht="15" customHeight="1">
      <c r="A78" s="135">
        <v>12</v>
      </c>
      <c r="B78" s="136">
        <v>463</v>
      </c>
      <c r="C78" s="151" t="s">
        <v>95</v>
      </c>
      <c r="D78" s="121" t="s">
        <v>280</v>
      </c>
      <c r="E78" s="106" t="s">
        <v>159</v>
      </c>
      <c r="F78" s="138">
        <v>1</v>
      </c>
      <c r="G78" s="139">
        <v>2</v>
      </c>
      <c r="H78" s="105">
        <v>0</v>
      </c>
      <c r="I78" s="139">
        <v>0</v>
      </c>
      <c r="J78" s="105"/>
      <c r="K78" s="152"/>
      <c r="L78" s="152"/>
      <c r="M78" s="152"/>
      <c r="N78" s="139">
        <v>0</v>
      </c>
      <c r="O78" s="105"/>
      <c r="P78" s="148"/>
      <c r="Q78" s="148"/>
      <c r="R78" s="139">
        <v>0</v>
      </c>
      <c r="S78" s="115"/>
      <c r="T78" s="153">
        <v>0</v>
      </c>
      <c r="U78" s="105"/>
      <c r="V78" s="154"/>
      <c r="W78" s="154"/>
      <c r="X78" s="136"/>
    </row>
    <row r="79" spans="1:24" s="108" customFormat="1" ht="15" customHeight="1">
      <c r="A79" s="135">
        <v>12</v>
      </c>
      <c r="B79" s="136">
        <v>464</v>
      </c>
      <c r="C79" s="151" t="s">
        <v>95</v>
      </c>
      <c r="D79" s="121" t="s">
        <v>281</v>
      </c>
      <c r="E79" s="106" t="s">
        <v>282</v>
      </c>
      <c r="F79" s="138">
        <v>1</v>
      </c>
      <c r="G79" s="139">
        <v>2</v>
      </c>
      <c r="H79" s="105">
        <v>0</v>
      </c>
      <c r="I79" s="139">
        <v>0</v>
      </c>
      <c r="J79" s="105"/>
      <c r="K79" s="152"/>
      <c r="L79" s="152"/>
      <c r="M79" s="152"/>
      <c r="N79" s="139">
        <v>0</v>
      </c>
      <c r="O79" s="105"/>
      <c r="P79" s="148"/>
      <c r="Q79" s="148"/>
      <c r="R79" s="139">
        <v>0</v>
      </c>
      <c r="S79" s="115"/>
      <c r="T79" s="153">
        <v>0</v>
      </c>
      <c r="U79" s="105"/>
      <c r="V79" s="154"/>
      <c r="W79" s="154"/>
      <c r="X79" s="136"/>
    </row>
    <row r="80" spans="1:24" s="108" customFormat="1" ht="15" customHeight="1">
      <c r="A80" s="135">
        <v>12</v>
      </c>
      <c r="B80" s="136">
        <v>465</v>
      </c>
      <c r="C80" s="151" t="s">
        <v>95</v>
      </c>
      <c r="D80" s="121" t="s">
        <v>283</v>
      </c>
      <c r="E80" s="106" t="s">
        <v>159</v>
      </c>
      <c r="F80" s="138">
        <v>1</v>
      </c>
      <c r="G80" s="139">
        <v>2</v>
      </c>
      <c r="H80" s="105">
        <v>0</v>
      </c>
      <c r="I80" s="139">
        <v>0</v>
      </c>
      <c r="J80" s="105"/>
      <c r="K80" s="152"/>
      <c r="L80" s="152"/>
      <c r="M80" s="152"/>
      <c r="N80" s="139">
        <v>0</v>
      </c>
      <c r="O80" s="105"/>
      <c r="P80" s="148"/>
      <c r="Q80" s="148"/>
      <c r="R80" s="139">
        <v>0</v>
      </c>
      <c r="S80" s="115"/>
      <c r="T80" s="153">
        <v>0</v>
      </c>
      <c r="U80" s="105"/>
      <c r="V80" s="154"/>
      <c r="W80" s="154"/>
      <c r="X80" s="136"/>
    </row>
    <row r="81" spans="1:24" s="108" customFormat="1" ht="15" customHeight="1">
      <c r="A81" s="135">
        <v>12</v>
      </c>
      <c r="B81" s="136">
        <v>466</v>
      </c>
      <c r="C81" s="151" t="s">
        <v>95</v>
      </c>
      <c r="D81" s="121" t="s">
        <v>284</v>
      </c>
      <c r="E81" s="106" t="s">
        <v>159</v>
      </c>
      <c r="F81" s="138">
        <v>1</v>
      </c>
      <c r="G81" s="139">
        <v>2</v>
      </c>
      <c r="H81" s="105">
        <v>0</v>
      </c>
      <c r="I81" s="139">
        <v>0</v>
      </c>
      <c r="J81" s="105"/>
      <c r="K81" s="152"/>
      <c r="L81" s="152"/>
      <c r="M81" s="152"/>
      <c r="N81" s="139">
        <v>0</v>
      </c>
      <c r="O81" s="105"/>
      <c r="P81" s="148"/>
      <c r="Q81" s="148"/>
      <c r="R81" s="139">
        <v>0</v>
      </c>
      <c r="S81" s="115"/>
      <c r="T81" s="153">
        <v>0</v>
      </c>
      <c r="U81" s="105"/>
      <c r="V81" s="154"/>
      <c r="W81" s="154"/>
      <c r="X81" s="136"/>
    </row>
    <row r="82" spans="1:24" s="108" customFormat="1" ht="15" customHeight="1">
      <c r="A82" s="135">
        <v>12</v>
      </c>
      <c r="B82" s="136">
        <v>467</v>
      </c>
      <c r="C82" s="151" t="s">
        <v>95</v>
      </c>
      <c r="D82" s="121" t="s">
        <v>285</v>
      </c>
      <c r="E82" s="106" t="s">
        <v>286</v>
      </c>
      <c r="F82" s="138">
        <v>1</v>
      </c>
      <c r="G82" s="139">
        <v>2</v>
      </c>
      <c r="H82" s="105">
        <v>0</v>
      </c>
      <c r="I82" s="139">
        <v>0</v>
      </c>
      <c r="J82" s="105"/>
      <c r="K82" s="152"/>
      <c r="L82" s="152"/>
      <c r="M82" s="152"/>
      <c r="N82" s="139">
        <v>0</v>
      </c>
      <c r="O82" s="105"/>
      <c r="P82" s="148"/>
      <c r="Q82" s="148"/>
      <c r="R82" s="139">
        <v>0</v>
      </c>
      <c r="S82" s="115"/>
      <c r="T82" s="153">
        <v>0</v>
      </c>
      <c r="U82" s="105"/>
      <c r="V82" s="154"/>
      <c r="W82" s="154"/>
      <c r="X82" s="136"/>
    </row>
    <row r="83" spans="1:24" s="108" customFormat="1" ht="30" customHeight="1" thickBot="1">
      <c r="A83" s="135">
        <v>12</v>
      </c>
      <c r="B83" s="136">
        <v>468</v>
      </c>
      <c r="C83" s="151" t="s">
        <v>95</v>
      </c>
      <c r="D83" s="121" t="s">
        <v>287</v>
      </c>
      <c r="E83" s="106" t="s">
        <v>288</v>
      </c>
      <c r="F83" s="138">
        <v>2</v>
      </c>
      <c r="G83" s="139">
        <v>2</v>
      </c>
      <c r="H83" s="105">
        <v>0</v>
      </c>
      <c r="I83" s="139">
        <v>0</v>
      </c>
      <c r="J83" s="105"/>
      <c r="K83" s="152"/>
      <c r="L83" s="152"/>
      <c r="M83" s="152"/>
      <c r="N83" s="139">
        <v>0</v>
      </c>
      <c r="O83" s="105"/>
      <c r="P83" s="148"/>
      <c r="Q83" s="148"/>
      <c r="R83" s="139">
        <v>0</v>
      </c>
      <c r="S83" s="115"/>
      <c r="T83" s="153">
        <v>0</v>
      </c>
      <c r="U83" s="105"/>
      <c r="V83" s="154"/>
      <c r="W83" s="154"/>
      <c r="X83" s="136"/>
    </row>
    <row r="84" spans="1:24" s="108" customFormat="1" ht="15.75" customHeight="1" thickBot="1">
      <c r="A84" s="156"/>
      <c r="B84" s="157">
        <v>1000</v>
      </c>
      <c r="C84" s="209" t="s">
        <v>24</v>
      </c>
      <c r="D84" s="210"/>
      <c r="E84" s="107"/>
      <c r="F84" s="158"/>
      <c r="G84" s="159"/>
      <c r="H84" s="160">
        <f>SUM(H7:H83)</f>
        <v>26</v>
      </c>
      <c r="I84" s="161">
        <f>SUM(I7:I83)</f>
        <v>25</v>
      </c>
      <c r="J84" s="160"/>
      <c r="K84" s="162"/>
      <c r="L84" s="162"/>
      <c r="M84" s="162"/>
      <c r="N84" s="163"/>
      <c r="O84" s="160"/>
      <c r="P84" s="162"/>
      <c r="Q84" s="162"/>
      <c r="R84" s="163"/>
      <c r="S84" s="164"/>
      <c r="T84" s="165">
        <f>SUM(T7:T83)</f>
        <v>4</v>
      </c>
      <c r="U84" s="166"/>
      <c r="V84" s="167"/>
      <c r="W84" s="168"/>
      <c r="X84" s="161">
        <f>SUM(X7:X83)</f>
        <v>1</v>
      </c>
    </row>
    <row r="86" spans="1:10" ht="13.5">
      <c r="A86" s="52" t="s">
        <v>77</v>
      </c>
      <c r="B86" s="53"/>
      <c r="C86" s="54"/>
      <c r="D86" s="55"/>
      <c r="E86" s="56"/>
      <c r="F86" s="56"/>
      <c r="G86" s="56"/>
      <c r="H86" s="56"/>
      <c r="I86" s="56"/>
      <c r="J86" s="56"/>
    </row>
    <row r="87" spans="1:8" ht="13.5">
      <c r="A87" s="50" t="s">
        <v>87</v>
      </c>
      <c r="E87" s="58"/>
      <c r="F87" s="58" t="s">
        <v>86</v>
      </c>
      <c r="H87" s="58"/>
    </row>
    <row r="89" spans="1:3" ht="12">
      <c r="A89" s="57" t="s">
        <v>46</v>
      </c>
      <c r="C89" s="7"/>
    </row>
    <row r="90" spans="1:22" ht="12">
      <c r="A90" s="57" t="s">
        <v>47</v>
      </c>
      <c r="D90" s="57" t="s">
        <v>39</v>
      </c>
      <c r="J90" s="57" t="s">
        <v>48</v>
      </c>
      <c r="K90" s="57" t="s">
        <v>49</v>
      </c>
      <c r="L90" s="57" t="s">
        <v>62</v>
      </c>
      <c r="P90" s="57" t="s">
        <v>20</v>
      </c>
      <c r="S90" s="75" t="s">
        <v>79</v>
      </c>
      <c r="V90" s="57" t="s">
        <v>66</v>
      </c>
    </row>
    <row r="91" spans="1:22" ht="12">
      <c r="A91" s="2" t="s">
        <v>50</v>
      </c>
      <c r="D91" s="50" t="s">
        <v>51</v>
      </c>
      <c r="J91" s="2" t="s">
        <v>52</v>
      </c>
      <c r="K91" s="2" t="s">
        <v>52</v>
      </c>
      <c r="L91" s="57" t="s">
        <v>63</v>
      </c>
      <c r="P91" s="57" t="s">
        <v>41</v>
      </c>
      <c r="S91" s="75" t="s">
        <v>80</v>
      </c>
      <c r="V91" s="57" t="s">
        <v>67</v>
      </c>
    </row>
    <row r="92" spans="1:22" ht="12">
      <c r="A92" s="2" t="s">
        <v>53</v>
      </c>
      <c r="D92" s="50" t="s">
        <v>85</v>
      </c>
      <c r="J92" s="2" t="s">
        <v>54</v>
      </c>
      <c r="K92" s="2" t="s">
        <v>54</v>
      </c>
      <c r="L92" s="2" t="s">
        <v>92</v>
      </c>
      <c r="P92" s="2" t="s">
        <v>55</v>
      </c>
      <c r="T92" s="2" t="s">
        <v>75</v>
      </c>
      <c r="V92" s="2" t="s">
        <v>68</v>
      </c>
    </row>
    <row r="93" spans="12:22" ht="12">
      <c r="L93" s="2" t="s">
        <v>93</v>
      </c>
      <c r="P93" s="2" t="s">
        <v>61</v>
      </c>
      <c r="T93" s="2" t="s">
        <v>76</v>
      </c>
      <c r="V93" s="2" t="s">
        <v>69</v>
      </c>
    </row>
    <row r="94" spans="12:22" ht="12">
      <c r="L94" s="2" t="s">
        <v>94</v>
      </c>
      <c r="V94" s="2" t="s">
        <v>70</v>
      </c>
    </row>
    <row r="95" spans="12:22" ht="12">
      <c r="L95" s="2" t="s">
        <v>88</v>
      </c>
      <c r="V95" s="2" t="s">
        <v>71</v>
      </c>
    </row>
    <row r="96" ht="12">
      <c r="L96" s="2" t="s">
        <v>89</v>
      </c>
    </row>
    <row r="97" spans="12:22" ht="12">
      <c r="L97" s="2" t="s">
        <v>64</v>
      </c>
      <c r="V97" s="57" t="s">
        <v>72</v>
      </c>
    </row>
    <row r="98" spans="12:22" ht="12">
      <c r="L98" s="2" t="s">
        <v>65</v>
      </c>
      <c r="V98" s="2" t="s">
        <v>73</v>
      </c>
    </row>
    <row r="99" ht="12">
      <c r="V99" s="2" t="s">
        <v>74</v>
      </c>
    </row>
  </sheetData>
  <mergeCells count="20">
    <mergeCell ref="C84:D84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87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5.00390625" style="2" customWidth="1"/>
    <col min="9" max="9" width="5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1" t="s">
        <v>56</v>
      </c>
      <c r="B2" s="3"/>
    </row>
    <row r="3" spans="1:27" ht="25.5" customHeight="1" thickBot="1">
      <c r="A3" s="51"/>
      <c r="B3" s="255" t="s">
        <v>84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  <c r="V3" s="2"/>
      <c r="AA3" s="2"/>
    </row>
    <row r="4" spans="1:27" s="184" customFormat="1" ht="19.5" customHeight="1" thickBot="1">
      <c r="A4" s="182"/>
      <c r="B4" s="183">
        <v>1</v>
      </c>
      <c r="C4" s="253">
        <v>38443</v>
      </c>
      <c r="D4" s="254"/>
      <c r="E4" s="254"/>
      <c r="F4" s="183">
        <v>2</v>
      </c>
      <c r="G4" s="253">
        <v>38473</v>
      </c>
      <c r="H4" s="254"/>
      <c r="I4" s="254"/>
      <c r="J4" s="183">
        <v>3</v>
      </c>
      <c r="K4" s="84" t="s">
        <v>83</v>
      </c>
      <c r="L4" s="85"/>
      <c r="M4" s="85"/>
      <c r="N4" s="86"/>
      <c r="AA4" s="108"/>
    </row>
    <row r="5" spans="1:27" ht="27.75" customHeight="1" thickBot="1">
      <c r="A5"/>
      <c r="B5" s="76"/>
      <c r="C5" s="76"/>
      <c r="D5" s="76"/>
      <c r="E5" s="76"/>
      <c r="F5" s="76"/>
      <c r="G5" s="76"/>
      <c r="H5" s="185" t="s">
        <v>299</v>
      </c>
      <c r="I5" s="186"/>
      <c r="J5" s="187"/>
      <c r="K5" s="187"/>
      <c r="L5" s="76"/>
      <c r="M5" s="76"/>
      <c r="N5" s="185" t="s">
        <v>299</v>
      </c>
      <c r="O5" s="76"/>
      <c r="P5" s="76"/>
      <c r="Q5" s="76"/>
      <c r="R5" s="76"/>
      <c r="S5" s="77"/>
      <c r="T5" s="78"/>
      <c r="U5" s="78"/>
      <c r="V5" s="76"/>
      <c r="W5" s="76"/>
      <c r="X5" s="78"/>
      <c r="Y5" s="78"/>
      <c r="Z5" s="78"/>
      <c r="AA5"/>
    </row>
    <row r="6" spans="1:27" ht="13.5" customHeight="1" thickBot="1">
      <c r="A6"/>
      <c r="B6" s="76"/>
      <c r="C6" s="76"/>
      <c r="D6" s="76"/>
      <c r="E6" s="80" t="s">
        <v>81</v>
      </c>
      <c r="F6" s="81"/>
      <c r="G6" s="82">
        <v>1</v>
      </c>
      <c r="H6" s="79"/>
      <c r="I6" s="79"/>
      <c r="J6" s="79"/>
      <c r="K6" s="79"/>
      <c r="L6" s="80" t="s">
        <v>81</v>
      </c>
      <c r="M6" s="81"/>
      <c r="N6" s="82">
        <v>1</v>
      </c>
      <c r="O6" s="76"/>
      <c r="P6" s="76"/>
      <c r="Q6" s="80" t="s">
        <v>81</v>
      </c>
      <c r="R6" s="81"/>
      <c r="S6" s="82">
        <v>1</v>
      </c>
      <c r="T6" s="83"/>
      <c r="U6" s="78"/>
      <c r="V6" s="80" t="s">
        <v>81</v>
      </c>
      <c r="W6" s="81"/>
      <c r="X6" s="81"/>
      <c r="Y6" s="82">
        <v>1</v>
      </c>
      <c r="Z6" s="78"/>
      <c r="AA6"/>
    </row>
    <row r="7" spans="1:27" ht="28.5" customHeight="1">
      <c r="A7" s="213" t="s">
        <v>6</v>
      </c>
      <c r="B7" s="250" t="s">
        <v>57</v>
      </c>
      <c r="C7" s="198" t="s">
        <v>0</v>
      </c>
      <c r="D7" s="220" t="s">
        <v>58</v>
      </c>
      <c r="E7" s="227" t="s">
        <v>59</v>
      </c>
      <c r="F7" s="228"/>
      <c r="G7" s="228"/>
      <c r="H7" s="228"/>
      <c r="I7" s="228"/>
      <c r="J7" s="228"/>
      <c r="K7" s="229"/>
      <c r="L7" s="260" t="s">
        <v>14</v>
      </c>
      <c r="M7" s="228"/>
      <c r="N7" s="228"/>
      <c r="O7" s="228"/>
      <c r="P7" s="261"/>
      <c r="Q7" s="227" t="s">
        <v>4</v>
      </c>
      <c r="R7" s="228"/>
      <c r="S7" s="228"/>
      <c r="T7" s="228"/>
      <c r="U7" s="229"/>
      <c r="V7" s="230" t="s">
        <v>12</v>
      </c>
      <c r="W7" s="231"/>
      <c r="X7" s="231"/>
      <c r="Y7" s="232"/>
      <c r="Z7" s="232"/>
      <c r="AA7" s="233"/>
    </row>
    <row r="8" spans="1:27" ht="13.5">
      <c r="A8" s="192"/>
      <c r="B8" s="251"/>
      <c r="C8" s="197"/>
      <c r="D8" s="221"/>
      <c r="E8" s="262" t="s">
        <v>8</v>
      </c>
      <c r="F8" s="263" t="s">
        <v>13</v>
      </c>
      <c r="G8" s="247" t="s">
        <v>3</v>
      </c>
      <c r="H8" s="25"/>
      <c r="I8" s="247" t="s">
        <v>2</v>
      </c>
      <c r="J8" s="25"/>
      <c r="K8" s="237" t="s">
        <v>9</v>
      </c>
      <c r="L8" s="248" t="s">
        <v>1</v>
      </c>
      <c r="M8" s="25"/>
      <c r="N8" s="247" t="s">
        <v>2</v>
      </c>
      <c r="O8" s="25"/>
      <c r="P8" s="247" t="s">
        <v>9</v>
      </c>
      <c r="Q8" s="243" t="s">
        <v>5</v>
      </c>
      <c r="R8" s="25"/>
      <c r="S8" s="245" t="s">
        <v>2</v>
      </c>
      <c r="T8" s="25"/>
      <c r="U8" s="237" t="s">
        <v>9</v>
      </c>
      <c r="V8" s="241" t="s">
        <v>33</v>
      </c>
      <c r="W8" s="25"/>
      <c r="X8" s="239" t="s">
        <v>9</v>
      </c>
      <c r="Y8" s="234" t="s">
        <v>35</v>
      </c>
      <c r="Z8" s="235"/>
      <c r="AA8" s="236"/>
    </row>
    <row r="9" spans="1:27" ht="45">
      <c r="A9" s="192"/>
      <c r="B9" s="252"/>
      <c r="C9" s="197"/>
      <c r="D9" s="221"/>
      <c r="E9" s="262"/>
      <c r="F9" s="264"/>
      <c r="G9" s="247"/>
      <c r="H9" s="48" t="s">
        <v>43</v>
      </c>
      <c r="I9" s="247"/>
      <c r="J9" s="49" t="s">
        <v>15</v>
      </c>
      <c r="K9" s="238"/>
      <c r="L9" s="249"/>
      <c r="M9" s="49" t="s">
        <v>43</v>
      </c>
      <c r="N9" s="239"/>
      <c r="O9" s="49" t="s">
        <v>15</v>
      </c>
      <c r="P9" s="239"/>
      <c r="Q9" s="244"/>
      <c r="R9" s="49" t="s">
        <v>43</v>
      </c>
      <c r="S9" s="246"/>
      <c r="T9" s="49" t="s">
        <v>15</v>
      </c>
      <c r="U9" s="238"/>
      <c r="V9" s="242"/>
      <c r="W9" s="24" t="s">
        <v>34</v>
      </c>
      <c r="X9" s="240"/>
      <c r="Y9" s="24" t="s">
        <v>33</v>
      </c>
      <c r="Z9" s="24" t="s">
        <v>34</v>
      </c>
      <c r="AA9" s="176" t="s">
        <v>9</v>
      </c>
    </row>
    <row r="10" spans="1:27" ht="15" customHeight="1">
      <c r="A10" s="14">
        <v>12</v>
      </c>
      <c r="B10" s="9">
        <v>100</v>
      </c>
      <c r="C10" s="10" t="s">
        <v>95</v>
      </c>
      <c r="D10" s="172" t="s">
        <v>96</v>
      </c>
      <c r="E10" s="111">
        <v>0.3</v>
      </c>
      <c r="F10" s="5">
        <v>22</v>
      </c>
      <c r="G10" s="12">
        <v>129</v>
      </c>
      <c r="H10" s="5">
        <v>90</v>
      </c>
      <c r="I10" s="5">
        <v>1501</v>
      </c>
      <c r="J10" s="5">
        <v>355</v>
      </c>
      <c r="K10" s="59">
        <f aca="true" t="shared" si="0" ref="K10:K73">IF(G10=" "," ",ROUND(J10/I10*100,1))</f>
        <v>23.7</v>
      </c>
      <c r="L10" s="12">
        <v>73</v>
      </c>
      <c r="M10" s="5">
        <v>53</v>
      </c>
      <c r="N10" s="5">
        <v>1048</v>
      </c>
      <c r="O10" s="113">
        <v>240</v>
      </c>
      <c r="P10" s="59">
        <f aca="true" t="shared" si="1" ref="P10:P73">IF(L10=""," ",ROUND(O10/N10*100,1))</f>
        <v>22.9</v>
      </c>
      <c r="Q10" s="10">
        <v>6</v>
      </c>
      <c r="R10" s="5">
        <v>5</v>
      </c>
      <c r="S10" s="116">
        <v>57</v>
      </c>
      <c r="T10" s="5">
        <v>7</v>
      </c>
      <c r="U10" s="59">
        <f aca="true" t="shared" si="2" ref="U10:U73">IF(Q10=""," ",ROUND(T10/S10*100,1))</f>
        <v>12.3</v>
      </c>
      <c r="V10" s="98">
        <v>703</v>
      </c>
      <c r="W10" s="5">
        <v>30</v>
      </c>
      <c r="X10" s="95">
        <f aca="true" t="shared" si="3" ref="X10:X73">IF(V10=0," ",ROUND(W10/V10*100,1))</f>
        <v>4.3</v>
      </c>
      <c r="Y10" s="12">
        <v>565</v>
      </c>
      <c r="Z10" s="5">
        <v>18</v>
      </c>
      <c r="AA10" s="69">
        <f aca="true" t="shared" si="4" ref="AA10:AA73">IF(Y10=0," ",ROUND(Z10/Y10*100,1))</f>
        <v>3.2</v>
      </c>
    </row>
    <row r="11" spans="1:27" ht="15" customHeight="1">
      <c r="A11" s="14">
        <v>12</v>
      </c>
      <c r="B11" s="9">
        <v>202</v>
      </c>
      <c r="C11" s="10" t="s">
        <v>95</v>
      </c>
      <c r="D11" s="172" t="s">
        <v>102</v>
      </c>
      <c r="E11" s="111"/>
      <c r="F11" s="5"/>
      <c r="G11" s="12"/>
      <c r="H11" s="5"/>
      <c r="I11" s="5"/>
      <c r="J11" s="5"/>
      <c r="K11" s="59" t="e">
        <f t="shared" si="0"/>
        <v>#DIV/0!</v>
      </c>
      <c r="L11" s="12">
        <v>15</v>
      </c>
      <c r="M11" s="5">
        <v>10</v>
      </c>
      <c r="N11" s="5">
        <v>173</v>
      </c>
      <c r="O11" s="113">
        <v>40</v>
      </c>
      <c r="P11" s="59">
        <f t="shared" si="1"/>
        <v>23.1</v>
      </c>
      <c r="Q11" s="10">
        <v>6</v>
      </c>
      <c r="R11" s="5">
        <v>2</v>
      </c>
      <c r="S11" s="116">
        <v>45</v>
      </c>
      <c r="T11" s="5">
        <v>2</v>
      </c>
      <c r="U11" s="59">
        <f t="shared" si="2"/>
        <v>4.4</v>
      </c>
      <c r="V11" s="98">
        <v>51</v>
      </c>
      <c r="W11" s="5">
        <v>1</v>
      </c>
      <c r="X11" s="95">
        <f t="shared" si="3"/>
        <v>2</v>
      </c>
      <c r="Y11" s="12">
        <v>47</v>
      </c>
      <c r="Z11" s="5">
        <v>1</v>
      </c>
      <c r="AA11" s="69">
        <f t="shared" si="4"/>
        <v>2.1</v>
      </c>
    </row>
    <row r="12" spans="1:27" ht="15" customHeight="1">
      <c r="A12" s="14">
        <v>12</v>
      </c>
      <c r="B12" s="9">
        <v>203</v>
      </c>
      <c r="C12" s="10" t="s">
        <v>95</v>
      </c>
      <c r="D12" s="172" t="s">
        <v>104</v>
      </c>
      <c r="E12" s="111">
        <v>0.4</v>
      </c>
      <c r="F12" s="5">
        <v>20</v>
      </c>
      <c r="G12" s="12">
        <v>60</v>
      </c>
      <c r="H12" s="5">
        <v>51</v>
      </c>
      <c r="I12" s="5">
        <v>1028</v>
      </c>
      <c r="J12" s="5">
        <v>407</v>
      </c>
      <c r="K12" s="59">
        <f t="shared" si="0"/>
        <v>39.6</v>
      </c>
      <c r="L12" s="12">
        <v>44</v>
      </c>
      <c r="M12" s="5">
        <v>39</v>
      </c>
      <c r="N12" s="5">
        <v>667</v>
      </c>
      <c r="O12" s="4">
        <v>165</v>
      </c>
      <c r="P12" s="59">
        <f t="shared" si="1"/>
        <v>24.7</v>
      </c>
      <c r="Q12" s="10">
        <v>6</v>
      </c>
      <c r="R12" s="5">
        <v>3</v>
      </c>
      <c r="S12" s="116">
        <v>38</v>
      </c>
      <c r="T12" s="5">
        <v>3</v>
      </c>
      <c r="U12" s="59">
        <f t="shared" si="2"/>
        <v>7.9</v>
      </c>
      <c r="V12" s="98">
        <v>211</v>
      </c>
      <c r="W12" s="5">
        <v>11</v>
      </c>
      <c r="X12" s="95">
        <f t="shared" si="3"/>
        <v>5.2</v>
      </c>
      <c r="Y12" s="12">
        <v>206</v>
      </c>
      <c r="Z12" s="5">
        <v>11</v>
      </c>
      <c r="AA12" s="69">
        <f t="shared" si="4"/>
        <v>5.3</v>
      </c>
    </row>
    <row r="13" spans="1:27" ht="15" customHeight="1">
      <c r="A13" s="14">
        <v>12</v>
      </c>
      <c r="B13" s="9">
        <v>204</v>
      </c>
      <c r="C13" s="10" t="s">
        <v>95</v>
      </c>
      <c r="D13" s="172" t="s">
        <v>111</v>
      </c>
      <c r="E13" s="111">
        <v>0.3</v>
      </c>
      <c r="F13" s="5"/>
      <c r="G13" s="12">
        <v>80</v>
      </c>
      <c r="H13" s="5">
        <v>58</v>
      </c>
      <c r="I13" s="5">
        <v>1044</v>
      </c>
      <c r="J13" s="5">
        <v>238</v>
      </c>
      <c r="K13" s="59">
        <f t="shared" si="0"/>
        <v>22.8</v>
      </c>
      <c r="L13" s="12">
        <v>46</v>
      </c>
      <c r="M13" s="5">
        <v>36</v>
      </c>
      <c r="N13" s="5">
        <v>659</v>
      </c>
      <c r="O13" s="113">
        <v>163</v>
      </c>
      <c r="P13" s="59">
        <f t="shared" si="1"/>
        <v>24.7</v>
      </c>
      <c r="Q13" s="10">
        <v>6</v>
      </c>
      <c r="R13" s="5">
        <v>4</v>
      </c>
      <c r="S13" s="116">
        <v>45</v>
      </c>
      <c r="T13" s="5">
        <v>5</v>
      </c>
      <c r="U13" s="59">
        <f t="shared" si="2"/>
        <v>11.1</v>
      </c>
      <c r="V13" s="98">
        <v>313</v>
      </c>
      <c r="W13" s="5">
        <v>10</v>
      </c>
      <c r="X13" s="95">
        <f t="shared" si="3"/>
        <v>3.2</v>
      </c>
      <c r="Y13" s="12">
        <v>230</v>
      </c>
      <c r="Z13" s="5">
        <v>6</v>
      </c>
      <c r="AA13" s="69">
        <f t="shared" si="4"/>
        <v>2.6</v>
      </c>
    </row>
    <row r="14" spans="1:27" ht="15" customHeight="1">
      <c r="A14" s="14">
        <v>12</v>
      </c>
      <c r="B14" s="9">
        <v>205</v>
      </c>
      <c r="C14" s="10" t="s">
        <v>95</v>
      </c>
      <c r="D14" s="172" t="s">
        <v>116</v>
      </c>
      <c r="E14" s="111">
        <v>0.3</v>
      </c>
      <c r="F14" s="5">
        <v>17</v>
      </c>
      <c r="G14" s="12">
        <v>34</v>
      </c>
      <c r="H14" s="5">
        <v>30</v>
      </c>
      <c r="I14" s="5">
        <v>396</v>
      </c>
      <c r="J14" s="5">
        <v>102</v>
      </c>
      <c r="K14" s="59">
        <f t="shared" si="0"/>
        <v>25.8</v>
      </c>
      <c r="L14" s="12">
        <v>30</v>
      </c>
      <c r="M14" s="5">
        <v>27</v>
      </c>
      <c r="N14" s="5">
        <v>358</v>
      </c>
      <c r="O14" s="113">
        <v>89</v>
      </c>
      <c r="P14" s="59">
        <f t="shared" si="1"/>
        <v>24.9</v>
      </c>
      <c r="Q14" s="10">
        <v>5</v>
      </c>
      <c r="R14" s="5">
        <v>1</v>
      </c>
      <c r="S14" s="116">
        <v>32</v>
      </c>
      <c r="T14" s="5">
        <v>2</v>
      </c>
      <c r="U14" s="59">
        <f t="shared" si="2"/>
        <v>6.3</v>
      </c>
      <c r="V14" s="98">
        <v>36</v>
      </c>
      <c r="W14" s="5">
        <v>0</v>
      </c>
      <c r="X14" s="95">
        <f t="shared" si="3"/>
        <v>0</v>
      </c>
      <c r="Y14" s="12">
        <v>36</v>
      </c>
      <c r="Z14" s="5">
        <v>0</v>
      </c>
      <c r="AA14" s="69">
        <f t="shared" si="4"/>
        <v>0</v>
      </c>
    </row>
    <row r="15" spans="1:27" ht="15" customHeight="1">
      <c r="A15" s="14">
        <v>12</v>
      </c>
      <c r="B15" s="9">
        <v>206</v>
      </c>
      <c r="C15" s="10" t="s">
        <v>95</v>
      </c>
      <c r="D15" s="172" t="s">
        <v>121</v>
      </c>
      <c r="E15" s="111">
        <v>0.3</v>
      </c>
      <c r="F15" s="5">
        <v>18</v>
      </c>
      <c r="G15" s="12">
        <v>38</v>
      </c>
      <c r="H15" s="5">
        <v>31</v>
      </c>
      <c r="I15" s="5">
        <v>656</v>
      </c>
      <c r="J15" s="5">
        <v>199</v>
      </c>
      <c r="K15" s="59">
        <f t="shared" si="0"/>
        <v>30.3</v>
      </c>
      <c r="L15" s="12">
        <v>27</v>
      </c>
      <c r="M15" s="5">
        <v>22</v>
      </c>
      <c r="N15" s="5">
        <v>456</v>
      </c>
      <c r="O15" s="113">
        <v>103</v>
      </c>
      <c r="P15" s="59">
        <f t="shared" si="1"/>
        <v>22.6</v>
      </c>
      <c r="Q15" s="10">
        <v>6</v>
      </c>
      <c r="R15" s="5">
        <v>2</v>
      </c>
      <c r="S15" s="116">
        <v>44</v>
      </c>
      <c r="T15" s="5">
        <v>2</v>
      </c>
      <c r="U15" s="59">
        <f t="shared" si="2"/>
        <v>4.5</v>
      </c>
      <c r="V15" s="98">
        <v>146</v>
      </c>
      <c r="W15" s="5">
        <v>1</v>
      </c>
      <c r="X15" s="95">
        <f t="shared" si="3"/>
        <v>0.7</v>
      </c>
      <c r="Y15" s="12">
        <v>116</v>
      </c>
      <c r="Z15" s="5">
        <v>1</v>
      </c>
      <c r="AA15" s="69">
        <f t="shared" si="4"/>
        <v>0.9</v>
      </c>
    </row>
    <row r="16" spans="1:27" ht="15" customHeight="1">
      <c r="A16" s="14">
        <v>12</v>
      </c>
      <c r="B16" s="9">
        <v>207</v>
      </c>
      <c r="C16" s="10" t="s">
        <v>95</v>
      </c>
      <c r="D16" s="172" t="s">
        <v>126</v>
      </c>
      <c r="E16" s="111">
        <v>0.4</v>
      </c>
      <c r="F16" s="5">
        <v>19</v>
      </c>
      <c r="G16" s="12">
        <v>60</v>
      </c>
      <c r="H16" s="5">
        <v>51</v>
      </c>
      <c r="I16" s="5">
        <v>772</v>
      </c>
      <c r="J16" s="5">
        <v>170</v>
      </c>
      <c r="K16" s="59">
        <f t="shared" si="0"/>
        <v>22</v>
      </c>
      <c r="L16" s="12">
        <v>35</v>
      </c>
      <c r="M16" s="5">
        <v>32</v>
      </c>
      <c r="N16" s="5">
        <v>446</v>
      </c>
      <c r="O16" s="113">
        <v>100</v>
      </c>
      <c r="P16" s="59">
        <f t="shared" si="1"/>
        <v>22.4</v>
      </c>
      <c r="Q16" s="10">
        <v>6</v>
      </c>
      <c r="R16" s="5">
        <v>4</v>
      </c>
      <c r="S16" s="116">
        <v>43</v>
      </c>
      <c r="T16" s="5">
        <v>5</v>
      </c>
      <c r="U16" s="59">
        <f t="shared" si="2"/>
        <v>11.6</v>
      </c>
      <c r="V16" s="98">
        <v>214</v>
      </c>
      <c r="W16" s="5">
        <v>9</v>
      </c>
      <c r="X16" s="95">
        <f t="shared" si="3"/>
        <v>4.2</v>
      </c>
      <c r="Y16" s="12">
        <v>204</v>
      </c>
      <c r="Z16" s="5">
        <v>9</v>
      </c>
      <c r="AA16" s="69">
        <f t="shared" si="4"/>
        <v>4.4</v>
      </c>
    </row>
    <row r="17" spans="1:27" ht="15" customHeight="1">
      <c r="A17" s="14">
        <v>12</v>
      </c>
      <c r="B17" s="9">
        <v>208</v>
      </c>
      <c r="C17" s="10" t="s">
        <v>95</v>
      </c>
      <c r="D17" s="172" t="s">
        <v>132</v>
      </c>
      <c r="E17" s="111">
        <v>0.4</v>
      </c>
      <c r="F17" s="5">
        <v>21</v>
      </c>
      <c r="G17" s="12">
        <v>44</v>
      </c>
      <c r="H17" s="5">
        <v>40</v>
      </c>
      <c r="I17" s="5">
        <v>657</v>
      </c>
      <c r="J17" s="5">
        <v>172</v>
      </c>
      <c r="K17" s="59">
        <f t="shared" si="0"/>
        <v>26.2</v>
      </c>
      <c r="L17" s="12">
        <v>55</v>
      </c>
      <c r="M17" s="5">
        <v>41</v>
      </c>
      <c r="N17" s="5">
        <v>265</v>
      </c>
      <c r="O17" s="113">
        <v>66</v>
      </c>
      <c r="P17" s="59">
        <f t="shared" si="1"/>
        <v>24.9</v>
      </c>
      <c r="Q17" s="10">
        <v>6</v>
      </c>
      <c r="R17" s="5">
        <v>4</v>
      </c>
      <c r="S17" s="116">
        <v>52</v>
      </c>
      <c r="T17" s="5">
        <v>5</v>
      </c>
      <c r="U17" s="59">
        <f t="shared" si="2"/>
        <v>9.6</v>
      </c>
      <c r="V17" s="98">
        <v>109</v>
      </c>
      <c r="W17" s="5">
        <v>2</v>
      </c>
      <c r="X17" s="95">
        <f t="shared" si="3"/>
        <v>1.8</v>
      </c>
      <c r="Y17" s="12">
        <v>109</v>
      </c>
      <c r="Z17" s="5">
        <v>2</v>
      </c>
      <c r="AA17" s="69">
        <f t="shared" si="4"/>
        <v>1.8</v>
      </c>
    </row>
    <row r="18" spans="1:27" ht="15" customHeight="1">
      <c r="A18" s="14">
        <v>12</v>
      </c>
      <c r="B18" s="9">
        <v>209</v>
      </c>
      <c r="C18" s="10" t="s">
        <v>95</v>
      </c>
      <c r="D18" s="172" t="s">
        <v>134</v>
      </c>
      <c r="E18" s="111">
        <v>0.3</v>
      </c>
      <c r="F18" s="5">
        <v>22</v>
      </c>
      <c r="G18" s="12">
        <v>49</v>
      </c>
      <c r="H18" s="5">
        <v>35</v>
      </c>
      <c r="I18" s="5">
        <v>537</v>
      </c>
      <c r="J18" s="5">
        <v>92</v>
      </c>
      <c r="K18" s="59">
        <f t="shared" si="0"/>
        <v>17.1</v>
      </c>
      <c r="L18" s="12">
        <v>29</v>
      </c>
      <c r="M18" s="5">
        <v>20</v>
      </c>
      <c r="N18" s="5">
        <v>282</v>
      </c>
      <c r="O18" s="113">
        <v>40</v>
      </c>
      <c r="P18" s="59">
        <f t="shared" si="1"/>
        <v>14.2</v>
      </c>
      <c r="Q18" s="10">
        <v>5</v>
      </c>
      <c r="R18" s="5">
        <v>3</v>
      </c>
      <c r="S18" s="116">
        <v>41</v>
      </c>
      <c r="T18" s="5">
        <v>3</v>
      </c>
      <c r="U18" s="59">
        <f t="shared" si="2"/>
        <v>7.3</v>
      </c>
      <c r="V18" s="98">
        <v>41</v>
      </c>
      <c r="W18" s="5">
        <v>1</v>
      </c>
      <c r="X18" s="95">
        <f t="shared" si="3"/>
        <v>2.4</v>
      </c>
      <c r="Y18" s="12">
        <v>37</v>
      </c>
      <c r="Z18" s="5">
        <v>1</v>
      </c>
      <c r="AA18" s="69">
        <f t="shared" si="4"/>
        <v>2.7</v>
      </c>
    </row>
    <row r="19" spans="1:27" ht="15" customHeight="1">
      <c r="A19" s="14">
        <v>12</v>
      </c>
      <c r="B19" s="9">
        <v>210</v>
      </c>
      <c r="C19" s="10" t="s">
        <v>95</v>
      </c>
      <c r="D19" s="172" t="s">
        <v>139</v>
      </c>
      <c r="E19" s="111"/>
      <c r="F19" s="5"/>
      <c r="G19" s="12"/>
      <c r="H19" s="5"/>
      <c r="I19" s="5"/>
      <c r="J19" s="5"/>
      <c r="K19" s="59" t="e">
        <f t="shared" si="0"/>
        <v>#DIV/0!</v>
      </c>
      <c r="L19" s="12">
        <v>27</v>
      </c>
      <c r="M19" s="5">
        <v>18</v>
      </c>
      <c r="N19" s="5">
        <v>366</v>
      </c>
      <c r="O19" s="113">
        <v>75</v>
      </c>
      <c r="P19" s="59">
        <f t="shared" si="1"/>
        <v>20.5</v>
      </c>
      <c r="Q19" s="10">
        <v>5</v>
      </c>
      <c r="R19" s="5">
        <v>2</v>
      </c>
      <c r="S19" s="116">
        <v>40</v>
      </c>
      <c r="T19" s="5">
        <v>2</v>
      </c>
      <c r="U19" s="59">
        <f t="shared" si="2"/>
        <v>5</v>
      </c>
      <c r="V19" s="98">
        <v>92</v>
      </c>
      <c r="W19" s="5">
        <v>2</v>
      </c>
      <c r="X19" s="95">
        <f t="shared" si="3"/>
        <v>2.2</v>
      </c>
      <c r="Y19" s="12">
        <v>92</v>
      </c>
      <c r="Z19" s="5">
        <v>2</v>
      </c>
      <c r="AA19" s="69">
        <f t="shared" si="4"/>
        <v>2.2</v>
      </c>
    </row>
    <row r="20" spans="1:27" ht="15" customHeight="1">
      <c r="A20" s="14">
        <v>12</v>
      </c>
      <c r="B20" s="9">
        <v>211</v>
      </c>
      <c r="C20" s="10" t="s">
        <v>95</v>
      </c>
      <c r="D20" s="172" t="s">
        <v>144</v>
      </c>
      <c r="E20" s="111">
        <v>0.3</v>
      </c>
      <c r="F20" s="5">
        <v>17</v>
      </c>
      <c r="G20" s="12">
        <v>48</v>
      </c>
      <c r="H20" s="5">
        <v>39</v>
      </c>
      <c r="I20" s="5">
        <v>703</v>
      </c>
      <c r="J20" s="5">
        <v>187</v>
      </c>
      <c r="K20" s="59">
        <f t="shared" si="0"/>
        <v>26.6</v>
      </c>
      <c r="L20" s="12">
        <v>38</v>
      </c>
      <c r="M20" s="5">
        <v>30</v>
      </c>
      <c r="N20" s="5">
        <v>532</v>
      </c>
      <c r="O20" s="113">
        <v>88</v>
      </c>
      <c r="P20" s="59">
        <f t="shared" si="1"/>
        <v>16.5</v>
      </c>
      <c r="Q20" s="10">
        <v>5</v>
      </c>
      <c r="R20" s="5">
        <v>2</v>
      </c>
      <c r="S20" s="116">
        <v>33</v>
      </c>
      <c r="T20" s="5">
        <v>4</v>
      </c>
      <c r="U20" s="59">
        <f t="shared" si="2"/>
        <v>12.1</v>
      </c>
      <c r="V20" s="98">
        <v>144</v>
      </c>
      <c r="W20" s="5">
        <v>3</v>
      </c>
      <c r="X20" s="95">
        <f t="shared" si="3"/>
        <v>2.1</v>
      </c>
      <c r="Y20" s="12">
        <v>99</v>
      </c>
      <c r="Z20" s="5">
        <v>2</v>
      </c>
      <c r="AA20" s="69">
        <f t="shared" si="4"/>
        <v>2</v>
      </c>
    </row>
    <row r="21" spans="1:27" ht="15" customHeight="1">
      <c r="A21" s="14">
        <v>12</v>
      </c>
      <c r="B21" s="9">
        <v>212</v>
      </c>
      <c r="C21" s="10" t="s">
        <v>95</v>
      </c>
      <c r="D21" s="172" t="s">
        <v>149</v>
      </c>
      <c r="E21" s="111">
        <v>0.35</v>
      </c>
      <c r="F21" s="5">
        <v>20</v>
      </c>
      <c r="G21" s="12">
        <v>62</v>
      </c>
      <c r="H21" s="5">
        <v>49</v>
      </c>
      <c r="I21" s="5">
        <v>794</v>
      </c>
      <c r="J21" s="5">
        <v>209</v>
      </c>
      <c r="K21" s="59">
        <f t="shared" si="0"/>
        <v>26.3</v>
      </c>
      <c r="L21" s="12">
        <v>32</v>
      </c>
      <c r="M21" s="5">
        <v>23</v>
      </c>
      <c r="N21" s="5">
        <v>429</v>
      </c>
      <c r="O21" s="113">
        <v>103</v>
      </c>
      <c r="P21" s="59">
        <f t="shared" si="1"/>
        <v>24</v>
      </c>
      <c r="Q21" s="10">
        <v>5</v>
      </c>
      <c r="R21" s="5">
        <v>4</v>
      </c>
      <c r="S21" s="116">
        <v>37</v>
      </c>
      <c r="T21" s="5">
        <v>6</v>
      </c>
      <c r="U21" s="59">
        <f t="shared" si="2"/>
        <v>16.2</v>
      </c>
      <c r="V21" s="98">
        <v>102</v>
      </c>
      <c r="W21" s="5">
        <v>7</v>
      </c>
      <c r="X21" s="95">
        <f t="shared" si="3"/>
        <v>6.9</v>
      </c>
      <c r="Y21" s="12">
        <v>102</v>
      </c>
      <c r="Z21" s="5">
        <v>7</v>
      </c>
      <c r="AA21" s="69">
        <f t="shared" si="4"/>
        <v>6.9</v>
      </c>
    </row>
    <row r="22" spans="1:27" ht="15" customHeight="1">
      <c r="A22" s="14">
        <v>12</v>
      </c>
      <c r="B22" s="9">
        <v>213</v>
      </c>
      <c r="C22" s="10" t="s">
        <v>95</v>
      </c>
      <c r="D22" s="172" t="s">
        <v>155</v>
      </c>
      <c r="E22" s="112"/>
      <c r="F22" s="6"/>
      <c r="G22" s="13"/>
      <c r="H22" s="6"/>
      <c r="I22" s="6"/>
      <c r="J22" s="6"/>
      <c r="K22" s="59" t="e">
        <f t="shared" si="0"/>
        <v>#DIV/0!</v>
      </c>
      <c r="L22" s="169">
        <v>24</v>
      </c>
      <c r="M22" s="170">
        <v>14</v>
      </c>
      <c r="N22" s="170">
        <v>372</v>
      </c>
      <c r="O22" s="171">
        <v>71</v>
      </c>
      <c r="P22" s="59">
        <f t="shared" si="1"/>
        <v>19.1</v>
      </c>
      <c r="Q22" s="11">
        <v>5</v>
      </c>
      <c r="R22" s="6">
        <v>0</v>
      </c>
      <c r="S22" s="117">
        <v>35</v>
      </c>
      <c r="T22" s="6">
        <v>0</v>
      </c>
      <c r="U22" s="59">
        <f t="shared" si="2"/>
        <v>0</v>
      </c>
      <c r="V22" s="98">
        <v>48</v>
      </c>
      <c r="W22" s="5">
        <v>0</v>
      </c>
      <c r="X22" s="95">
        <f t="shared" si="3"/>
        <v>0</v>
      </c>
      <c r="Y22" s="13">
        <v>48</v>
      </c>
      <c r="Z22" s="6">
        <v>0</v>
      </c>
      <c r="AA22" s="69">
        <f t="shared" si="4"/>
        <v>0</v>
      </c>
    </row>
    <row r="23" spans="1:27" ht="15" customHeight="1">
      <c r="A23" s="14">
        <v>12</v>
      </c>
      <c r="B23" s="9">
        <v>214</v>
      </c>
      <c r="C23" s="10" t="s">
        <v>95</v>
      </c>
      <c r="D23" s="172" t="s">
        <v>156</v>
      </c>
      <c r="E23" s="112"/>
      <c r="F23" s="6"/>
      <c r="G23" s="13"/>
      <c r="H23" s="6"/>
      <c r="I23" s="6"/>
      <c r="J23" s="6"/>
      <c r="K23" s="59" t="e">
        <f t="shared" si="0"/>
        <v>#DIV/0!</v>
      </c>
      <c r="L23" s="13">
        <v>26</v>
      </c>
      <c r="M23" s="6">
        <v>15</v>
      </c>
      <c r="N23" s="6">
        <v>331</v>
      </c>
      <c r="O23" s="114">
        <v>52</v>
      </c>
      <c r="P23" s="59">
        <f t="shared" si="1"/>
        <v>15.7</v>
      </c>
      <c r="Q23" s="11">
        <v>5</v>
      </c>
      <c r="R23" s="6">
        <v>2</v>
      </c>
      <c r="S23" s="117">
        <v>36</v>
      </c>
      <c r="T23" s="6">
        <v>3</v>
      </c>
      <c r="U23" s="59">
        <f t="shared" si="2"/>
        <v>8.3</v>
      </c>
      <c r="V23" s="98">
        <v>37</v>
      </c>
      <c r="W23" s="5">
        <v>2</v>
      </c>
      <c r="X23" s="95">
        <f t="shared" si="3"/>
        <v>5.4</v>
      </c>
      <c r="Y23" s="13">
        <v>30</v>
      </c>
      <c r="Z23" s="6">
        <v>0</v>
      </c>
      <c r="AA23" s="69">
        <f t="shared" si="4"/>
        <v>0</v>
      </c>
    </row>
    <row r="24" spans="1:27" ht="15" customHeight="1">
      <c r="A24" s="14">
        <v>12</v>
      </c>
      <c r="B24" s="9">
        <v>215</v>
      </c>
      <c r="C24" s="10" t="s">
        <v>95</v>
      </c>
      <c r="D24" s="172" t="s">
        <v>158</v>
      </c>
      <c r="E24" s="111"/>
      <c r="F24" s="5"/>
      <c r="G24" s="12"/>
      <c r="H24" s="5"/>
      <c r="I24" s="5"/>
      <c r="J24" s="5"/>
      <c r="K24" s="59" t="e">
        <f t="shared" si="0"/>
        <v>#DIV/0!</v>
      </c>
      <c r="L24" s="12">
        <v>22</v>
      </c>
      <c r="M24" s="5">
        <v>15</v>
      </c>
      <c r="N24" s="5">
        <v>254</v>
      </c>
      <c r="O24" s="113">
        <v>42</v>
      </c>
      <c r="P24" s="59">
        <f t="shared" si="1"/>
        <v>16.5</v>
      </c>
      <c r="Q24" s="10">
        <v>5</v>
      </c>
      <c r="R24" s="5">
        <v>1</v>
      </c>
      <c r="S24" s="116">
        <v>37</v>
      </c>
      <c r="T24" s="5">
        <v>1</v>
      </c>
      <c r="U24" s="59">
        <f t="shared" si="2"/>
        <v>2.7</v>
      </c>
      <c r="V24" s="98">
        <v>21</v>
      </c>
      <c r="W24" s="5">
        <v>1</v>
      </c>
      <c r="X24" s="95">
        <f t="shared" si="3"/>
        <v>4.8</v>
      </c>
      <c r="Y24" s="12">
        <v>16</v>
      </c>
      <c r="Z24" s="5">
        <v>1</v>
      </c>
      <c r="AA24" s="69">
        <f t="shared" si="4"/>
        <v>6.3</v>
      </c>
    </row>
    <row r="25" spans="1:27" ht="15" customHeight="1">
      <c r="A25" s="14">
        <v>12</v>
      </c>
      <c r="B25" s="9">
        <v>216</v>
      </c>
      <c r="C25" s="10" t="s">
        <v>95</v>
      </c>
      <c r="D25" s="172" t="s">
        <v>160</v>
      </c>
      <c r="E25" s="111">
        <v>0.3</v>
      </c>
      <c r="F25" s="5">
        <v>19</v>
      </c>
      <c r="G25" s="12">
        <v>51</v>
      </c>
      <c r="H25" s="5">
        <v>40</v>
      </c>
      <c r="I25" s="5">
        <v>573</v>
      </c>
      <c r="J25" s="5">
        <v>148</v>
      </c>
      <c r="K25" s="59">
        <f t="shared" si="0"/>
        <v>25.8</v>
      </c>
      <c r="L25" s="12">
        <v>37</v>
      </c>
      <c r="M25" s="5">
        <v>29</v>
      </c>
      <c r="N25" s="5">
        <v>419</v>
      </c>
      <c r="O25" s="113">
        <v>103</v>
      </c>
      <c r="P25" s="59">
        <f t="shared" si="1"/>
        <v>24.6</v>
      </c>
      <c r="Q25" s="10">
        <v>5</v>
      </c>
      <c r="R25" s="5">
        <v>2</v>
      </c>
      <c r="S25" s="116">
        <v>31</v>
      </c>
      <c r="T25" s="5">
        <v>2</v>
      </c>
      <c r="U25" s="59">
        <f t="shared" si="2"/>
        <v>6.5</v>
      </c>
      <c r="V25" s="98">
        <v>207</v>
      </c>
      <c r="W25" s="5">
        <v>14</v>
      </c>
      <c r="X25" s="95">
        <f t="shared" si="3"/>
        <v>6.8</v>
      </c>
      <c r="Y25" s="12">
        <v>150</v>
      </c>
      <c r="Z25" s="5">
        <v>7</v>
      </c>
      <c r="AA25" s="69">
        <f t="shared" si="4"/>
        <v>4.7</v>
      </c>
    </row>
    <row r="26" spans="1:27" ht="15" customHeight="1">
      <c r="A26" s="14">
        <v>12</v>
      </c>
      <c r="B26" s="9">
        <v>217</v>
      </c>
      <c r="C26" s="10" t="s">
        <v>95</v>
      </c>
      <c r="D26" s="172" t="s">
        <v>166</v>
      </c>
      <c r="E26" s="111">
        <v>0.3</v>
      </c>
      <c r="F26" s="5"/>
      <c r="G26" s="12">
        <v>43</v>
      </c>
      <c r="H26" s="5">
        <v>38</v>
      </c>
      <c r="I26" s="5">
        <v>685</v>
      </c>
      <c r="J26" s="5">
        <v>190</v>
      </c>
      <c r="K26" s="59">
        <f t="shared" si="0"/>
        <v>27.7</v>
      </c>
      <c r="L26" s="12">
        <v>37</v>
      </c>
      <c r="M26" s="5">
        <v>32</v>
      </c>
      <c r="N26" s="5">
        <v>586</v>
      </c>
      <c r="O26" s="113">
        <v>166</v>
      </c>
      <c r="P26" s="59">
        <f t="shared" si="1"/>
        <v>28.3</v>
      </c>
      <c r="Q26" s="10">
        <v>5</v>
      </c>
      <c r="R26" s="5">
        <v>3</v>
      </c>
      <c r="S26" s="116">
        <v>58</v>
      </c>
      <c r="T26" s="5">
        <v>4</v>
      </c>
      <c r="U26" s="59">
        <f t="shared" si="2"/>
        <v>6.9</v>
      </c>
      <c r="V26" s="98">
        <v>220</v>
      </c>
      <c r="W26" s="5">
        <v>6</v>
      </c>
      <c r="X26" s="95">
        <f t="shared" si="3"/>
        <v>2.7</v>
      </c>
      <c r="Y26" s="12">
        <v>142</v>
      </c>
      <c r="Z26" s="5">
        <v>5</v>
      </c>
      <c r="AA26" s="69">
        <f t="shared" si="4"/>
        <v>3.5</v>
      </c>
    </row>
    <row r="27" spans="1:27" ht="15" customHeight="1">
      <c r="A27" s="14">
        <v>12</v>
      </c>
      <c r="B27" s="9">
        <v>218</v>
      </c>
      <c r="C27" s="10" t="s">
        <v>95</v>
      </c>
      <c r="D27" s="172" t="s">
        <v>171</v>
      </c>
      <c r="E27" s="111"/>
      <c r="F27" s="5"/>
      <c r="G27" s="12"/>
      <c r="H27" s="5"/>
      <c r="I27" s="5"/>
      <c r="J27" s="5"/>
      <c r="K27" s="59" t="e">
        <f t="shared" si="0"/>
        <v>#DIV/0!</v>
      </c>
      <c r="L27" s="12">
        <v>24</v>
      </c>
      <c r="M27" s="5">
        <v>13</v>
      </c>
      <c r="N27" s="5">
        <v>251</v>
      </c>
      <c r="O27" s="113">
        <v>28</v>
      </c>
      <c r="P27" s="59">
        <f t="shared" si="1"/>
        <v>11.2</v>
      </c>
      <c r="Q27" s="10">
        <v>5</v>
      </c>
      <c r="R27" s="5">
        <v>0</v>
      </c>
      <c r="S27" s="116">
        <v>31</v>
      </c>
      <c r="T27" s="5">
        <v>0</v>
      </c>
      <c r="U27" s="59">
        <f t="shared" si="2"/>
        <v>0</v>
      </c>
      <c r="V27" s="98">
        <v>22</v>
      </c>
      <c r="W27" s="5">
        <v>0</v>
      </c>
      <c r="X27" s="95">
        <f t="shared" si="3"/>
        <v>0</v>
      </c>
      <c r="Y27" s="12">
        <v>20</v>
      </c>
      <c r="Z27" s="5">
        <v>0</v>
      </c>
      <c r="AA27" s="69">
        <f t="shared" si="4"/>
        <v>0</v>
      </c>
    </row>
    <row r="28" spans="1:27" ht="15" customHeight="1">
      <c r="A28" s="14">
        <v>12</v>
      </c>
      <c r="B28" s="9">
        <v>219</v>
      </c>
      <c r="C28" s="10" t="s">
        <v>95</v>
      </c>
      <c r="D28" s="172" t="s">
        <v>173</v>
      </c>
      <c r="E28" s="111">
        <v>0.25</v>
      </c>
      <c r="F28" s="5">
        <v>17</v>
      </c>
      <c r="G28" s="12">
        <v>75</v>
      </c>
      <c r="H28" s="5">
        <v>57</v>
      </c>
      <c r="I28" s="5">
        <v>902</v>
      </c>
      <c r="J28" s="5">
        <v>190</v>
      </c>
      <c r="K28" s="59">
        <f t="shared" si="0"/>
        <v>21.1</v>
      </c>
      <c r="L28" s="12">
        <v>44</v>
      </c>
      <c r="M28" s="5">
        <v>38</v>
      </c>
      <c r="N28" s="5">
        <v>551</v>
      </c>
      <c r="O28" s="113">
        <v>123</v>
      </c>
      <c r="P28" s="59">
        <f t="shared" si="1"/>
        <v>22.3</v>
      </c>
      <c r="Q28" s="10">
        <v>5</v>
      </c>
      <c r="R28" s="5">
        <v>1</v>
      </c>
      <c r="S28" s="116">
        <v>53</v>
      </c>
      <c r="T28" s="5">
        <v>1</v>
      </c>
      <c r="U28" s="59">
        <f t="shared" si="2"/>
        <v>1.9</v>
      </c>
      <c r="V28" s="98">
        <v>175</v>
      </c>
      <c r="W28" s="5">
        <v>2</v>
      </c>
      <c r="X28" s="95">
        <f t="shared" si="3"/>
        <v>1.1</v>
      </c>
      <c r="Y28" s="12">
        <v>153</v>
      </c>
      <c r="Z28" s="91">
        <v>2</v>
      </c>
      <c r="AA28" s="69">
        <f t="shared" si="4"/>
        <v>1.3</v>
      </c>
    </row>
    <row r="29" spans="1:27" ht="15" customHeight="1">
      <c r="A29" s="14">
        <v>12</v>
      </c>
      <c r="B29" s="9">
        <v>220</v>
      </c>
      <c r="C29" s="10" t="s">
        <v>95</v>
      </c>
      <c r="D29" s="172" t="s">
        <v>177</v>
      </c>
      <c r="E29" s="111">
        <v>0.4</v>
      </c>
      <c r="F29" s="5">
        <v>17</v>
      </c>
      <c r="G29" s="12">
        <v>57</v>
      </c>
      <c r="H29" s="5">
        <v>45</v>
      </c>
      <c r="I29" s="5">
        <v>800</v>
      </c>
      <c r="J29" s="5">
        <v>250</v>
      </c>
      <c r="K29" s="59">
        <f t="shared" si="0"/>
        <v>31.3</v>
      </c>
      <c r="L29" s="12">
        <v>43</v>
      </c>
      <c r="M29" s="5">
        <v>35</v>
      </c>
      <c r="N29" s="5">
        <v>582</v>
      </c>
      <c r="O29" s="113">
        <v>160</v>
      </c>
      <c r="P29" s="59">
        <f t="shared" si="1"/>
        <v>27.5</v>
      </c>
      <c r="Q29" s="10">
        <v>5</v>
      </c>
      <c r="R29" s="5">
        <v>2</v>
      </c>
      <c r="S29" s="116">
        <v>34</v>
      </c>
      <c r="T29" s="5">
        <v>2</v>
      </c>
      <c r="U29" s="59">
        <f t="shared" si="2"/>
        <v>5.9</v>
      </c>
      <c r="V29" s="98">
        <v>81</v>
      </c>
      <c r="W29" s="5">
        <v>1</v>
      </c>
      <c r="X29" s="95">
        <f t="shared" si="3"/>
        <v>1.2</v>
      </c>
      <c r="Y29" s="12">
        <v>81</v>
      </c>
      <c r="Z29" s="5">
        <v>1</v>
      </c>
      <c r="AA29" s="69">
        <f t="shared" si="4"/>
        <v>1.2</v>
      </c>
    </row>
    <row r="30" spans="1:27" ht="15" customHeight="1">
      <c r="A30" s="14">
        <v>12</v>
      </c>
      <c r="B30" s="9">
        <v>221</v>
      </c>
      <c r="C30" s="10" t="s">
        <v>95</v>
      </c>
      <c r="D30" s="172" t="s">
        <v>181</v>
      </c>
      <c r="E30" s="111">
        <v>0.3</v>
      </c>
      <c r="F30" s="5">
        <v>17</v>
      </c>
      <c r="G30" s="12">
        <v>56</v>
      </c>
      <c r="H30" s="5">
        <v>48</v>
      </c>
      <c r="I30" s="5">
        <v>705</v>
      </c>
      <c r="J30" s="5">
        <v>188</v>
      </c>
      <c r="K30" s="59">
        <f t="shared" si="0"/>
        <v>26.7</v>
      </c>
      <c r="L30" s="12">
        <v>33</v>
      </c>
      <c r="M30" s="5">
        <v>27</v>
      </c>
      <c r="N30" s="5">
        <v>444</v>
      </c>
      <c r="O30" s="113">
        <v>113</v>
      </c>
      <c r="P30" s="59">
        <f t="shared" si="1"/>
        <v>25.5</v>
      </c>
      <c r="Q30" s="10">
        <v>5</v>
      </c>
      <c r="R30" s="5">
        <v>1</v>
      </c>
      <c r="S30" s="116">
        <v>34</v>
      </c>
      <c r="T30" s="5">
        <v>1</v>
      </c>
      <c r="U30" s="59">
        <f t="shared" si="2"/>
        <v>2.9</v>
      </c>
      <c r="V30" s="98">
        <v>130</v>
      </c>
      <c r="W30" s="5">
        <v>10</v>
      </c>
      <c r="X30" s="95">
        <f t="shared" si="3"/>
        <v>7.7</v>
      </c>
      <c r="Y30" s="12">
        <v>85</v>
      </c>
      <c r="Z30" s="5">
        <v>6</v>
      </c>
      <c r="AA30" s="69">
        <f t="shared" si="4"/>
        <v>7.1</v>
      </c>
    </row>
    <row r="31" spans="1:27" ht="15" customHeight="1">
      <c r="A31" s="14">
        <v>12</v>
      </c>
      <c r="B31" s="9">
        <v>222</v>
      </c>
      <c r="C31" s="10" t="s">
        <v>95</v>
      </c>
      <c r="D31" s="172" t="s">
        <v>185</v>
      </c>
      <c r="E31" s="111">
        <v>0.4</v>
      </c>
      <c r="F31" s="5">
        <v>18</v>
      </c>
      <c r="G31" s="12">
        <v>59</v>
      </c>
      <c r="H31" s="5">
        <v>55</v>
      </c>
      <c r="I31" s="5">
        <v>812</v>
      </c>
      <c r="J31" s="5">
        <v>316</v>
      </c>
      <c r="K31" s="59">
        <f t="shared" si="0"/>
        <v>38.9</v>
      </c>
      <c r="L31" s="12">
        <v>29</v>
      </c>
      <c r="M31" s="5">
        <v>27</v>
      </c>
      <c r="N31" s="5">
        <v>440</v>
      </c>
      <c r="O31" s="113">
        <v>146</v>
      </c>
      <c r="P31" s="59">
        <f t="shared" si="1"/>
        <v>33.2</v>
      </c>
      <c r="Q31" s="10">
        <v>5</v>
      </c>
      <c r="R31" s="5">
        <v>4</v>
      </c>
      <c r="S31" s="116">
        <v>36</v>
      </c>
      <c r="T31" s="5">
        <v>7</v>
      </c>
      <c r="U31" s="59">
        <f t="shared" si="2"/>
        <v>19.4</v>
      </c>
      <c r="V31" s="98">
        <v>90</v>
      </c>
      <c r="W31" s="5">
        <v>7</v>
      </c>
      <c r="X31" s="95">
        <f t="shared" si="3"/>
        <v>7.8</v>
      </c>
      <c r="Y31" s="12">
        <v>77</v>
      </c>
      <c r="Z31" s="5">
        <v>7</v>
      </c>
      <c r="AA31" s="69">
        <f t="shared" si="4"/>
        <v>9.1</v>
      </c>
    </row>
    <row r="32" spans="1:27" ht="15" customHeight="1">
      <c r="A32" s="14">
        <v>12</v>
      </c>
      <c r="B32" s="9">
        <v>223</v>
      </c>
      <c r="C32" s="10" t="s">
        <v>95</v>
      </c>
      <c r="D32" s="172" t="s">
        <v>191</v>
      </c>
      <c r="E32" s="111"/>
      <c r="F32" s="5"/>
      <c r="G32" s="12"/>
      <c r="H32" s="5"/>
      <c r="I32" s="5"/>
      <c r="J32" s="5"/>
      <c r="K32" s="59" t="e">
        <f t="shared" si="0"/>
        <v>#DIV/0!</v>
      </c>
      <c r="L32" s="12">
        <v>8</v>
      </c>
      <c r="M32" s="5">
        <v>5</v>
      </c>
      <c r="N32" s="5">
        <v>79</v>
      </c>
      <c r="O32" s="113">
        <v>18</v>
      </c>
      <c r="P32" s="59">
        <f t="shared" si="1"/>
        <v>22.8</v>
      </c>
      <c r="Q32" s="10">
        <v>5</v>
      </c>
      <c r="R32" s="5">
        <v>1</v>
      </c>
      <c r="S32" s="116">
        <v>46</v>
      </c>
      <c r="T32" s="5">
        <v>2</v>
      </c>
      <c r="U32" s="59">
        <f t="shared" si="2"/>
        <v>4.3</v>
      </c>
      <c r="V32" s="98">
        <v>36</v>
      </c>
      <c r="W32" s="5">
        <v>2</v>
      </c>
      <c r="X32" s="95">
        <f t="shared" si="3"/>
        <v>5.6</v>
      </c>
      <c r="Y32" s="12">
        <v>33</v>
      </c>
      <c r="Z32" s="5">
        <v>2</v>
      </c>
      <c r="AA32" s="69">
        <f t="shared" si="4"/>
        <v>6.1</v>
      </c>
    </row>
    <row r="33" spans="1:27" ht="15" customHeight="1">
      <c r="A33" s="14">
        <v>12</v>
      </c>
      <c r="B33" s="9">
        <v>224</v>
      </c>
      <c r="C33" s="10" t="s">
        <v>95</v>
      </c>
      <c r="D33" s="172" t="s">
        <v>192</v>
      </c>
      <c r="E33" s="111">
        <v>0.3</v>
      </c>
      <c r="F33" s="5">
        <v>17</v>
      </c>
      <c r="G33" s="12">
        <v>41</v>
      </c>
      <c r="H33" s="5">
        <v>30</v>
      </c>
      <c r="I33" s="5">
        <v>459</v>
      </c>
      <c r="J33" s="5">
        <v>103</v>
      </c>
      <c r="K33" s="59">
        <f t="shared" si="0"/>
        <v>22.4</v>
      </c>
      <c r="L33" s="12">
        <v>29</v>
      </c>
      <c r="M33" s="5">
        <v>21</v>
      </c>
      <c r="N33" s="5">
        <v>328</v>
      </c>
      <c r="O33" s="113">
        <v>64</v>
      </c>
      <c r="P33" s="59">
        <f t="shared" si="1"/>
        <v>19.5</v>
      </c>
      <c r="Q33" s="10">
        <v>5</v>
      </c>
      <c r="R33" s="5">
        <v>1</v>
      </c>
      <c r="S33" s="116">
        <v>31</v>
      </c>
      <c r="T33" s="5">
        <v>1</v>
      </c>
      <c r="U33" s="59">
        <f t="shared" si="2"/>
        <v>3.2</v>
      </c>
      <c r="V33" s="98">
        <v>84</v>
      </c>
      <c r="W33" s="5">
        <v>4</v>
      </c>
      <c r="X33" s="95">
        <f t="shared" si="3"/>
        <v>4.8</v>
      </c>
      <c r="Y33" s="12">
        <v>74</v>
      </c>
      <c r="Z33" s="5">
        <v>5</v>
      </c>
      <c r="AA33" s="69">
        <f t="shared" si="4"/>
        <v>6.8</v>
      </c>
    </row>
    <row r="34" spans="1:27" ht="15" customHeight="1">
      <c r="A34" s="14">
        <v>12</v>
      </c>
      <c r="B34" s="9">
        <v>225</v>
      </c>
      <c r="C34" s="10" t="s">
        <v>95</v>
      </c>
      <c r="D34" s="172" t="s">
        <v>196</v>
      </c>
      <c r="E34" s="111">
        <v>0.3</v>
      </c>
      <c r="F34" s="5">
        <v>27</v>
      </c>
      <c r="G34" s="12">
        <v>43</v>
      </c>
      <c r="H34" s="5">
        <v>29</v>
      </c>
      <c r="I34" s="5">
        <v>583</v>
      </c>
      <c r="J34" s="5">
        <v>124</v>
      </c>
      <c r="K34" s="59">
        <f t="shared" si="0"/>
        <v>21.3</v>
      </c>
      <c r="L34" s="12">
        <v>26</v>
      </c>
      <c r="M34" s="5">
        <v>17</v>
      </c>
      <c r="N34" s="5">
        <v>342</v>
      </c>
      <c r="O34" s="113">
        <v>56</v>
      </c>
      <c r="P34" s="59">
        <f t="shared" si="1"/>
        <v>16.4</v>
      </c>
      <c r="Q34" s="10">
        <v>5</v>
      </c>
      <c r="R34" s="5">
        <v>1</v>
      </c>
      <c r="S34" s="116">
        <v>42</v>
      </c>
      <c r="T34" s="5">
        <v>1</v>
      </c>
      <c r="U34" s="59">
        <f t="shared" si="2"/>
        <v>2.4</v>
      </c>
      <c r="V34" s="98">
        <v>97</v>
      </c>
      <c r="W34" s="5">
        <v>3</v>
      </c>
      <c r="X34" s="95">
        <f t="shared" si="3"/>
        <v>3.1</v>
      </c>
      <c r="Y34" s="12">
        <v>65</v>
      </c>
      <c r="Z34" s="5">
        <v>3</v>
      </c>
      <c r="AA34" s="69">
        <f t="shared" si="4"/>
        <v>4.6</v>
      </c>
    </row>
    <row r="35" spans="1:27" ht="15" customHeight="1">
      <c r="A35" s="14">
        <v>12</v>
      </c>
      <c r="B35" s="9">
        <v>226</v>
      </c>
      <c r="C35" s="10" t="s">
        <v>95</v>
      </c>
      <c r="D35" s="172" t="s">
        <v>200</v>
      </c>
      <c r="E35" s="111"/>
      <c r="F35" s="5"/>
      <c r="G35" s="12"/>
      <c r="H35" s="5"/>
      <c r="I35" s="5"/>
      <c r="J35" s="5"/>
      <c r="K35" s="59" t="e">
        <f t="shared" si="0"/>
        <v>#DIV/0!</v>
      </c>
      <c r="L35" s="12">
        <v>23</v>
      </c>
      <c r="M35" s="5">
        <v>11</v>
      </c>
      <c r="N35" s="5">
        <v>348</v>
      </c>
      <c r="O35" s="113">
        <v>43</v>
      </c>
      <c r="P35" s="59">
        <f t="shared" si="1"/>
        <v>12.4</v>
      </c>
      <c r="Q35" s="10">
        <v>5</v>
      </c>
      <c r="R35" s="5">
        <v>1</v>
      </c>
      <c r="S35" s="116">
        <v>36</v>
      </c>
      <c r="T35" s="5">
        <v>1</v>
      </c>
      <c r="U35" s="59">
        <f t="shared" si="2"/>
        <v>2.8</v>
      </c>
      <c r="V35" s="98">
        <v>75</v>
      </c>
      <c r="W35" s="5">
        <v>0</v>
      </c>
      <c r="X35" s="95">
        <f t="shared" si="3"/>
        <v>0</v>
      </c>
      <c r="Y35" s="12">
        <v>64</v>
      </c>
      <c r="Z35" s="5">
        <v>0</v>
      </c>
      <c r="AA35" s="69">
        <f t="shared" si="4"/>
        <v>0</v>
      </c>
    </row>
    <row r="36" spans="1:27" ht="15" customHeight="1">
      <c r="A36" s="14">
        <v>12</v>
      </c>
      <c r="B36" s="9">
        <v>227</v>
      </c>
      <c r="C36" s="10" t="s">
        <v>95</v>
      </c>
      <c r="D36" s="172" t="s">
        <v>202</v>
      </c>
      <c r="E36" s="112">
        <v>0.3</v>
      </c>
      <c r="F36" s="6"/>
      <c r="G36" s="13">
        <v>38</v>
      </c>
      <c r="H36" s="6">
        <v>35</v>
      </c>
      <c r="I36" s="6">
        <v>450</v>
      </c>
      <c r="J36" s="6">
        <v>153</v>
      </c>
      <c r="K36" s="59">
        <f t="shared" si="0"/>
        <v>34</v>
      </c>
      <c r="L36" s="13">
        <v>25</v>
      </c>
      <c r="M36" s="6">
        <v>23</v>
      </c>
      <c r="N36" s="6">
        <v>299</v>
      </c>
      <c r="O36" s="114">
        <v>92</v>
      </c>
      <c r="P36" s="59">
        <f t="shared" si="1"/>
        <v>30.8</v>
      </c>
      <c r="Q36" s="11">
        <v>4</v>
      </c>
      <c r="R36" s="6">
        <v>3</v>
      </c>
      <c r="S36" s="117">
        <v>15</v>
      </c>
      <c r="T36" s="6">
        <v>4</v>
      </c>
      <c r="U36" s="59">
        <f t="shared" si="2"/>
        <v>26.7</v>
      </c>
      <c r="V36" s="98">
        <v>118</v>
      </c>
      <c r="W36" s="5">
        <v>6</v>
      </c>
      <c r="X36" s="95">
        <f t="shared" si="3"/>
        <v>5.1</v>
      </c>
      <c r="Y36" s="13">
        <v>112</v>
      </c>
      <c r="Z36" s="6">
        <v>6</v>
      </c>
      <c r="AA36" s="69">
        <f t="shared" si="4"/>
        <v>5.4</v>
      </c>
    </row>
    <row r="37" spans="1:27" ht="15" customHeight="1">
      <c r="A37" s="14">
        <v>12</v>
      </c>
      <c r="B37" s="9">
        <v>228</v>
      </c>
      <c r="C37" s="10" t="s">
        <v>95</v>
      </c>
      <c r="D37" s="172" t="s">
        <v>207</v>
      </c>
      <c r="E37" s="111">
        <v>0.3</v>
      </c>
      <c r="F37" s="5"/>
      <c r="G37" s="12">
        <v>69</v>
      </c>
      <c r="H37" s="5">
        <v>45</v>
      </c>
      <c r="I37" s="5">
        <v>603</v>
      </c>
      <c r="J37" s="5">
        <v>159</v>
      </c>
      <c r="K37" s="59">
        <f t="shared" si="0"/>
        <v>26.4</v>
      </c>
      <c r="L37" s="12">
        <v>37</v>
      </c>
      <c r="M37" s="5">
        <v>32</v>
      </c>
      <c r="N37" s="5">
        <v>416</v>
      </c>
      <c r="O37" s="113">
        <v>101</v>
      </c>
      <c r="P37" s="59">
        <f t="shared" si="1"/>
        <v>24.3</v>
      </c>
      <c r="Q37" s="10">
        <v>5</v>
      </c>
      <c r="R37" s="5">
        <v>1</v>
      </c>
      <c r="S37" s="116">
        <v>34</v>
      </c>
      <c r="T37" s="5">
        <v>1</v>
      </c>
      <c r="U37" s="59">
        <f t="shared" si="2"/>
        <v>2.9</v>
      </c>
      <c r="V37" s="98">
        <v>87</v>
      </c>
      <c r="W37" s="5">
        <v>3</v>
      </c>
      <c r="X37" s="95">
        <f t="shared" si="3"/>
        <v>3.4</v>
      </c>
      <c r="Y37" s="12">
        <v>70</v>
      </c>
      <c r="Z37" s="5">
        <v>3</v>
      </c>
      <c r="AA37" s="69">
        <f t="shared" si="4"/>
        <v>4.3</v>
      </c>
    </row>
    <row r="38" spans="1:27" ht="15" customHeight="1">
      <c r="A38" s="14">
        <v>12</v>
      </c>
      <c r="B38" s="9">
        <v>229</v>
      </c>
      <c r="C38" s="10" t="s">
        <v>95</v>
      </c>
      <c r="D38" s="172" t="s">
        <v>211</v>
      </c>
      <c r="E38" s="111">
        <v>0.3</v>
      </c>
      <c r="F38" s="5">
        <v>18</v>
      </c>
      <c r="G38" s="12">
        <v>43</v>
      </c>
      <c r="H38" s="5">
        <v>29</v>
      </c>
      <c r="I38" s="5">
        <v>566</v>
      </c>
      <c r="J38" s="5">
        <v>93</v>
      </c>
      <c r="K38" s="59">
        <f t="shared" si="0"/>
        <v>16.4</v>
      </c>
      <c r="L38" s="12">
        <v>32</v>
      </c>
      <c r="M38" s="5">
        <v>21</v>
      </c>
      <c r="N38" s="5">
        <v>411</v>
      </c>
      <c r="O38" s="113">
        <v>64</v>
      </c>
      <c r="P38" s="59">
        <f t="shared" si="1"/>
        <v>15.6</v>
      </c>
      <c r="Q38" s="10">
        <v>5</v>
      </c>
      <c r="R38" s="5">
        <v>1</v>
      </c>
      <c r="S38" s="116">
        <v>41</v>
      </c>
      <c r="T38" s="5">
        <v>1</v>
      </c>
      <c r="U38" s="59">
        <f t="shared" si="2"/>
        <v>2.4</v>
      </c>
      <c r="V38" s="98">
        <v>81</v>
      </c>
      <c r="W38" s="5">
        <v>1</v>
      </c>
      <c r="X38" s="95">
        <f t="shared" si="3"/>
        <v>1.2</v>
      </c>
      <c r="Y38" s="12">
        <v>50</v>
      </c>
      <c r="Z38" s="5">
        <v>1</v>
      </c>
      <c r="AA38" s="69">
        <f t="shared" si="4"/>
        <v>2</v>
      </c>
    </row>
    <row r="39" spans="1:27" ht="15" customHeight="1">
      <c r="A39" s="14">
        <v>12</v>
      </c>
      <c r="B39" s="9">
        <v>230</v>
      </c>
      <c r="C39" s="10" t="s">
        <v>95</v>
      </c>
      <c r="D39" s="172" t="s">
        <v>216</v>
      </c>
      <c r="E39" s="111">
        <v>0.3</v>
      </c>
      <c r="F39" s="5">
        <v>22</v>
      </c>
      <c r="G39" s="12">
        <v>68</v>
      </c>
      <c r="H39" s="5">
        <v>40</v>
      </c>
      <c r="I39" s="5">
        <v>949</v>
      </c>
      <c r="J39" s="5">
        <v>207</v>
      </c>
      <c r="K39" s="59">
        <f t="shared" si="0"/>
        <v>21.8</v>
      </c>
      <c r="L39" s="12">
        <v>25</v>
      </c>
      <c r="M39" s="5">
        <v>13</v>
      </c>
      <c r="N39" s="5">
        <v>267</v>
      </c>
      <c r="O39" s="113">
        <v>41</v>
      </c>
      <c r="P39" s="59">
        <f t="shared" si="1"/>
        <v>15.4</v>
      </c>
      <c r="Q39" s="10">
        <v>5</v>
      </c>
      <c r="R39" s="5">
        <v>1</v>
      </c>
      <c r="S39" s="116">
        <v>35</v>
      </c>
      <c r="T39" s="5">
        <v>1</v>
      </c>
      <c r="U39" s="59">
        <f t="shared" si="2"/>
        <v>2.9</v>
      </c>
      <c r="V39" s="98">
        <v>43</v>
      </c>
      <c r="W39" s="5">
        <v>3</v>
      </c>
      <c r="X39" s="95">
        <f t="shared" si="3"/>
        <v>7</v>
      </c>
      <c r="Y39" s="12">
        <v>39</v>
      </c>
      <c r="Z39" s="5">
        <v>3</v>
      </c>
      <c r="AA39" s="69">
        <f t="shared" si="4"/>
        <v>7.7</v>
      </c>
    </row>
    <row r="40" spans="1:27" ht="15" customHeight="1">
      <c r="A40" s="14">
        <v>12</v>
      </c>
      <c r="B40" s="9">
        <v>231</v>
      </c>
      <c r="C40" s="10" t="s">
        <v>95</v>
      </c>
      <c r="D40" s="172" t="s">
        <v>218</v>
      </c>
      <c r="E40" s="111">
        <v>0.3</v>
      </c>
      <c r="F40" s="5">
        <v>25</v>
      </c>
      <c r="G40" s="12">
        <v>55</v>
      </c>
      <c r="H40" s="5">
        <v>38</v>
      </c>
      <c r="I40" s="5">
        <v>473</v>
      </c>
      <c r="J40" s="5">
        <v>138</v>
      </c>
      <c r="K40" s="59">
        <f t="shared" si="0"/>
        <v>29.2</v>
      </c>
      <c r="L40" s="12">
        <v>29</v>
      </c>
      <c r="M40" s="5">
        <v>24</v>
      </c>
      <c r="N40" s="5">
        <v>290</v>
      </c>
      <c r="O40" s="113">
        <v>67</v>
      </c>
      <c r="P40" s="59">
        <f t="shared" si="1"/>
        <v>23.1</v>
      </c>
      <c r="Q40" s="10">
        <v>5</v>
      </c>
      <c r="R40" s="5">
        <v>2</v>
      </c>
      <c r="S40" s="116">
        <v>32</v>
      </c>
      <c r="T40" s="5">
        <v>2</v>
      </c>
      <c r="U40" s="59">
        <f t="shared" si="2"/>
        <v>6.3</v>
      </c>
      <c r="V40" s="98">
        <v>54</v>
      </c>
      <c r="W40" s="5">
        <v>2</v>
      </c>
      <c r="X40" s="95">
        <f t="shared" si="3"/>
        <v>3.7</v>
      </c>
      <c r="Y40" s="12">
        <v>54</v>
      </c>
      <c r="Z40" s="5">
        <v>2</v>
      </c>
      <c r="AA40" s="69">
        <f t="shared" si="4"/>
        <v>3.7</v>
      </c>
    </row>
    <row r="41" spans="1:27" ht="15" customHeight="1">
      <c r="A41" s="14">
        <v>12</v>
      </c>
      <c r="B41" s="9">
        <v>326</v>
      </c>
      <c r="C41" s="10" t="s">
        <v>95</v>
      </c>
      <c r="D41" s="172" t="s">
        <v>222</v>
      </c>
      <c r="E41" s="111">
        <v>0.3</v>
      </c>
      <c r="F41" s="5"/>
      <c r="G41" s="12">
        <v>26</v>
      </c>
      <c r="H41" s="5">
        <v>25</v>
      </c>
      <c r="I41" s="5">
        <v>293</v>
      </c>
      <c r="J41" s="5">
        <v>67</v>
      </c>
      <c r="K41" s="59">
        <f t="shared" si="0"/>
        <v>22.9</v>
      </c>
      <c r="L41" s="12">
        <v>23</v>
      </c>
      <c r="M41" s="5">
        <v>20</v>
      </c>
      <c r="N41" s="5">
        <v>234</v>
      </c>
      <c r="O41" s="113">
        <v>54</v>
      </c>
      <c r="P41" s="59">
        <f t="shared" si="1"/>
        <v>23.1</v>
      </c>
      <c r="Q41" s="10">
        <v>5</v>
      </c>
      <c r="R41" s="5">
        <v>3</v>
      </c>
      <c r="S41" s="116">
        <v>28</v>
      </c>
      <c r="T41" s="5">
        <v>3</v>
      </c>
      <c r="U41" s="59">
        <f t="shared" si="2"/>
        <v>10.7</v>
      </c>
      <c r="V41" s="98">
        <v>37</v>
      </c>
      <c r="W41" s="5">
        <v>3</v>
      </c>
      <c r="X41" s="95">
        <f t="shared" si="3"/>
        <v>8.1</v>
      </c>
      <c r="Y41" s="12">
        <v>36</v>
      </c>
      <c r="Z41" s="5">
        <v>2</v>
      </c>
      <c r="AA41" s="69">
        <f t="shared" si="4"/>
        <v>5.6</v>
      </c>
    </row>
    <row r="42" spans="1:27" ht="15" customHeight="1">
      <c r="A42" s="14">
        <v>12</v>
      </c>
      <c r="B42" s="9">
        <v>324</v>
      </c>
      <c r="C42" s="10" t="s">
        <v>95</v>
      </c>
      <c r="D42" s="172" t="s">
        <v>226</v>
      </c>
      <c r="E42" s="111"/>
      <c r="F42" s="5"/>
      <c r="G42" s="12"/>
      <c r="H42" s="5"/>
      <c r="I42" s="5"/>
      <c r="J42" s="5"/>
      <c r="K42" s="59" t="e">
        <f t="shared" si="0"/>
        <v>#DIV/0!</v>
      </c>
      <c r="L42" s="12">
        <v>15</v>
      </c>
      <c r="M42" s="5">
        <v>10</v>
      </c>
      <c r="N42" s="5">
        <v>174</v>
      </c>
      <c r="O42" s="113">
        <v>32</v>
      </c>
      <c r="P42" s="59">
        <f t="shared" si="1"/>
        <v>18.4</v>
      </c>
      <c r="Q42" s="10">
        <v>5</v>
      </c>
      <c r="R42" s="5">
        <v>4</v>
      </c>
      <c r="S42" s="116">
        <v>27</v>
      </c>
      <c r="T42" s="5">
        <v>4</v>
      </c>
      <c r="U42" s="59">
        <f t="shared" si="2"/>
        <v>14.8</v>
      </c>
      <c r="V42" s="98">
        <v>42</v>
      </c>
      <c r="W42" s="5">
        <v>0</v>
      </c>
      <c r="X42" s="95">
        <f t="shared" si="3"/>
        <v>0</v>
      </c>
      <c r="Y42" s="12">
        <v>35</v>
      </c>
      <c r="Z42" s="5">
        <v>0</v>
      </c>
      <c r="AA42" s="69">
        <f t="shared" si="4"/>
        <v>0</v>
      </c>
    </row>
    <row r="43" spans="1:27" ht="15" customHeight="1">
      <c r="A43" s="14">
        <v>12</v>
      </c>
      <c r="B43" s="9">
        <v>322</v>
      </c>
      <c r="C43" s="10" t="s">
        <v>95</v>
      </c>
      <c r="D43" s="172" t="s">
        <v>229</v>
      </c>
      <c r="E43" s="111"/>
      <c r="F43" s="5"/>
      <c r="G43" s="12"/>
      <c r="H43" s="5"/>
      <c r="I43" s="5"/>
      <c r="J43" s="5"/>
      <c r="K43" s="59" t="e">
        <f t="shared" si="0"/>
        <v>#DIV/0!</v>
      </c>
      <c r="L43" s="12">
        <v>19</v>
      </c>
      <c r="M43" s="5">
        <v>13</v>
      </c>
      <c r="N43" s="5">
        <v>192</v>
      </c>
      <c r="O43" s="113">
        <v>49</v>
      </c>
      <c r="P43" s="59">
        <f t="shared" si="1"/>
        <v>25.5</v>
      </c>
      <c r="Q43" s="10">
        <v>5</v>
      </c>
      <c r="R43" s="5">
        <v>2</v>
      </c>
      <c r="S43" s="116">
        <v>28</v>
      </c>
      <c r="T43" s="5">
        <v>3</v>
      </c>
      <c r="U43" s="59">
        <f t="shared" si="2"/>
        <v>10.7</v>
      </c>
      <c r="V43" s="98">
        <v>30</v>
      </c>
      <c r="W43" s="5">
        <v>1</v>
      </c>
      <c r="X43" s="95">
        <f t="shared" si="3"/>
        <v>3.3</v>
      </c>
      <c r="Y43" s="12">
        <v>27</v>
      </c>
      <c r="Z43" s="5">
        <v>1</v>
      </c>
      <c r="AA43" s="69">
        <f t="shared" si="4"/>
        <v>3.7</v>
      </c>
    </row>
    <row r="44" spans="1:27" ht="15" customHeight="1">
      <c r="A44" s="14">
        <v>12</v>
      </c>
      <c r="B44" s="9">
        <v>325</v>
      </c>
      <c r="C44" s="10" t="s">
        <v>95</v>
      </c>
      <c r="D44" s="172" t="s">
        <v>231</v>
      </c>
      <c r="E44" s="111"/>
      <c r="F44" s="5"/>
      <c r="G44" s="12"/>
      <c r="H44" s="5"/>
      <c r="I44" s="5"/>
      <c r="J44" s="5"/>
      <c r="K44" s="59" t="e">
        <f t="shared" si="0"/>
        <v>#DIV/0!</v>
      </c>
      <c r="L44" s="10">
        <v>20</v>
      </c>
      <c r="M44" s="5">
        <v>13</v>
      </c>
      <c r="N44" s="5">
        <v>241</v>
      </c>
      <c r="O44" s="113">
        <v>51</v>
      </c>
      <c r="P44" s="59">
        <f t="shared" si="1"/>
        <v>21.2</v>
      </c>
      <c r="Q44" s="10">
        <v>5</v>
      </c>
      <c r="R44" s="5">
        <v>1</v>
      </c>
      <c r="S44" s="116">
        <v>28</v>
      </c>
      <c r="T44" s="5">
        <v>1</v>
      </c>
      <c r="U44" s="59">
        <f t="shared" si="2"/>
        <v>3.6</v>
      </c>
      <c r="V44" s="98">
        <v>14</v>
      </c>
      <c r="W44" s="5">
        <v>0</v>
      </c>
      <c r="X44" s="95">
        <f t="shared" si="3"/>
        <v>0</v>
      </c>
      <c r="Y44" s="12">
        <v>14</v>
      </c>
      <c r="Z44" s="5">
        <v>0</v>
      </c>
      <c r="AA44" s="69">
        <f t="shared" si="4"/>
        <v>0</v>
      </c>
    </row>
    <row r="45" spans="1:27" ht="15" customHeight="1">
      <c r="A45" s="14">
        <v>12</v>
      </c>
      <c r="B45" s="9">
        <v>328</v>
      </c>
      <c r="C45" s="10" t="s">
        <v>95</v>
      </c>
      <c r="D45" s="172" t="s">
        <v>232</v>
      </c>
      <c r="E45" s="111"/>
      <c r="F45" s="5"/>
      <c r="G45" s="12"/>
      <c r="H45" s="5"/>
      <c r="I45" s="5"/>
      <c r="J45" s="5"/>
      <c r="K45" s="59" t="e">
        <f t="shared" si="0"/>
        <v>#DIV/0!</v>
      </c>
      <c r="L45" s="12">
        <v>10</v>
      </c>
      <c r="M45" s="5">
        <v>6</v>
      </c>
      <c r="N45" s="5">
        <v>93</v>
      </c>
      <c r="O45" s="113">
        <v>13</v>
      </c>
      <c r="P45" s="59">
        <f t="shared" si="1"/>
        <v>14</v>
      </c>
      <c r="Q45" s="10">
        <v>5</v>
      </c>
      <c r="R45" s="5">
        <v>1</v>
      </c>
      <c r="S45" s="116">
        <v>26</v>
      </c>
      <c r="T45" s="5">
        <v>1</v>
      </c>
      <c r="U45" s="59">
        <f t="shared" si="2"/>
        <v>3.8</v>
      </c>
      <c r="V45" s="98">
        <v>10</v>
      </c>
      <c r="W45" s="5">
        <v>1</v>
      </c>
      <c r="X45" s="95">
        <f t="shared" si="3"/>
        <v>10</v>
      </c>
      <c r="Y45" s="12">
        <v>10</v>
      </c>
      <c r="Z45" s="5">
        <v>1</v>
      </c>
      <c r="AA45" s="69">
        <f t="shared" si="4"/>
        <v>10</v>
      </c>
    </row>
    <row r="46" spans="1:27" ht="15" customHeight="1">
      <c r="A46" s="14">
        <v>12</v>
      </c>
      <c r="B46" s="9">
        <v>329</v>
      </c>
      <c r="C46" s="10" t="s">
        <v>95</v>
      </c>
      <c r="D46" s="172" t="s">
        <v>234</v>
      </c>
      <c r="E46" s="111"/>
      <c r="F46" s="5"/>
      <c r="G46" s="12"/>
      <c r="H46" s="5"/>
      <c r="I46" s="5"/>
      <c r="J46" s="5"/>
      <c r="K46" s="59" t="e">
        <f t="shared" si="0"/>
        <v>#DIV/0!</v>
      </c>
      <c r="L46" s="12">
        <v>25</v>
      </c>
      <c r="M46" s="5">
        <v>20</v>
      </c>
      <c r="N46" s="5">
        <v>256</v>
      </c>
      <c r="O46" s="113">
        <v>58</v>
      </c>
      <c r="P46" s="59">
        <f t="shared" si="1"/>
        <v>22.7</v>
      </c>
      <c r="Q46" s="10">
        <v>5</v>
      </c>
      <c r="R46" s="5">
        <v>2</v>
      </c>
      <c r="S46" s="116">
        <v>27</v>
      </c>
      <c r="T46" s="5">
        <v>2</v>
      </c>
      <c r="U46" s="59">
        <f t="shared" si="2"/>
        <v>7.4</v>
      </c>
      <c r="V46" s="98">
        <v>23</v>
      </c>
      <c r="W46" s="5">
        <v>0</v>
      </c>
      <c r="X46" s="95">
        <f t="shared" si="3"/>
        <v>0</v>
      </c>
      <c r="Y46" s="12">
        <v>20</v>
      </c>
      <c r="Z46" s="5">
        <v>0</v>
      </c>
      <c r="AA46" s="69">
        <f t="shared" si="4"/>
        <v>0</v>
      </c>
    </row>
    <row r="47" spans="1:27" ht="15" customHeight="1">
      <c r="A47" s="14">
        <v>12</v>
      </c>
      <c r="B47" s="9">
        <v>341</v>
      </c>
      <c r="C47" s="10" t="s">
        <v>95</v>
      </c>
      <c r="D47" s="172" t="s">
        <v>235</v>
      </c>
      <c r="E47" s="112"/>
      <c r="F47" s="6"/>
      <c r="G47" s="13"/>
      <c r="H47" s="6"/>
      <c r="I47" s="6"/>
      <c r="J47" s="6"/>
      <c r="K47" s="59" t="e">
        <f t="shared" si="0"/>
        <v>#DIV/0!</v>
      </c>
      <c r="L47" s="13">
        <v>19</v>
      </c>
      <c r="M47" s="6">
        <v>10</v>
      </c>
      <c r="N47" s="6">
        <v>194</v>
      </c>
      <c r="O47" s="114">
        <v>28</v>
      </c>
      <c r="P47" s="59">
        <f t="shared" si="1"/>
        <v>14.4</v>
      </c>
      <c r="Q47" s="11">
        <v>5</v>
      </c>
      <c r="R47" s="6">
        <v>0</v>
      </c>
      <c r="S47" s="117">
        <v>28</v>
      </c>
      <c r="T47" s="6">
        <v>0</v>
      </c>
      <c r="U47" s="59">
        <f t="shared" si="2"/>
        <v>0</v>
      </c>
      <c r="V47" s="98">
        <v>14</v>
      </c>
      <c r="W47" s="5">
        <v>0</v>
      </c>
      <c r="X47" s="95">
        <f t="shared" si="3"/>
        <v>0</v>
      </c>
      <c r="Y47" s="13">
        <v>13</v>
      </c>
      <c r="Z47" s="6">
        <v>0</v>
      </c>
      <c r="AA47" s="69">
        <f t="shared" si="4"/>
        <v>0</v>
      </c>
    </row>
    <row r="48" spans="1:27" ht="15" customHeight="1">
      <c r="A48" s="14">
        <v>12</v>
      </c>
      <c r="B48" s="9">
        <v>342</v>
      </c>
      <c r="C48" s="10" t="s">
        <v>95</v>
      </c>
      <c r="D48" s="172" t="s">
        <v>237</v>
      </c>
      <c r="E48" s="111"/>
      <c r="F48" s="5"/>
      <c r="G48" s="12"/>
      <c r="H48" s="5"/>
      <c r="I48" s="5"/>
      <c r="J48" s="5"/>
      <c r="K48" s="59" t="e">
        <f t="shared" si="0"/>
        <v>#DIV/0!</v>
      </c>
      <c r="L48" s="12">
        <v>16</v>
      </c>
      <c r="M48" s="5">
        <v>11</v>
      </c>
      <c r="N48" s="5">
        <v>144</v>
      </c>
      <c r="O48" s="113">
        <v>24</v>
      </c>
      <c r="P48" s="59">
        <f t="shared" si="1"/>
        <v>16.7</v>
      </c>
      <c r="Q48" s="10">
        <v>5</v>
      </c>
      <c r="R48" s="5">
        <v>0</v>
      </c>
      <c r="S48" s="116">
        <v>27</v>
      </c>
      <c r="T48" s="5">
        <v>0</v>
      </c>
      <c r="U48" s="59">
        <f t="shared" si="2"/>
        <v>0</v>
      </c>
      <c r="V48" s="98">
        <v>12</v>
      </c>
      <c r="W48" s="5">
        <v>0</v>
      </c>
      <c r="X48" s="95">
        <f t="shared" si="3"/>
        <v>0</v>
      </c>
      <c r="Y48" s="12">
        <v>11</v>
      </c>
      <c r="Z48" s="5">
        <v>0</v>
      </c>
      <c r="AA48" s="69">
        <f t="shared" si="4"/>
        <v>0</v>
      </c>
    </row>
    <row r="49" spans="1:27" ht="15" customHeight="1">
      <c r="A49" s="14">
        <v>12</v>
      </c>
      <c r="B49" s="9">
        <v>343</v>
      </c>
      <c r="C49" s="10" t="s">
        <v>95</v>
      </c>
      <c r="D49" s="172" t="s">
        <v>238</v>
      </c>
      <c r="E49" s="111"/>
      <c r="F49" s="5"/>
      <c r="G49" s="12"/>
      <c r="H49" s="5"/>
      <c r="I49" s="5"/>
      <c r="J49" s="5"/>
      <c r="K49" s="59" t="e">
        <f t="shared" si="0"/>
        <v>#DIV/0!</v>
      </c>
      <c r="L49" s="12">
        <v>19</v>
      </c>
      <c r="M49" s="5">
        <v>11</v>
      </c>
      <c r="N49" s="5">
        <v>210</v>
      </c>
      <c r="O49" s="113">
        <v>33</v>
      </c>
      <c r="P49" s="59">
        <f t="shared" si="1"/>
        <v>15.7</v>
      </c>
      <c r="Q49" s="10">
        <v>5</v>
      </c>
      <c r="R49" s="5">
        <v>0</v>
      </c>
      <c r="S49" s="116">
        <v>29</v>
      </c>
      <c r="T49" s="5">
        <v>0</v>
      </c>
      <c r="U49" s="59">
        <f t="shared" si="2"/>
        <v>0</v>
      </c>
      <c r="V49" s="98">
        <v>15</v>
      </c>
      <c r="W49" s="5">
        <v>0</v>
      </c>
      <c r="X49" s="95">
        <f t="shared" si="3"/>
        <v>0</v>
      </c>
      <c r="Y49" s="12">
        <v>12</v>
      </c>
      <c r="Z49" s="5">
        <v>0</v>
      </c>
      <c r="AA49" s="69">
        <f t="shared" si="4"/>
        <v>0</v>
      </c>
    </row>
    <row r="50" spans="1:27" ht="15" customHeight="1">
      <c r="A50" s="14">
        <v>12</v>
      </c>
      <c r="B50" s="9">
        <v>344</v>
      </c>
      <c r="C50" s="10" t="s">
        <v>95</v>
      </c>
      <c r="D50" s="172" t="s">
        <v>240</v>
      </c>
      <c r="E50" s="111"/>
      <c r="F50" s="5"/>
      <c r="G50" s="12"/>
      <c r="H50" s="5"/>
      <c r="I50" s="5"/>
      <c r="J50" s="5"/>
      <c r="K50" s="59" t="e">
        <f t="shared" si="0"/>
        <v>#DIV/0!</v>
      </c>
      <c r="L50" s="12">
        <v>18</v>
      </c>
      <c r="M50" s="5">
        <v>11</v>
      </c>
      <c r="N50" s="5">
        <v>210</v>
      </c>
      <c r="O50" s="113">
        <v>22</v>
      </c>
      <c r="P50" s="59">
        <f t="shared" si="1"/>
        <v>10.5</v>
      </c>
      <c r="Q50" s="10">
        <v>5</v>
      </c>
      <c r="R50" s="5">
        <v>0</v>
      </c>
      <c r="S50" s="116">
        <v>39</v>
      </c>
      <c r="T50" s="5">
        <v>0</v>
      </c>
      <c r="U50" s="59">
        <f t="shared" si="2"/>
        <v>0</v>
      </c>
      <c r="V50" s="98">
        <v>9</v>
      </c>
      <c r="W50" s="5">
        <v>0</v>
      </c>
      <c r="X50" s="95">
        <f t="shared" si="3"/>
        <v>0</v>
      </c>
      <c r="Y50" s="12">
        <v>9</v>
      </c>
      <c r="Z50" s="5">
        <v>0</v>
      </c>
      <c r="AA50" s="69">
        <f t="shared" si="4"/>
        <v>0</v>
      </c>
    </row>
    <row r="51" spans="1:27" ht="15" customHeight="1">
      <c r="A51" s="14">
        <v>12</v>
      </c>
      <c r="B51" s="9">
        <v>345</v>
      </c>
      <c r="C51" s="10" t="s">
        <v>95</v>
      </c>
      <c r="D51" s="172" t="s">
        <v>241</v>
      </c>
      <c r="E51" s="111"/>
      <c r="F51" s="5"/>
      <c r="G51" s="12"/>
      <c r="H51" s="5"/>
      <c r="I51" s="5"/>
      <c r="J51" s="5"/>
      <c r="K51" s="59" t="e">
        <f t="shared" si="0"/>
        <v>#DIV/0!</v>
      </c>
      <c r="L51" s="12">
        <v>15</v>
      </c>
      <c r="M51" s="5">
        <v>5</v>
      </c>
      <c r="N51" s="5">
        <v>221</v>
      </c>
      <c r="O51" s="113">
        <v>13</v>
      </c>
      <c r="P51" s="59">
        <f t="shared" si="1"/>
        <v>5.9</v>
      </c>
      <c r="Q51" s="10">
        <v>5</v>
      </c>
      <c r="R51" s="5">
        <v>1</v>
      </c>
      <c r="S51" s="116">
        <v>38</v>
      </c>
      <c r="T51" s="5">
        <v>1</v>
      </c>
      <c r="U51" s="59">
        <f t="shared" si="2"/>
        <v>2.6</v>
      </c>
      <c r="V51" s="98">
        <v>14</v>
      </c>
      <c r="W51" s="5">
        <v>0</v>
      </c>
      <c r="X51" s="95">
        <f t="shared" si="3"/>
        <v>0</v>
      </c>
      <c r="Y51" s="12">
        <v>14</v>
      </c>
      <c r="Z51" s="5">
        <v>0</v>
      </c>
      <c r="AA51" s="69">
        <f t="shared" si="4"/>
        <v>0</v>
      </c>
    </row>
    <row r="52" spans="1:27" ht="15" customHeight="1">
      <c r="A52" s="14">
        <v>12</v>
      </c>
      <c r="B52" s="9">
        <v>346</v>
      </c>
      <c r="C52" s="10" t="s">
        <v>95</v>
      </c>
      <c r="D52" s="172" t="s">
        <v>242</v>
      </c>
      <c r="E52" s="111"/>
      <c r="F52" s="5"/>
      <c r="G52" s="12"/>
      <c r="H52" s="5"/>
      <c r="I52" s="5"/>
      <c r="J52" s="5"/>
      <c r="K52" s="59" t="e">
        <f t="shared" si="0"/>
        <v>#DIV/0!</v>
      </c>
      <c r="L52" s="12">
        <v>10</v>
      </c>
      <c r="M52" s="5">
        <v>3</v>
      </c>
      <c r="N52" s="5">
        <v>108</v>
      </c>
      <c r="O52" s="113">
        <v>5</v>
      </c>
      <c r="P52" s="59">
        <f t="shared" si="1"/>
        <v>4.6</v>
      </c>
      <c r="Q52" s="10">
        <v>5</v>
      </c>
      <c r="R52" s="5">
        <v>1</v>
      </c>
      <c r="S52" s="116">
        <v>28</v>
      </c>
      <c r="T52" s="5">
        <v>1</v>
      </c>
      <c r="U52" s="59">
        <f t="shared" si="2"/>
        <v>3.6</v>
      </c>
      <c r="V52" s="98">
        <v>8</v>
      </c>
      <c r="W52" s="5">
        <v>0</v>
      </c>
      <c r="X52" s="95">
        <f t="shared" si="3"/>
        <v>0</v>
      </c>
      <c r="Y52" s="12">
        <v>7</v>
      </c>
      <c r="Z52" s="5">
        <v>0</v>
      </c>
      <c r="AA52" s="69">
        <f t="shared" si="4"/>
        <v>0</v>
      </c>
    </row>
    <row r="53" spans="1:27" ht="15" customHeight="1">
      <c r="A53" s="14">
        <v>12</v>
      </c>
      <c r="B53" s="9">
        <v>347</v>
      </c>
      <c r="C53" s="10" t="s">
        <v>95</v>
      </c>
      <c r="D53" s="172" t="s">
        <v>243</v>
      </c>
      <c r="E53" s="111"/>
      <c r="F53" s="5"/>
      <c r="G53" s="12"/>
      <c r="H53" s="5"/>
      <c r="I53" s="5"/>
      <c r="J53" s="5"/>
      <c r="K53" s="59" t="e">
        <f t="shared" si="0"/>
        <v>#DIV/0!</v>
      </c>
      <c r="L53" s="12">
        <v>16</v>
      </c>
      <c r="M53" s="5">
        <v>8</v>
      </c>
      <c r="N53" s="5">
        <v>196</v>
      </c>
      <c r="O53" s="113">
        <v>18</v>
      </c>
      <c r="P53" s="59">
        <f t="shared" si="1"/>
        <v>9.2</v>
      </c>
      <c r="Q53" s="10">
        <v>5</v>
      </c>
      <c r="R53" s="5">
        <v>1</v>
      </c>
      <c r="S53" s="116">
        <v>39</v>
      </c>
      <c r="T53" s="5">
        <v>1</v>
      </c>
      <c r="U53" s="59">
        <f t="shared" si="2"/>
        <v>2.6</v>
      </c>
      <c r="V53" s="98">
        <v>15</v>
      </c>
      <c r="W53" s="5">
        <v>0</v>
      </c>
      <c r="X53" s="95">
        <f t="shared" si="3"/>
        <v>0</v>
      </c>
      <c r="Y53" s="12">
        <v>10</v>
      </c>
      <c r="Z53" s="5">
        <v>0</v>
      </c>
      <c r="AA53" s="69">
        <f t="shared" si="4"/>
        <v>0</v>
      </c>
    </row>
    <row r="54" spans="1:27" ht="15" customHeight="1">
      <c r="A54" s="14">
        <v>12</v>
      </c>
      <c r="B54" s="9">
        <v>348</v>
      </c>
      <c r="C54" s="10" t="s">
        <v>95</v>
      </c>
      <c r="D54" s="172" t="s">
        <v>244</v>
      </c>
      <c r="E54" s="111"/>
      <c r="F54" s="5"/>
      <c r="G54" s="12"/>
      <c r="H54" s="5"/>
      <c r="I54" s="5"/>
      <c r="J54" s="5"/>
      <c r="K54" s="59" t="e">
        <f t="shared" si="0"/>
        <v>#DIV/0!</v>
      </c>
      <c r="L54" s="12">
        <v>17</v>
      </c>
      <c r="M54" s="5">
        <v>7</v>
      </c>
      <c r="N54" s="5">
        <v>160</v>
      </c>
      <c r="O54" s="113">
        <v>16</v>
      </c>
      <c r="P54" s="59">
        <f t="shared" si="1"/>
        <v>10</v>
      </c>
      <c r="Q54" s="10">
        <v>5</v>
      </c>
      <c r="R54" s="5">
        <v>1</v>
      </c>
      <c r="S54" s="116">
        <v>36</v>
      </c>
      <c r="T54" s="5">
        <v>2</v>
      </c>
      <c r="U54" s="59">
        <f t="shared" si="2"/>
        <v>5.6</v>
      </c>
      <c r="V54" s="98">
        <v>9</v>
      </c>
      <c r="W54" s="5">
        <v>0</v>
      </c>
      <c r="X54" s="95">
        <f t="shared" si="3"/>
        <v>0</v>
      </c>
      <c r="Y54" s="12">
        <v>9</v>
      </c>
      <c r="Z54" s="5">
        <v>0</v>
      </c>
      <c r="AA54" s="69">
        <f t="shared" si="4"/>
        <v>0</v>
      </c>
    </row>
    <row r="55" spans="1:27" ht="15" customHeight="1">
      <c r="A55" s="14">
        <v>12</v>
      </c>
      <c r="B55" s="9">
        <v>349</v>
      </c>
      <c r="C55" s="10" t="s">
        <v>95</v>
      </c>
      <c r="D55" s="172" t="s">
        <v>245</v>
      </c>
      <c r="E55" s="111"/>
      <c r="F55" s="5"/>
      <c r="G55" s="12"/>
      <c r="H55" s="5"/>
      <c r="I55" s="5"/>
      <c r="J55" s="5"/>
      <c r="K55" s="59" t="e">
        <f t="shared" si="0"/>
        <v>#DIV/0!</v>
      </c>
      <c r="L55" s="12">
        <v>13</v>
      </c>
      <c r="M55" s="5">
        <v>7</v>
      </c>
      <c r="N55" s="5">
        <v>155</v>
      </c>
      <c r="O55" s="113">
        <v>16</v>
      </c>
      <c r="P55" s="59">
        <f t="shared" si="1"/>
        <v>10.3</v>
      </c>
      <c r="Q55" s="10">
        <v>5</v>
      </c>
      <c r="R55" s="5">
        <v>1</v>
      </c>
      <c r="S55" s="116">
        <v>37</v>
      </c>
      <c r="T55" s="5">
        <v>1</v>
      </c>
      <c r="U55" s="59">
        <f t="shared" si="2"/>
        <v>2.7</v>
      </c>
      <c r="V55" s="98">
        <v>18</v>
      </c>
      <c r="W55" s="5">
        <v>0</v>
      </c>
      <c r="X55" s="95">
        <f t="shared" si="3"/>
        <v>0</v>
      </c>
      <c r="Y55" s="12">
        <v>17</v>
      </c>
      <c r="Z55" s="5">
        <v>0</v>
      </c>
      <c r="AA55" s="69">
        <f t="shared" si="4"/>
        <v>0</v>
      </c>
    </row>
    <row r="56" spans="1:27" ht="15" customHeight="1">
      <c r="A56" s="14">
        <v>12</v>
      </c>
      <c r="B56" s="9">
        <v>361</v>
      </c>
      <c r="C56" s="10" t="s">
        <v>95</v>
      </c>
      <c r="D56" s="172" t="s">
        <v>246</v>
      </c>
      <c r="E56" s="111"/>
      <c r="F56" s="5"/>
      <c r="G56" s="12"/>
      <c r="H56" s="5"/>
      <c r="I56" s="5"/>
      <c r="J56" s="5"/>
      <c r="K56" s="59" t="e">
        <f t="shared" si="0"/>
        <v>#DIV/0!</v>
      </c>
      <c r="L56" s="12">
        <v>14</v>
      </c>
      <c r="M56" s="5">
        <v>8</v>
      </c>
      <c r="N56" s="5">
        <v>153</v>
      </c>
      <c r="O56" s="113">
        <v>18</v>
      </c>
      <c r="P56" s="59">
        <f t="shared" si="1"/>
        <v>11.8</v>
      </c>
      <c r="Q56" s="10">
        <v>5</v>
      </c>
      <c r="R56" s="5">
        <v>1</v>
      </c>
      <c r="S56" s="116">
        <v>36</v>
      </c>
      <c r="T56" s="5">
        <v>2</v>
      </c>
      <c r="U56" s="59">
        <f t="shared" si="2"/>
        <v>5.6</v>
      </c>
      <c r="V56" s="98">
        <v>18</v>
      </c>
      <c r="W56" s="5">
        <v>1</v>
      </c>
      <c r="X56" s="95">
        <f t="shared" si="3"/>
        <v>5.6</v>
      </c>
      <c r="Y56" s="12">
        <v>17</v>
      </c>
      <c r="Z56" s="5">
        <v>1</v>
      </c>
      <c r="AA56" s="69">
        <f t="shared" si="4"/>
        <v>5.9</v>
      </c>
    </row>
    <row r="57" spans="1:27" ht="15" customHeight="1">
      <c r="A57" s="14">
        <v>12</v>
      </c>
      <c r="B57" s="9">
        <v>362</v>
      </c>
      <c r="C57" s="10" t="s">
        <v>95</v>
      </c>
      <c r="D57" s="172" t="s">
        <v>247</v>
      </c>
      <c r="E57" s="111"/>
      <c r="F57" s="5"/>
      <c r="G57" s="12"/>
      <c r="H57" s="5"/>
      <c r="I57" s="5"/>
      <c r="J57" s="5"/>
      <c r="K57" s="59" t="e">
        <f t="shared" si="0"/>
        <v>#DIV/0!</v>
      </c>
      <c r="L57" s="12">
        <v>7</v>
      </c>
      <c r="M57" s="5">
        <v>4</v>
      </c>
      <c r="N57" s="5">
        <v>65</v>
      </c>
      <c r="O57" s="113">
        <v>4</v>
      </c>
      <c r="P57" s="59">
        <f t="shared" si="1"/>
        <v>6.2</v>
      </c>
      <c r="Q57" s="10">
        <v>5</v>
      </c>
      <c r="R57" s="5">
        <v>1</v>
      </c>
      <c r="S57" s="116">
        <v>33</v>
      </c>
      <c r="T57" s="5">
        <v>1</v>
      </c>
      <c r="U57" s="59">
        <f t="shared" si="2"/>
        <v>3</v>
      </c>
      <c r="V57" s="98">
        <v>11</v>
      </c>
      <c r="W57" s="5">
        <v>0</v>
      </c>
      <c r="X57" s="95">
        <f t="shared" si="3"/>
        <v>0</v>
      </c>
      <c r="Y57" s="12">
        <v>11</v>
      </c>
      <c r="Z57" s="5">
        <v>0</v>
      </c>
      <c r="AA57" s="69">
        <f t="shared" si="4"/>
        <v>0</v>
      </c>
    </row>
    <row r="58" spans="1:27" ht="15" customHeight="1">
      <c r="A58" s="14">
        <v>12</v>
      </c>
      <c r="B58" s="9">
        <v>381</v>
      </c>
      <c r="C58" s="10" t="s">
        <v>95</v>
      </c>
      <c r="D58" s="172" t="s">
        <v>248</v>
      </c>
      <c r="E58" s="111">
        <v>0.3</v>
      </c>
      <c r="F58" s="5">
        <v>19</v>
      </c>
      <c r="G58" s="12">
        <v>37</v>
      </c>
      <c r="H58" s="5">
        <v>23</v>
      </c>
      <c r="I58" s="5">
        <v>612</v>
      </c>
      <c r="J58" s="5">
        <v>120</v>
      </c>
      <c r="K58" s="59">
        <f t="shared" si="0"/>
        <v>19.6</v>
      </c>
      <c r="L58" s="12">
        <v>20</v>
      </c>
      <c r="M58" s="5">
        <v>11</v>
      </c>
      <c r="N58" s="5">
        <v>272</v>
      </c>
      <c r="O58" s="113">
        <v>56</v>
      </c>
      <c r="P58" s="59">
        <f t="shared" si="1"/>
        <v>20.6</v>
      </c>
      <c r="Q58" s="10">
        <v>5</v>
      </c>
      <c r="R58" s="5">
        <v>1</v>
      </c>
      <c r="S58" s="116">
        <v>33</v>
      </c>
      <c r="T58" s="5">
        <v>1</v>
      </c>
      <c r="U58" s="59">
        <f t="shared" si="2"/>
        <v>3</v>
      </c>
      <c r="V58" s="98">
        <v>18</v>
      </c>
      <c r="W58" s="5">
        <v>2</v>
      </c>
      <c r="X58" s="95">
        <f t="shared" si="3"/>
        <v>11.1</v>
      </c>
      <c r="Y58" s="12">
        <v>18</v>
      </c>
      <c r="Z58" s="5">
        <v>2</v>
      </c>
      <c r="AA58" s="69">
        <f t="shared" si="4"/>
        <v>11.1</v>
      </c>
    </row>
    <row r="59" spans="1:27" ht="15" customHeight="1">
      <c r="A59" s="14">
        <v>12</v>
      </c>
      <c r="B59" s="9">
        <v>382</v>
      </c>
      <c r="C59" s="10" t="s">
        <v>95</v>
      </c>
      <c r="D59" s="172" t="s">
        <v>249</v>
      </c>
      <c r="E59" s="111"/>
      <c r="F59" s="5"/>
      <c r="G59" s="12"/>
      <c r="H59" s="5"/>
      <c r="I59" s="5"/>
      <c r="J59" s="5"/>
      <c r="K59" s="59" t="e">
        <f t="shared" si="0"/>
        <v>#DIV/0!</v>
      </c>
      <c r="L59" s="12">
        <v>8</v>
      </c>
      <c r="M59" s="5">
        <v>5</v>
      </c>
      <c r="N59" s="5">
        <v>84</v>
      </c>
      <c r="O59" s="113">
        <v>12</v>
      </c>
      <c r="P59" s="59">
        <f t="shared" si="1"/>
        <v>14.3</v>
      </c>
      <c r="Q59" s="10">
        <v>5</v>
      </c>
      <c r="R59" s="5">
        <v>1</v>
      </c>
      <c r="S59" s="116">
        <v>28</v>
      </c>
      <c r="T59" s="5">
        <v>1</v>
      </c>
      <c r="U59" s="59">
        <f t="shared" si="2"/>
        <v>3.6</v>
      </c>
      <c r="V59" s="98">
        <v>17</v>
      </c>
      <c r="W59" s="5">
        <v>0</v>
      </c>
      <c r="X59" s="95">
        <f t="shared" si="3"/>
        <v>0</v>
      </c>
      <c r="Y59" s="12">
        <v>17</v>
      </c>
      <c r="Z59" s="5">
        <v>0</v>
      </c>
      <c r="AA59" s="69">
        <f t="shared" si="4"/>
        <v>0</v>
      </c>
    </row>
    <row r="60" spans="1:27" ht="15" customHeight="1">
      <c r="A60" s="14">
        <v>12</v>
      </c>
      <c r="B60" s="9">
        <v>402</v>
      </c>
      <c r="C60" s="10" t="s">
        <v>95</v>
      </c>
      <c r="D60" s="172" t="s">
        <v>250</v>
      </c>
      <c r="E60" s="112"/>
      <c r="F60" s="6"/>
      <c r="G60" s="13"/>
      <c r="H60" s="6"/>
      <c r="I60" s="6"/>
      <c r="J60" s="6"/>
      <c r="K60" s="59" t="e">
        <f t="shared" si="0"/>
        <v>#DIV/0!</v>
      </c>
      <c r="L60" s="13">
        <v>18</v>
      </c>
      <c r="M60" s="6">
        <v>9</v>
      </c>
      <c r="N60" s="6">
        <v>227</v>
      </c>
      <c r="O60" s="114">
        <v>36</v>
      </c>
      <c r="P60" s="59">
        <f t="shared" si="1"/>
        <v>15.9</v>
      </c>
      <c r="Q60" s="11">
        <v>5</v>
      </c>
      <c r="R60" s="6">
        <v>0</v>
      </c>
      <c r="S60" s="117">
        <v>36</v>
      </c>
      <c r="T60" s="6">
        <v>0</v>
      </c>
      <c r="U60" s="59">
        <f t="shared" si="2"/>
        <v>0</v>
      </c>
      <c r="V60" s="98">
        <v>27</v>
      </c>
      <c r="W60" s="5">
        <v>0</v>
      </c>
      <c r="X60" s="95">
        <f t="shared" si="3"/>
        <v>0</v>
      </c>
      <c r="Y60" s="13">
        <v>25</v>
      </c>
      <c r="Z60" s="6">
        <v>0</v>
      </c>
      <c r="AA60" s="69">
        <f t="shared" si="4"/>
        <v>0</v>
      </c>
    </row>
    <row r="61" spans="1:27" ht="15" customHeight="1">
      <c r="A61" s="14">
        <v>12</v>
      </c>
      <c r="B61" s="9">
        <v>403</v>
      </c>
      <c r="C61" s="10" t="s">
        <v>95</v>
      </c>
      <c r="D61" s="172" t="s">
        <v>252</v>
      </c>
      <c r="E61" s="112"/>
      <c r="F61" s="6"/>
      <c r="G61" s="13"/>
      <c r="H61" s="6"/>
      <c r="I61" s="6"/>
      <c r="J61" s="6"/>
      <c r="K61" s="59" t="e">
        <f t="shared" si="0"/>
        <v>#DIV/0!</v>
      </c>
      <c r="L61" s="13">
        <v>11</v>
      </c>
      <c r="M61" s="6">
        <v>7</v>
      </c>
      <c r="N61" s="6">
        <v>92</v>
      </c>
      <c r="O61" s="114">
        <v>12</v>
      </c>
      <c r="P61" s="59">
        <f t="shared" si="1"/>
        <v>13</v>
      </c>
      <c r="Q61" s="11">
        <v>5</v>
      </c>
      <c r="R61" s="6">
        <v>1</v>
      </c>
      <c r="S61" s="117">
        <v>30</v>
      </c>
      <c r="T61" s="6">
        <v>2</v>
      </c>
      <c r="U61" s="59">
        <f t="shared" si="2"/>
        <v>6.7</v>
      </c>
      <c r="V61" s="98">
        <v>26</v>
      </c>
      <c r="W61" s="5">
        <v>1</v>
      </c>
      <c r="X61" s="95">
        <f t="shared" si="3"/>
        <v>3.8</v>
      </c>
      <c r="Y61" s="13">
        <v>23</v>
      </c>
      <c r="Z61" s="6">
        <v>1</v>
      </c>
      <c r="AA61" s="69">
        <f t="shared" si="4"/>
        <v>4.3</v>
      </c>
    </row>
    <row r="62" spans="1:27" ht="15" customHeight="1">
      <c r="A62" s="14">
        <v>12</v>
      </c>
      <c r="B62" s="9">
        <v>404</v>
      </c>
      <c r="C62" s="10" t="s">
        <v>95</v>
      </c>
      <c r="D62" s="172" t="s">
        <v>253</v>
      </c>
      <c r="E62" s="111"/>
      <c r="F62" s="5"/>
      <c r="G62" s="12"/>
      <c r="H62" s="5"/>
      <c r="I62" s="5"/>
      <c r="J62" s="5"/>
      <c r="K62" s="59" t="e">
        <f t="shared" si="0"/>
        <v>#DIV/0!</v>
      </c>
      <c r="L62" s="12">
        <v>17</v>
      </c>
      <c r="M62" s="5">
        <v>13</v>
      </c>
      <c r="N62" s="5">
        <v>196</v>
      </c>
      <c r="O62" s="113">
        <v>30</v>
      </c>
      <c r="P62" s="59">
        <f t="shared" si="1"/>
        <v>15.3</v>
      </c>
      <c r="Q62" s="10">
        <v>5</v>
      </c>
      <c r="R62" s="5">
        <v>3</v>
      </c>
      <c r="S62" s="116">
        <v>33</v>
      </c>
      <c r="T62" s="5">
        <v>3</v>
      </c>
      <c r="U62" s="59">
        <f t="shared" si="2"/>
        <v>9.1</v>
      </c>
      <c r="V62" s="98">
        <v>22</v>
      </c>
      <c r="W62" s="5">
        <v>1</v>
      </c>
      <c r="X62" s="95">
        <f t="shared" si="3"/>
        <v>4.5</v>
      </c>
      <c r="Y62" s="12">
        <v>22</v>
      </c>
      <c r="Z62" s="5">
        <v>1</v>
      </c>
      <c r="AA62" s="69">
        <f t="shared" si="4"/>
        <v>4.5</v>
      </c>
    </row>
    <row r="63" spans="1:27" ht="15" customHeight="1">
      <c r="A63" s="14">
        <v>12</v>
      </c>
      <c r="B63" s="9">
        <v>405</v>
      </c>
      <c r="C63" s="10" t="s">
        <v>95</v>
      </c>
      <c r="D63" s="172" t="s">
        <v>255</v>
      </c>
      <c r="E63" s="111"/>
      <c r="F63" s="5"/>
      <c r="G63" s="12"/>
      <c r="H63" s="5"/>
      <c r="I63" s="5"/>
      <c r="J63" s="5"/>
      <c r="K63" s="59" t="e">
        <f t="shared" si="0"/>
        <v>#DIV/0!</v>
      </c>
      <c r="L63" s="12">
        <v>18</v>
      </c>
      <c r="M63" s="5">
        <v>9</v>
      </c>
      <c r="N63" s="5">
        <v>186</v>
      </c>
      <c r="O63" s="113">
        <v>26</v>
      </c>
      <c r="P63" s="59">
        <f t="shared" si="1"/>
        <v>14</v>
      </c>
      <c r="Q63" s="10">
        <v>5</v>
      </c>
      <c r="R63" s="5">
        <v>1</v>
      </c>
      <c r="S63" s="116">
        <v>29</v>
      </c>
      <c r="T63" s="5">
        <v>2</v>
      </c>
      <c r="U63" s="59">
        <f t="shared" si="2"/>
        <v>6.9</v>
      </c>
      <c r="V63" s="98">
        <v>17</v>
      </c>
      <c r="W63" s="5">
        <v>1</v>
      </c>
      <c r="X63" s="95">
        <f t="shared" si="3"/>
        <v>5.9</v>
      </c>
      <c r="Y63" s="12">
        <v>12</v>
      </c>
      <c r="Z63" s="5">
        <v>1</v>
      </c>
      <c r="AA63" s="69">
        <f t="shared" si="4"/>
        <v>8.3</v>
      </c>
    </row>
    <row r="64" spans="1:27" ht="15" customHeight="1">
      <c r="A64" s="14">
        <v>12</v>
      </c>
      <c r="B64" s="9">
        <v>406</v>
      </c>
      <c r="C64" s="10" t="s">
        <v>95</v>
      </c>
      <c r="D64" s="172" t="s">
        <v>256</v>
      </c>
      <c r="E64" s="111"/>
      <c r="F64" s="5"/>
      <c r="G64" s="12"/>
      <c r="H64" s="5"/>
      <c r="I64" s="5"/>
      <c r="J64" s="5"/>
      <c r="K64" s="59" t="e">
        <f t="shared" si="0"/>
        <v>#DIV/0!</v>
      </c>
      <c r="L64" s="12">
        <v>12</v>
      </c>
      <c r="M64" s="5">
        <v>6</v>
      </c>
      <c r="N64" s="5">
        <v>111</v>
      </c>
      <c r="O64" s="113">
        <v>11</v>
      </c>
      <c r="P64" s="59">
        <f t="shared" si="1"/>
        <v>9.9</v>
      </c>
      <c r="Q64" s="10">
        <v>5</v>
      </c>
      <c r="R64" s="5">
        <v>0</v>
      </c>
      <c r="S64" s="116">
        <v>27</v>
      </c>
      <c r="T64" s="5">
        <v>0</v>
      </c>
      <c r="U64" s="59">
        <f t="shared" si="2"/>
        <v>0</v>
      </c>
      <c r="V64" s="98">
        <v>7</v>
      </c>
      <c r="W64" s="5">
        <v>0</v>
      </c>
      <c r="X64" s="95">
        <f t="shared" si="3"/>
        <v>0</v>
      </c>
      <c r="Y64" s="12">
        <v>6</v>
      </c>
      <c r="Z64" s="5">
        <v>0</v>
      </c>
      <c r="AA64" s="69">
        <f t="shared" si="4"/>
        <v>0</v>
      </c>
    </row>
    <row r="65" spans="1:27" ht="15" customHeight="1">
      <c r="A65" s="14">
        <v>12</v>
      </c>
      <c r="B65" s="9">
        <v>407</v>
      </c>
      <c r="C65" s="10" t="s">
        <v>95</v>
      </c>
      <c r="D65" s="172" t="s">
        <v>258</v>
      </c>
      <c r="E65" s="111"/>
      <c r="F65" s="5"/>
      <c r="G65" s="12"/>
      <c r="H65" s="5"/>
      <c r="I65" s="5"/>
      <c r="J65" s="5"/>
      <c r="K65" s="59" t="e">
        <f t="shared" si="0"/>
        <v>#DIV/0!</v>
      </c>
      <c r="L65" s="12">
        <v>17</v>
      </c>
      <c r="M65" s="5">
        <v>12</v>
      </c>
      <c r="N65" s="5">
        <v>187</v>
      </c>
      <c r="O65" s="113">
        <v>39</v>
      </c>
      <c r="P65" s="59">
        <f t="shared" si="1"/>
        <v>20.9</v>
      </c>
      <c r="Q65" s="10">
        <v>5</v>
      </c>
      <c r="R65" s="5">
        <v>0</v>
      </c>
      <c r="S65" s="116">
        <v>29</v>
      </c>
      <c r="T65" s="5">
        <v>0</v>
      </c>
      <c r="U65" s="59">
        <f t="shared" si="2"/>
        <v>0</v>
      </c>
      <c r="V65" s="98">
        <v>16</v>
      </c>
      <c r="W65" s="5">
        <v>1</v>
      </c>
      <c r="X65" s="95">
        <f t="shared" si="3"/>
        <v>6.3</v>
      </c>
      <c r="Y65" s="12">
        <v>13</v>
      </c>
      <c r="Z65" s="5">
        <v>1</v>
      </c>
      <c r="AA65" s="69">
        <f t="shared" si="4"/>
        <v>7.7</v>
      </c>
    </row>
    <row r="66" spans="1:27" ht="15" customHeight="1">
      <c r="A66" s="14">
        <v>12</v>
      </c>
      <c r="B66" s="9">
        <v>408</v>
      </c>
      <c r="C66" s="10" t="s">
        <v>95</v>
      </c>
      <c r="D66" s="172" t="s">
        <v>259</v>
      </c>
      <c r="E66" s="111"/>
      <c r="F66" s="5"/>
      <c r="G66" s="12"/>
      <c r="H66" s="5"/>
      <c r="I66" s="5"/>
      <c r="J66" s="5"/>
      <c r="K66" s="59" t="e">
        <f t="shared" si="0"/>
        <v>#DIV/0!</v>
      </c>
      <c r="L66" s="12">
        <v>20</v>
      </c>
      <c r="M66" s="5">
        <v>11</v>
      </c>
      <c r="N66" s="91">
        <v>234</v>
      </c>
      <c r="O66" s="173">
        <v>38</v>
      </c>
      <c r="P66" s="59">
        <f t="shared" si="1"/>
        <v>16.2</v>
      </c>
      <c r="Q66" s="10">
        <v>5</v>
      </c>
      <c r="R66" s="5">
        <v>1</v>
      </c>
      <c r="S66" s="116">
        <v>29</v>
      </c>
      <c r="T66" s="5">
        <v>2</v>
      </c>
      <c r="U66" s="59">
        <f t="shared" si="2"/>
        <v>6.9</v>
      </c>
      <c r="V66" s="98">
        <v>16</v>
      </c>
      <c r="W66" s="5">
        <v>0</v>
      </c>
      <c r="X66" s="95">
        <f t="shared" si="3"/>
        <v>0</v>
      </c>
      <c r="Y66" s="12">
        <v>16</v>
      </c>
      <c r="Z66" s="5">
        <v>0</v>
      </c>
      <c r="AA66" s="69">
        <f t="shared" si="4"/>
        <v>0</v>
      </c>
    </row>
    <row r="67" spans="1:27" ht="15" customHeight="1">
      <c r="A67" s="14">
        <v>12</v>
      </c>
      <c r="B67" s="9">
        <v>409</v>
      </c>
      <c r="C67" s="10" t="s">
        <v>95</v>
      </c>
      <c r="D67" s="172" t="s">
        <v>261</v>
      </c>
      <c r="E67" s="111"/>
      <c r="F67" s="5"/>
      <c r="G67" s="12"/>
      <c r="H67" s="5"/>
      <c r="I67" s="5"/>
      <c r="J67" s="5"/>
      <c r="K67" s="59" t="e">
        <f t="shared" si="0"/>
        <v>#DIV/0!</v>
      </c>
      <c r="L67" s="10">
        <v>13</v>
      </c>
      <c r="M67" s="5">
        <v>11</v>
      </c>
      <c r="N67" s="5">
        <v>125</v>
      </c>
      <c r="O67" s="113">
        <v>21</v>
      </c>
      <c r="P67" s="59">
        <f t="shared" si="1"/>
        <v>16.8</v>
      </c>
      <c r="Q67" s="10">
        <v>5</v>
      </c>
      <c r="R67" s="5">
        <v>0</v>
      </c>
      <c r="S67" s="116">
        <v>32</v>
      </c>
      <c r="T67" s="5">
        <v>0</v>
      </c>
      <c r="U67" s="59">
        <f t="shared" si="2"/>
        <v>0</v>
      </c>
      <c r="V67" s="98">
        <v>19</v>
      </c>
      <c r="W67" s="5">
        <v>1</v>
      </c>
      <c r="X67" s="95">
        <f t="shared" si="3"/>
        <v>5.3</v>
      </c>
      <c r="Y67" s="12">
        <v>19</v>
      </c>
      <c r="Z67" s="5">
        <v>1</v>
      </c>
      <c r="AA67" s="69">
        <f t="shared" si="4"/>
        <v>5.3</v>
      </c>
    </row>
    <row r="68" spans="1:27" ht="15" customHeight="1">
      <c r="A68" s="14">
        <v>12</v>
      </c>
      <c r="B68" s="9">
        <v>421</v>
      </c>
      <c r="C68" s="10" t="s">
        <v>95</v>
      </c>
      <c r="D68" s="172" t="s">
        <v>262</v>
      </c>
      <c r="E68" s="111"/>
      <c r="F68" s="5"/>
      <c r="G68" s="12"/>
      <c r="H68" s="5"/>
      <c r="I68" s="5"/>
      <c r="J68" s="5"/>
      <c r="K68" s="59" t="e">
        <f t="shared" si="0"/>
        <v>#DIV/0!</v>
      </c>
      <c r="L68" s="12">
        <v>14</v>
      </c>
      <c r="M68" s="5">
        <v>10</v>
      </c>
      <c r="N68" s="5">
        <v>262</v>
      </c>
      <c r="O68" s="113">
        <v>49</v>
      </c>
      <c r="P68" s="59">
        <f t="shared" si="1"/>
        <v>18.7</v>
      </c>
      <c r="Q68" s="10">
        <v>5</v>
      </c>
      <c r="R68" s="5">
        <v>0</v>
      </c>
      <c r="S68" s="116">
        <v>32</v>
      </c>
      <c r="T68" s="5">
        <v>0</v>
      </c>
      <c r="U68" s="59">
        <f t="shared" si="2"/>
        <v>0</v>
      </c>
      <c r="V68" s="98">
        <v>24</v>
      </c>
      <c r="W68" s="5">
        <v>1</v>
      </c>
      <c r="X68" s="95">
        <f t="shared" si="3"/>
        <v>4.2</v>
      </c>
      <c r="Y68" s="12">
        <v>24</v>
      </c>
      <c r="Z68" s="5">
        <v>1</v>
      </c>
      <c r="AA68" s="69">
        <f t="shared" si="4"/>
        <v>4.2</v>
      </c>
    </row>
    <row r="69" spans="1:27" ht="15" customHeight="1">
      <c r="A69" s="14">
        <v>12</v>
      </c>
      <c r="B69" s="9">
        <v>422</v>
      </c>
      <c r="C69" s="10" t="s">
        <v>95</v>
      </c>
      <c r="D69" s="172" t="s">
        <v>264</v>
      </c>
      <c r="E69" s="111"/>
      <c r="F69" s="5"/>
      <c r="G69" s="12"/>
      <c r="H69" s="5"/>
      <c r="I69" s="5"/>
      <c r="J69" s="5"/>
      <c r="K69" s="59" t="e">
        <f t="shared" si="0"/>
        <v>#DIV/0!</v>
      </c>
      <c r="L69" s="12">
        <v>7</v>
      </c>
      <c r="M69" s="5">
        <v>5</v>
      </c>
      <c r="N69" s="5">
        <v>121</v>
      </c>
      <c r="O69" s="113">
        <v>16</v>
      </c>
      <c r="P69" s="59">
        <f t="shared" si="1"/>
        <v>13.2</v>
      </c>
      <c r="Q69" s="10">
        <v>5</v>
      </c>
      <c r="R69" s="5">
        <v>1</v>
      </c>
      <c r="S69" s="116">
        <v>27</v>
      </c>
      <c r="T69" s="5">
        <v>1</v>
      </c>
      <c r="U69" s="59">
        <f t="shared" si="2"/>
        <v>3.7</v>
      </c>
      <c r="V69" s="98">
        <v>13</v>
      </c>
      <c r="W69" s="5">
        <v>0</v>
      </c>
      <c r="X69" s="95">
        <f t="shared" si="3"/>
        <v>0</v>
      </c>
      <c r="Y69" s="12">
        <v>10</v>
      </c>
      <c r="Z69" s="5">
        <v>0</v>
      </c>
      <c r="AA69" s="69">
        <f t="shared" si="4"/>
        <v>0</v>
      </c>
    </row>
    <row r="70" spans="1:27" ht="15" customHeight="1">
      <c r="A70" s="14">
        <v>12</v>
      </c>
      <c r="B70" s="9">
        <v>423</v>
      </c>
      <c r="C70" s="10" t="s">
        <v>95</v>
      </c>
      <c r="D70" s="172" t="s">
        <v>265</v>
      </c>
      <c r="E70" s="111"/>
      <c r="F70" s="5"/>
      <c r="G70" s="12"/>
      <c r="H70" s="5"/>
      <c r="I70" s="5"/>
      <c r="J70" s="5"/>
      <c r="K70" s="59" t="e">
        <f t="shared" si="0"/>
        <v>#DIV/0!</v>
      </c>
      <c r="L70" s="12">
        <v>13</v>
      </c>
      <c r="M70" s="5">
        <v>6</v>
      </c>
      <c r="N70" s="5">
        <v>132</v>
      </c>
      <c r="O70" s="113">
        <v>12</v>
      </c>
      <c r="P70" s="59">
        <f t="shared" si="1"/>
        <v>9.1</v>
      </c>
      <c r="Q70" s="10">
        <v>5</v>
      </c>
      <c r="R70" s="5">
        <v>0</v>
      </c>
      <c r="S70" s="116">
        <v>31</v>
      </c>
      <c r="T70" s="5">
        <v>0</v>
      </c>
      <c r="U70" s="59">
        <f t="shared" si="2"/>
        <v>0</v>
      </c>
      <c r="V70" s="98">
        <v>21</v>
      </c>
      <c r="W70" s="5">
        <v>0</v>
      </c>
      <c r="X70" s="95">
        <f t="shared" si="3"/>
        <v>0</v>
      </c>
      <c r="Y70" s="12">
        <v>21</v>
      </c>
      <c r="Z70" s="5">
        <v>0</v>
      </c>
      <c r="AA70" s="69">
        <f t="shared" si="4"/>
        <v>0</v>
      </c>
    </row>
    <row r="71" spans="1:27" ht="15" customHeight="1">
      <c r="A71" s="14">
        <v>12</v>
      </c>
      <c r="B71" s="9">
        <v>424</v>
      </c>
      <c r="C71" s="10" t="s">
        <v>95</v>
      </c>
      <c r="D71" s="172" t="s">
        <v>266</v>
      </c>
      <c r="E71" s="111"/>
      <c r="F71" s="5"/>
      <c r="G71" s="12"/>
      <c r="H71" s="5"/>
      <c r="I71" s="5"/>
      <c r="J71" s="5"/>
      <c r="K71" s="59" t="e">
        <f t="shared" si="0"/>
        <v>#DIV/0!</v>
      </c>
      <c r="L71" s="12">
        <v>12</v>
      </c>
      <c r="M71" s="5">
        <v>5</v>
      </c>
      <c r="N71" s="5">
        <v>113</v>
      </c>
      <c r="O71" s="113">
        <v>16</v>
      </c>
      <c r="P71" s="59">
        <f t="shared" si="1"/>
        <v>14.2</v>
      </c>
      <c r="Q71" s="10">
        <v>5</v>
      </c>
      <c r="R71" s="5">
        <v>0</v>
      </c>
      <c r="S71" s="116">
        <v>32</v>
      </c>
      <c r="T71" s="5">
        <v>0</v>
      </c>
      <c r="U71" s="59">
        <f t="shared" si="2"/>
        <v>0</v>
      </c>
      <c r="V71" s="98">
        <v>18</v>
      </c>
      <c r="W71" s="5">
        <v>1</v>
      </c>
      <c r="X71" s="95">
        <f t="shared" si="3"/>
        <v>5.6</v>
      </c>
      <c r="Y71" s="12">
        <v>18</v>
      </c>
      <c r="Z71" s="5">
        <v>1</v>
      </c>
      <c r="AA71" s="69">
        <f t="shared" si="4"/>
        <v>5.6</v>
      </c>
    </row>
    <row r="72" spans="1:27" ht="15" customHeight="1">
      <c r="A72" s="14">
        <v>12</v>
      </c>
      <c r="B72" s="9">
        <v>426</v>
      </c>
      <c r="C72" s="10" t="s">
        <v>95</v>
      </c>
      <c r="D72" s="172" t="s">
        <v>267</v>
      </c>
      <c r="E72" s="111"/>
      <c r="F72" s="5"/>
      <c r="G72" s="12"/>
      <c r="H72" s="5"/>
      <c r="I72" s="5"/>
      <c r="J72" s="5"/>
      <c r="K72" s="59" t="e">
        <f t="shared" si="0"/>
        <v>#DIV/0!</v>
      </c>
      <c r="L72" s="12">
        <v>8</v>
      </c>
      <c r="M72" s="5">
        <v>5</v>
      </c>
      <c r="N72" s="5">
        <v>67</v>
      </c>
      <c r="O72" s="113">
        <v>12</v>
      </c>
      <c r="P72" s="59">
        <f t="shared" si="1"/>
        <v>17.9</v>
      </c>
      <c r="Q72" s="10">
        <v>5</v>
      </c>
      <c r="R72" s="5">
        <v>0</v>
      </c>
      <c r="S72" s="116">
        <v>29</v>
      </c>
      <c r="T72" s="5">
        <v>0</v>
      </c>
      <c r="U72" s="59">
        <f t="shared" si="2"/>
        <v>0</v>
      </c>
      <c r="V72" s="98">
        <v>23</v>
      </c>
      <c r="W72" s="5">
        <v>0</v>
      </c>
      <c r="X72" s="95">
        <f t="shared" si="3"/>
        <v>0</v>
      </c>
      <c r="Y72" s="12">
        <v>22</v>
      </c>
      <c r="Z72" s="5">
        <v>0</v>
      </c>
      <c r="AA72" s="69">
        <f t="shared" si="4"/>
        <v>0</v>
      </c>
    </row>
    <row r="73" spans="1:27" ht="15" customHeight="1">
      <c r="A73" s="14">
        <v>12</v>
      </c>
      <c r="B73" s="9">
        <v>427</v>
      </c>
      <c r="C73" s="10" t="s">
        <v>95</v>
      </c>
      <c r="D73" s="172" t="s">
        <v>268</v>
      </c>
      <c r="E73" s="111"/>
      <c r="F73" s="5"/>
      <c r="G73" s="12"/>
      <c r="H73" s="5"/>
      <c r="I73" s="5"/>
      <c r="J73" s="5"/>
      <c r="K73" s="59" t="e">
        <f t="shared" si="0"/>
        <v>#DIV/0!</v>
      </c>
      <c r="L73" s="12">
        <v>11</v>
      </c>
      <c r="M73" s="5">
        <v>8</v>
      </c>
      <c r="N73" s="5">
        <v>117</v>
      </c>
      <c r="O73" s="113">
        <v>14</v>
      </c>
      <c r="P73" s="59">
        <f t="shared" si="1"/>
        <v>12</v>
      </c>
      <c r="Q73" s="10">
        <v>5</v>
      </c>
      <c r="R73" s="5">
        <v>1</v>
      </c>
      <c r="S73" s="116">
        <v>30</v>
      </c>
      <c r="T73" s="5">
        <v>1</v>
      </c>
      <c r="U73" s="59">
        <f t="shared" si="2"/>
        <v>3.3</v>
      </c>
      <c r="V73" s="98">
        <v>18</v>
      </c>
      <c r="W73" s="5">
        <v>0</v>
      </c>
      <c r="X73" s="95">
        <f t="shared" si="3"/>
        <v>0</v>
      </c>
      <c r="Y73" s="12">
        <v>15</v>
      </c>
      <c r="Z73" s="5">
        <v>0</v>
      </c>
      <c r="AA73" s="69">
        <f t="shared" si="4"/>
        <v>0</v>
      </c>
    </row>
    <row r="74" spans="1:27" ht="15" customHeight="1">
      <c r="A74" s="14">
        <v>12</v>
      </c>
      <c r="B74" s="9">
        <v>441</v>
      </c>
      <c r="C74" s="10" t="s">
        <v>95</v>
      </c>
      <c r="D74" s="172" t="s">
        <v>270</v>
      </c>
      <c r="E74" s="111"/>
      <c r="F74" s="5"/>
      <c r="G74" s="12"/>
      <c r="H74" s="5"/>
      <c r="I74" s="5"/>
      <c r="J74" s="5"/>
      <c r="K74" s="59" t="e">
        <f aca="true" t="shared" si="5" ref="K74:K86">IF(G74=" "," ",ROUND(J74/I74*100,1))</f>
        <v>#DIV/0!</v>
      </c>
      <c r="L74" s="12">
        <v>24</v>
      </c>
      <c r="M74" s="5">
        <v>15</v>
      </c>
      <c r="N74" s="5">
        <v>230</v>
      </c>
      <c r="O74" s="113">
        <v>40</v>
      </c>
      <c r="P74" s="59">
        <f aca="true" t="shared" si="6" ref="P74:P86">IF(L74=""," ",ROUND(O74/N74*100,1))</f>
        <v>17.4</v>
      </c>
      <c r="Q74" s="10">
        <v>5</v>
      </c>
      <c r="R74" s="5">
        <v>1</v>
      </c>
      <c r="S74" s="116">
        <v>28</v>
      </c>
      <c r="T74" s="5">
        <v>1</v>
      </c>
      <c r="U74" s="59">
        <f aca="true" t="shared" si="7" ref="U74:U86">IF(Q74=""," ",ROUND(T74/S74*100,1))</f>
        <v>3.6</v>
      </c>
      <c r="V74" s="98">
        <v>15</v>
      </c>
      <c r="W74" s="5">
        <v>0</v>
      </c>
      <c r="X74" s="95">
        <f aca="true" t="shared" si="8" ref="X74:X86">IF(V74=0," ",ROUND(W74/V74*100,1))</f>
        <v>0</v>
      </c>
      <c r="Y74" s="12">
        <v>14</v>
      </c>
      <c r="Z74" s="5">
        <v>0</v>
      </c>
      <c r="AA74" s="69">
        <f aca="true" t="shared" si="9" ref="AA74:AA86">IF(Y74=0," ",ROUND(Z74/Y74*100,1))</f>
        <v>0</v>
      </c>
    </row>
    <row r="75" spans="1:27" ht="15" customHeight="1">
      <c r="A75" s="14">
        <v>12</v>
      </c>
      <c r="B75" s="9">
        <v>442</v>
      </c>
      <c r="C75" s="10" t="s">
        <v>95</v>
      </c>
      <c r="D75" s="172" t="s">
        <v>272</v>
      </c>
      <c r="E75" s="111"/>
      <c r="F75" s="5"/>
      <c r="G75" s="12"/>
      <c r="H75" s="5"/>
      <c r="I75" s="5"/>
      <c r="J75" s="5"/>
      <c r="K75" s="59" t="e">
        <f t="shared" si="5"/>
        <v>#DIV/0!</v>
      </c>
      <c r="L75" s="12">
        <v>7</v>
      </c>
      <c r="M75" s="5">
        <v>5</v>
      </c>
      <c r="N75" s="5">
        <v>64</v>
      </c>
      <c r="O75" s="113">
        <v>9</v>
      </c>
      <c r="P75" s="59">
        <f t="shared" si="6"/>
        <v>14.1</v>
      </c>
      <c r="Q75" s="10">
        <v>5</v>
      </c>
      <c r="R75" s="5">
        <v>0</v>
      </c>
      <c r="S75" s="116">
        <v>29</v>
      </c>
      <c r="T75" s="5">
        <v>0</v>
      </c>
      <c r="U75" s="59">
        <f t="shared" si="7"/>
        <v>0</v>
      </c>
      <c r="V75" s="98">
        <v>11</v>
      </c>
      <c r="W75" s="5">
        <v>0</v>
      </c>
      <c r="X75" s="95">
        <f t="shared" si="8"/>
        <v>0</v>
      </c>
      <c r="Y75" s="12">
        <v>10</v>
      </c>
      <c r="Z75" s="5">
        <v>0</v>
      </c>
      <c r="AA75" s="69">
        <f t="shared" si="9"/>
        <v>0</v>
      </c>
    </row>
    <row r="76" spans="1:27" ht="15" customHeight="1">
      <c r="A76" s="14">
        <v>12</v>
      </c>
      <c r="B76" s="9">
        <v>443</v>
      </c>
      <c r="C76" s="10" t="s">
        <v>95</v>
      </c>
      <c r="D76" s="172" t="s">
        <v>273</v>
      </c>
      <c r="E76" s="111"/>
      <c r="F76" s="5"/>
      <c r="G76" s="12"/>
      <c r="H76" s="5"/>
      <c r="I76" s="5"/>
      <c r="J76" s="5"/>
      <c r="K76" s="59" t="e">
        <f t="shared" si="5"/>
        <v>#DIV/0!</v>
      </c>
      <c r="L76" s="174">
        <v>10</v>
      </c>
      <c r="M76" s="91">
        <v>8</v>
      </c>
      <c r="N76" s="91">
        <v>75</v>
      </c>
      <c r="O76" s="173">
        <v>11</v>
      </c>
      <c r="P76" s="59">
        <f t="shared" si="6"/>
        <v>14.7</v>
      </c>
      <c r="Q76" s="10">
        <v>5</v>
      </c>
      <c r="R76" s="5">
        <v>1</v>
      </c>
      <c r="S76" s="116">
        <v>29</v>
      </c>
      <c r="T76" s="5">
        <v>3</v>
      </c>
      <c r="U76" s="59">
        <f t="shared" si="7"/>
        <v>10.3</v>
      </c>
      <c r="V76" s="98">
        <v>12</v>
      </c>
      <c r="W76" s="5">
        <v>1</v>
      </c>
      <c r="X76" s="95">
        <f t="shared" si="8"/>
        <v>8.3</v>
      </c>
      <c r="Y76" s="12">
        <v>11</v>
      </c>
      <c r="Z76" s="5">
        <v>0</v>
      </c>
      <c r="AA76" s="69">
        <f t="shared" si="9"/>
        <v>0</v>
      </c>
    </row>
    <row r="77" spans="1:27" ht="15" customHeight="1">
      <c r="A77" s="14">
        <v>12</v>
      </c>
      <c r="B77" s="9">
        <v>444</v>
      </c>
      <c r="C77" s="10" t="s">
        <v>95</v>
      </c>
      <c r="D77" s="172" t="s">
        <v>274</v>
      </c>
      <c r="E77" s="111"/>
      <c r="F77" s="5"/>
      <c r="G77" s="12"/>
      <c r="H77" s="5"/>
      <c r="I77" s="5"/>
      <c r="J77" s="5"/>
      <c r="K77" s="59" t="e">
        <f t="shared" si="5"/>
        <v>#DIV/0!</v>
      </c>
      <c r="L77" s="12">
        <v>17</v>
      </c>
      <c r="M77" s="5">
        <v>10</v>
      </c>
      <c r="N77" s="5">
        <v>194</v>
      </c>
      <c r="O77" s="113">
        <v>26</v>
      </c>
      <c r="P77" s="59">
        <f t="shared" si="6"/>
        <v>13.4</v>
      </c>
      <c r="Q77" s="10">
        <v>5</v>
      </c>
      <c r="R77" s="5">
        <v>0</v>
      </c>
      <c r="S77" s="116">
        <v>31</v>
      </c>
      <c r="T77" s="5">
        <v>0</v>
      </c>
      <c r="U77" s="59">
        <f t="shared" si="7"/>
        <v>0</v>
      </c>
      <c r="V77" s="98">
        <v>17</v>
      </c>
      <c r="W77" s="5">
        <v>0</v>
      </c>
      <c r="X77" s="95">
        <f t="shared" si="8"/>
        <v>0</v>
      </c>
      <c r="Y77" s="12">
        <v>15</v>
      </c>
      <c r="Z77" s="5">
        <v>0</v>
      </c>
      <c r="AA77" s="69">
        <f t="shared" si="9"/>
        <v>0</v>
      </c>
    </row>
    <row r="78" spans="1:27" ht="15" customHeight="1">
      <c r="A78" s="14">
        <v>12</v>
      </c>
      <c r="B78" s="9">
        <v>445</v>
      </c>
      <c r="C78" s="10" t="s">
        <v>95</v>
      </c>
      <c r="D78" s="172" t="s">
        <v>275</v>
      </c>
      <c r="E78" s="111"/>
      <c r="F78" s="5"/>
      <c r="G78" s="12"/>
      <c r="H78" s="5"/>
      <c r="I78" s="91"/>
      <c r="J78" s="5"/>
      <c r="K78" s="59" t="e">
        <f t="shared" si="5"/>
        <v>#DIV/0!</v>
      </c>
      <c r="L78" s="12">
        <v>13</v>
      </c>
      <c r="M78" s="5">
        <v>3</v>
      </c>
      <c r="N78" s="5">
        <v>110</v>
      </c>
      <c r="O78" s="113">
        <v>6</v>
      </c>
      <c r="P78" s="59">
        <f t="shared" si="6"/>
        <v>5.5</v>
      </c>
      <c r="Q78" s="10">
        <v>5</v>
      </c>
      <c r="R78" s="5">
        <v>1</v>
      </c>
      <c r="S78" s="116">
        <v>29</v>
      </c>
      <c r="T78" s="5">
        <v>1</v>
      </c>
      <c r="U78" s="59">
        <f t="shared" si="7"/>
        <v>3.4</v>
      </c>
      <c r="V78" s="98">
        <v>14</v>
      </c>
      <c r="W78" s="5">
        <v>2</v>
      </c>
      <c r="X78" s="95">
        <f t="shared" si="8"/>
        <v>14.3</v>
      </c>
      <c r="Y78" s="12">
        <v>11</v>
      </c>
      <c r="Z78" s="5">
        <v>2</v>
      </c>
      <c r="AA78" s="69">
        <f t="shared" si="9"/>
        <v>18.2</v>
      </c>
    </row>
    <row r="79" spans="1:27" ht="15" customHeight="1">
      <c r="A79" s="14">
        <v>12</v>
      </c>
      <c r="B79" s="9">
        <v>461</v>
      </c>
      <c r="C79" s="10" t="s">
        <v>95</v>
      </c>
      <c r="D79" s="172" t="s">
        <v>276</v>
      </c>
      <c r="E79" s="111"/>
      <c r="F79" s="5"/>
      <c r="G79" s="12"/>
      <c r="H79" s="5"/>
      <c r="I79" s="5"/>
      <c r="J79" s="5"/>
      <c r="K79" s="59" t="e">
        <f t="shared" si="5"/>
        <v>#DIV/0!</v>
      </c>
      <c r="L79" s="12">
        <v>6</v>
      </c>
      <c r="M79" s="5">
        <v>2</v>
      </c>
      <c r="N79" s="5">
        <v>75</v>
      </c>
      <c r="O79" s="113">
        <v>7</v>
      </c>
      <c r="P79" s="59">
        <f t="shared" si="6"/>
        <v>9.3</v>
      </c>
      <c r="Q79" s="10">
        <v>5</v>
      </c>
      <c r="R79" s="5">
        <v>0</v>
      </c>
      <c r="S79" s="116">
        <v>30</v>
      </c>
      <c r="T79" s="5">
        <v>0</v>
      </c>
      <c r="U79" s="59">
        <f t="shared" si="7"/>
        <v>0</v>
      </c>
      <c r="V79" s="98">
        <v>9</v>
      </c>
      <c r="W79" s="5">
        <v>0</v>
      </c>
      <c r="X79" s="95">
        <f t="shared" si="8"/>
        <v>0</v>
      </c>
      <c r="Y79" s="12">
        <v>9</v>
      </c>
      <c r="Z79" s="5">
        <v>0</v>
      </c>
      <c r="AA79" s="69">
        <f t="shared" si="9"/>
        <v>0</v>
      </c>
    </row>
    <row r="80" spans="1:27" ht="15" customHeight="1">
      <c r="A80" s="14">
        <v>12</v>
      </c>
      <c r="B80" s="9">
        <v>462</v>
      </c>
      <c r="C80" s="10" t="s">
        <v>95</v>
      </c>
      <c r="D80" s="172" t="s">
        <v>278</v>
      </c>
      <c r="E80" s="111"/>
      <c r="F80" s="5"/>
      <c r="G80" s="12"/>
      <c r="H80" s="5"/>
      <c r="I80" s="5"/>
      <c r="J80" s="5"/>
      <c r="K80" s="59" t="e">
        <f t="shared" si="5"/>
        <v>#DIV/0!</v>
      </c>
      <c r="L80" s="12">
        <v>15</v>
      </c>
      <c r="M80" s="5">
        <v>10</v>
      </c>
      <c r="N80" s="5">
        <v>134</v>
      </c>
      <c r="O80" s="113">
        <v>24</v>
      </c>
      <c r="P80" s="59">
        <f t="shared" si="6"/>
        <v>17.9</v>
      </c>
      <c r="Q80" s="10">
        <v>5</v>
      </c>
      <c r="R80" s="5">
        <v>1</v>
      </c>
      <c r="S80" s="116">
        <v>30</v>
      </c>
      <c r="T80" s="5">
        <v>1</v>
      </c>
      <c r="U80" s="59">
        <f t="shared" si="7"/>
        <v>3.3</v>
      </c>
      <c r="V80" s="98">
        <v>11</v>
      </c>
      <c r="W80" s="5">
        <v>1</v>
      </c>
      <c r="X80" s="95">
        <f t="shared" si="8"/>
        <v>9.1</v>
      </c>
      <c r="Y80" s="12">
        <v>9</v>
      </c>
      <c r="Z80" s="5">
        <v>1</v>
      </c>
      <c r="AA80" s="69">
        <f t="shared" si="9"/>
        <v>11.1</v>
      </c>
    </row>
    <row r="81" spans="1:27" ht="15" customHeight="1">
      <c r="A81" s="14">
        <v>12</v>
      </c>
      <c r="B81" s="9">
        <v>463</v>
      </c>
      <c r="C81" s="10" t="s">
        <v>95</v>
      </c>
      <c r="D81" s="172" t="s">
        <v>280</v>
      </c>
      <c r="E81" s="111"/>
      <c r="F81" s="5"/>
      <c r="G81" s="12"/>
      <c r="H81" s="5"/>
      <c r="I81" s="5"/>
      <c r="J81" s="5"/>
      <c r="K81" s="59" t="e">
        <f t="shared" si="5"/>
        <v>#DIV/0!</v>
      </c>
      <c r="L81" s="12">
        <v>9</v>
      </c>
      <c r="M81" s="5">
        <v>6</v>
      </c>
      <c r="N81" s="5">
        <v>131</v>
      </c>
      <c r="O81" s="113">
        <v>25</v>
      </c>
      <c r="P81" s="59">
        <f t="shared" si="6"/>
        <v>19.1</v>
      </c>
      <c r="Q81" s="10">
        <v>5</v>
      </c>
      <c r="R81" s="5">
        <v>0</v>
      </c>
      <c r="S81" s="116">
        <v>28</v>
      </c>
      <c r="T81" s="5">
        <v>0</v>
      </c>
      <c r="U81" s="59">
        <f t="shared" si="7"/>
        <v>0</v>
      </c>
      <c r="V81" s="98">
        <v>19</v>
      </c>
      <c r="W81" s="5">
        <v>1</v>
      </c>
      <c r="X81" s="95">
        <f t="shared" si="8"/>
        <v>5.3</v>
      </c>
      <c r="Y81" s="12">
        <v>8</v>
      </c>
      <c r="Z81" s="5">
        <v>0</v>
      </c>
      <c r="AA81" s="69">
        <f t="shared" si="9"/>
        <v>0</v>
      </c>
    </row>
    <row r="82" spans="1:27" ht="15" customHeight="1">
      <c r="A82" s="14">
        <v>12</v>
      </c>
      <c r="B82" s="9">
        <v>464</v>
      </c>
      <c r="C82" s="10" t="s">
        <v>95</v>
      </c>
      <c r="D82" s="172" t="s">
        <v>281</v>
      </c>
      <c r="E82" s="111"/>
      <c r="F82" s="5"/>
      <c r="G82" s="12"/>
      <c r="H82" s="5"/>
      <c r="I82" s="5"/>
      <c r="J82" s="5"/>
      <c r="K82" s="59" t="e">
        <f t="shared" si="5"/>
        <v>#DIV/0!</v>
      </c>
      <c r="L82" s="12">
        <v>8</v>
      </c>
      <c r="M82" s="5">
        <v>6</v>
      </c>
      <c r="N82" s="5">
        <v>96</v>
      </c>
      <c r="O82" s="113">
        <v>8</v>
      </c>
      <c r="P82" s="59">
        <f t="shared" si="6"/>
        <v>8.3</v>
      </c>
      <c r="Q82" s="10">
        <v>5</v>
      </c>
      <c r="R82" s="5">
        <v>1</v>
      </c>
      <c r="S82" s="116">
        <v>31</v>
      </c>
      <c r="T82" s="5">
        <v>1</v>
      </c>
      <c r="U82" s="59">
        <f t="shared" si="7"/>
        <v>3.2</v>
      </c>
      <c r="V82" s="98">
        <v>8</v>
      </c>
      <c r="W82" s="5">
        <v>0</v>
      </c>
      <c r="X82" s="95">
        <f t="shared" si="8"/>
        <v>0</v>
      </c>
      <c r="Y82" s="12">
        <v>8</v>
      </c>
      <c r="Z82" s="5">
        <v>0</v>
      </c>
      <c r="AA82" s="69">
        <f t="shared" si="9"/>
        <v>0</v>
      </c>
    </row>
    <row r="83" spans="1:27" ht="15" customHeight="1">
      <c r="A83" s="14">
        <v>12</v>
      </c>
      <c r="B83" s="9">
        <v>465</v>
      </c>
      <c r="C83" s="10" t="s">
        <v>95</v>
      </c>
      <c r="D83" s="172" t="s">
        <v>283</v>
      </c>
      <c r="E83" s="111"/>
      <c r="F83" s="5"/>
      <c r="G83" s="12"/>
      <c r="H83" s="5"/>
      <c r="I83" s="5"/>
      <c r="J83" s="5"/>
      <c r="K83" s="59" t="e">
        <f t="shared" si="5"/>
        <v>#DIV/0!</v>
      </c>
      <c r="L83" s="12">
        <v>6</v>
      </c>
      <c r="M83" s="5">
        <v>4</v>
      </c>
      <c r="N83" s="5">
        <v>71</v>
      </c>
      <c r="O83" s="113">
        <v>11</v>
      </c>
      <c r="P83" s="59">
        <f t="shared" si="6"/>
        <v>15.5</v>
      </c>
      <c r="Q83" s="10">
        <v>5</v>
      </c>
      <c r="R83" s="5">
        <v>2</v>
      </c>
      <c r="S83" s="116">
        <v>29</v>
      </c>
      <c r="T83" s="5">
        <v>2</v>
      </c>
      <c r="U83" s="59">
        <f t="shared" si="7"/>
        <v>6.9</v>
      </c>
      <c r="V83" s="98">
        <v>10</v>
      </c>
      <c r="W83" s="5">
        <v>0</v>
      </c>
      <c r="X83" s="95">
        <f t="shared" si="8"/>
        <v>0</v>
      </c>
      <c r="Y83" s="12">
        <v>10</v>
      </c>
      <c r="Z83" s="5">
        <v>0</v>
      </c>
      <c r="AA83" s="69">
        <f t="shared" si="9"/>
        <v>0</v>
      </c>
    </row>
    <row r="84" spans="1:27" ht="15" customHeight="1">
      <c r="A84" s="14">
        <v>12</v>
      </c>
      <c r="B84" s="9">
        <v>466</v>
      </c>
      <c r="C84" s="10" t="s">
        <v>95</v>
      </c>
      <c r="D84" s="172" t="s">
        <v>284</v>
      </c>
      <c r="E84" s="90"/>
      <c r="F84" s="5"/>
      <c r="G84" s="12"/>
      <c r="H84" s="5"/>
      <c r="I84" s="5"/>
      <c r="J84" s="5"/>
      <c r="K84" s="59" t="e">
        <f t="shared" si="5"/>
        <v>#DIV/0!</v>
      </c>
      <c r="L84" s="12">
        <v>9</v>
      </c>
      <c r="M84" s="5">
        <v>5</v>
      </c>
      <c r="N84" s="5">
        <v>114</v>
      </c>
      <c r="O84" s="5">
        <v>14</v>
      </c>
      <c r="P84" s="59">
        <f t="shared" si="6"/>
        <v>12.3</v>
      </c>
      <c r="Q84" s="10">
        <v>5</v>
      </c>
      <c r="R84" s="5">
        <v>2</v>
      </c>
      <c r="S84" s="113">
        <v>29</v>
      </c>
      <c r="T84" s="5">
        <v>2</v>
      </c>
      <c r="U84" s="59">
        <f t="shared" si="7"/>
        <v>6.9</v>
      </c>
      <c r="V84" s="98">
        <v>19</v>
      </c>
      <c r="W84" s="5">
        <v>0</v>
      </c>
      <c r="X84" s="95">
        <f t="shared" si="8"/>
        <v>0</v>
      </c>
      <c r="Y84" s="12">
        <v>14</v>
      </c>
      <c r="Z84" s="5">
        <v>0</v>
      </c>
      <c r="AA84" s="69">
        <f t="shared" si="9"/>
        <v>0</v>
      </c>
    </row>
    <row r="85" spans="1:27" ht="15" customHeight="1">
      <c r="A85" s="14">
        <v>12</v>
      </c>
      <c r="B85" s="9">
        <v>467</v>
      </c>
      <c r="C85" s="10" t="s">
        <v>95</v>
      </c>
      <c r="D85" s="172" t="s">
        <v>285</v>
      </c>
      <c r="E85" s="90"/>
      <c r="F85" s="5"/>
      <c r="G85" s="12"/>
      <c r="H85" s="5"/>
      <c r="I85" s="5"/>
      <c r="J85" s="5"/>
      <c r="K85" s="59" t="e">
        <f t="shared" si="5"/>
        <v>#DIV/0!</v>
      </c>
      <c r="L85" s="12">
        <v>15</v>
      </c>
      <c r="M85" s="5">
        <v>9</v>
      </c>
      <c r="N85" s="5">
        <v>165</v>
      </c>
      <c r="O85" s="5">
        <v>29</v>
      </c>
      <c r="P85" s="59">
        <f t="shared" si="6"/>
        <v>17.6</v>
      </c>
      <c r="Q85" s="10">
        <v>5</v>
      </c>
      <c r="R85" s="5">
        <v>2</v>
      </c>
      <c r="S85" s="5">
        <v>28</v>
      </c>
      <c r="T85" s="5">
        <v>2</v>
      </c>
      <c r="U85" s="59">
        <f t="shared" si="7"/>
        <v>7.1</v>
      </c>
      <c r="V85" s="98">
        <v>10</v>
      </c>
      <c r="W85" s="5">
        <v>0</v>
      </c>
      <c r="X85" s="95">
        <f t="shared" si="8"/>
        <v>0</v>
      </c>
      <c r="Y85" s="12">
        <v>10</v>
      </c>
      <c r="Z85" s="5">
        <v>0</v>
      </c>
      <c r="AA85" s="69">
        <f t="shared" si="9"/>
        <v>0</v>
      </c>
    </row>
    <row r="86" spans="1:27" ht="15" customHeight="1" thickBot="1">
      <c r="A86" s="14">
        <v>12</v>
      </c>
      <c r="B86" s="9">
        <v>468</v>
      </c>
      <c r="C86" s="10" t="s">
        <v>95</v>
      </c>
      <c r="D86" s="172" t="s">
        <v>287</v>
      </c>
      <c r="E86" s="90"/>
      <c r="F86" s="92"/>
      <c r="G86" s="12"/>
      <c r="H86" s="5"/>
      <c r="I86" s="5"/>
      <c r="J86" s="5"/>
      <c r="K86" s="94" t="e">
        <f t="shared" si="5"/>
        <v>#DIV/0!</v>
      </c>
      <c r="L86" s="12">
        <v>8</v>
      </c>
      <c r="M86" s="5">
        <v>4</v>
      </c>
      <c r="N86" s="5">
        <v>89</v>
      </c>
      <c r="O86" s="5">
        <v>5</v>
      </c>
      <c r="P86" s="94">
        <f t="shared" si="6"/>
        <v>5.6</v>
      </c>
      <c r="Q86" s="10">
        <v>5</v>
      </c>
      <c r="R86" s="5">
        <v>2</v>
      </c>
      <c r="S86" s="5">
        <v>30</v>
      </c>
      <c r="T86" s="5">
        <v>2</v>
      </c>
      <c r="U86" s="94">
        <f t="shared" si="7"/>
        <v>6.7</v>
      </c>
      <c r="V86" s="98">
        <v>10</v>
      </c>
      <c r="W86" s="5">
        <v>0</v>
      </c>
      <c r="X86" s="96">
        <f t="shared" si="8"/>
        <v>0</v>
      </c>
      <c r="Y86" s="12">
        <v>10</v>
      </c>
      <c r="Z86" s="5">
        <v>0</v>
      </c>
      <c r="AA86" s="97">
        <f t="shared" si="9"/>
        <v>0</v>
      </c>
    </row>
    <row r="87" spans="1:27" ht="15" customHeight="1" thickBot="1">
      <c r="A87" s="18"/>
      <c r="B87" s="27">
        <v>900</v>
      </c>
      <c r="C87" s="28"/>
      <c r="D87" s="29" t="s">
        <v>37</v>
      </c>
      <c r="E87" s="15"/>
      <c r="F87" s="16"/>
      <c r="G87" s="16"/>
      <c r="H87" s="16"/>
      <c r="I87" s="16"/>
      <c r="J87" s="16"/>
      <c r="K87" s="93"/>
      <c r="L87" s="30">
        <f>SUM(L10:L86)</f>
        <v>1646</v>
      </c>
      <c r="M87" s="30">
        <f>SUM(M10:M86)</f>
        <v>1150</v>
      </c>
      <c r="N87" s="30">
        <f>SUM(N10:N86)</f>
        <v>19771</v>
      </c>
      <c r="O87" s="30">
        <f>SUM(O10:O86)</f>
        <v>3891</v>
      </c>
      <c r="P87" s="64">
        <f>IF(L87=" "," ",ROUND(O87/N87*100,1))</f>
        <v>19.7</v>
      </c>
      <c r="Q87" s="30">
        <f>SUM(Q10:Q86)</f>
        <v>391</v>
      </c>
      <c r="R87" s="30">
        <f>SUM(R10:R86)</f>
        <v>107</v>
      </c>
      <c r="S87" s="30">
        <f>SUM(S10:S86)</f>
        <v>2606</v>
      </c>
      <c r="T87" s="30">
        <f>SUM(T10:T86)</f>
        <v>132</v>
      </c>
      <c r="U87" s="64">
        <f>IF(Q87=""," ",ROUND(T87/S87*100,1))</f>
        <v>5.1</v>
      </c>
      <c r="V87" s="15"/>
      <c r="W87" s="16"/>
      <c r="X87" s="177"/>
      <c r="Y87" s="99"/>
      <c r="Z87" s="16"/>
      <c r="AA87" s="70"/>
    </row>
    <row r="88" spans="1:27" ht="15" customHeight="1">
      <c r="A88" s="31"/>
      <c r="B88" s="32"/>
      <c r="C88" s="33"/>
      <c r="D88" s="34"/>
      <c r="E88" s="39"/>
      <c r="F88" s="40"/>
      <c r="G88" s="40"/>
      <c r="H88" s="40"/>
      <c r="I88" s="40"/>
      <c r="J88" s="40"/>
      <c r="K88" s="61"/>
      <c r="L88" s="13"/>
      <c r="M88" s="5"/>
      <c r="N88" s="6"/>
      <c r="O88" s="5"/>
      <c r="P88" s="88" t="str">
        <f>IF(L88=""," ",ROUND(O88/N88*100,1))</f>
        <v> </v>
      </c>
      <c r="Q88" s="13"/>
      <c r="R88" s="5"/>
      <c r="S88" s="6"/>
      <c r="T88" s="5"/>
      <c r="U88" s="88" t="str">
        <f>IF(Q88=""," ",ROUND(T88/S88*100,1))</f>
        <v> </v>
      </c>
      <c r="V88" s="39"/>
      <c r="W88" s="40"/>
      <c r="X88" s="178"/>
      <c r="Y88" s="100"/>
      <c r="Z88" s="40"/>
      <c r="AA88" s="71"/>
    </row>
    <row r="89" spans="1:27" ht="15" customHeight="1">
      <c r="A89" s="14"/>
      <c r="B89" s="9"/>
      <c r="C89" s="10"/>
      <c r="D89" s="17"/>
      <c r="E89" s="41"/>
      <c r="F89" s="42"/>
      <c r="G89" s="42"/>
      <c r="H89" s="42"/>
      <c r="I89" s="42"/>
      <c r="J89" s="42"/>
      <c r="K89" s="62"/>
      <c r="L89" s="13"/>
      <c r="M89" s="5"/>
      <c r="N89" s="6"/>
      <c r="O89" s="5"/>
      <c r="P89" s="59" t="str">
        <f>IF(L89=""," ",ROUND(O89/N89*100,1))</f>
        <v> </v>
      </c>
      <c r="Q89" s="13"/>
      <c r="R89" s="5"/>
      <c r="S89" s="6"/>
      <c r="T89" s="5"/>
      <c r="U89" s="59" t="str">
        <f>IF(Q89=""," ",ROUND(T89/S89*100,1))</f>
        <v> </v>
      </c>
      <c r="V89" s="41"/>
      <c r="W89" s="42"/>
      <c r="X89" s="179"/>
      <c r="Y89" s="101"/>
      <c r="Z89" s="42"/>
      <c r="AA89" s="72"/>
    </row>
    <row r="90" spans="1:27" ht="15" customHeight="1" thickBot="1">
      <c r="A90" s="35"/>
      <c r="B90" s="36"/>
      <c r="C90" s="37"/>
      <c r="D90" s="38"/>
      <c r="E90" s="43"/>
      <c r="F90" s="44"/>
      <c r="G90" s="44"/>
      <c r="H90" s="44"/>
      <c r="I90" s="44"/>
      <c r="J90" s="44"/>
      <c r="K90" s="63"/>
      <c r="L90" s="13"/>
      <c r="M90" s="5"/>
      <c r="N90" s="6"/>
      <c r="O90" s="5"/>
      <c r="P90" s="89" t="str">
        <f>IF(L90=""," ",ROUND(O90/N90*100,1))</f>
        <v> </v>
      </c>
      <c r="Q90" s="13"/>
      <c r="R90" s="5"/>
      <c r="S90" s="6"/>
      <c r="T90" s="5"/>
      <c r="U90" s="89" t="str">
        <f>IF(Q90=""," ",ROUND(T90/S90*100,1))</f>
        <v> </v>
      </c>
      <c r="V90" s="43"/>
      <c r="W90" s="44"/>
      <c r="X90" s="180"/>
      <c r="Y90" s="102"/>
      <c r="Z90" s="44"/>
      <c r="AA90" s="73"/>
    </row>
    <row r="91" spans="1:27" ht="15" customHeight="1" thickBot="1">
      <c r="A91" s="18"/>
      <c r="B91" s="27">
        <v>999</v>
      </c>
      <c r="C91" s="28"/>
      <c r="D91" s="29" t="s">
        <v>36</v>
      </c>
      <c r="E91" s="15"/>
      <c r="F91" s="16"/>
      <c r="G91" s="16"/>
      <c r="H91" s="16"/>
      <c r="I91" s="16"/>
      <c r="J91" s="16"/>
      <c r="K91" s="60"/>
      <c r="L91" s="30">
        <f>SUM(L88:L90)</f>
        <v>0</v>
      </c>
      <c r="M91" s="30">
        <f>SUM(M88:M90)</f>
        <v>0</v>
      </c>
      <c r="N91" s="30">
        <f>SUM(N88:N90)</f>
        <v>0</v>
      </c>
      <c r="O91" s="30">
        <f>SUM(O88:O90)</f>
        <v>0</v>
      </c>
      <c r="P91" s="64">
        <f>IF(L91=0,"",ROUND(O91/N91*100,1))</f>
      </c>
      <c r="Q91" s="30">
        <f>SUM(Q88:Q90)</f>
        <v>0</v>
      </c>
      <c r="R91" s="30">
        <f>SUM(R88:R90)</f>
        <v>0</v>
      </c>
      <c r="S91" s="30">
        <f>SUM(S88:S90)</f>
        <v>0</v>
      </c>
      <c r="T91" s="30">
        <f>SUM(T88:T90)</f>
        <v>0</v>
      </c>
      <c r="U91" s="64" t="str">
        <f>IF(Q91=0," ",ROUND(T91/S91*100,1))</f>
        <v> </v>
      </c>
      <c r="V91" s="15"/>
      <c r="W91" s="16"/>
      <c r="X91" s="177"/>
      <c r="Y91" s="99"/>
      <c r="Z91" s="16"/>
      <c r="AA91" s="70"/>
    </row>
    <row r="92" spans="1:27" ht="15" customHeight="1" thickBot="1">
      <c r="A92" s="18"/>
      <c r="B92" s="26">
        <v>1000</v>
      </c>
      <c r="C92" s="258" t="s">
        <v>23</v>
      </c>
      <c r="D92" s="259"/>
      <c r="E92" s="15"/>
      <c r="F92" s="16"/>
      <c r="G92" s="65">
        <f>SUM(G10:G86)</f>
        <v>1365</v>
      </c>
      <c r="H92" s="65">
        <f>SUM(H10:H86)</f>
        <v>1051</v>
      </c>
      <c r="I92" s="65">
        <f>SUM(I10:I86)</f>
        <v>17553</v>
      </c>
      <c r="J92" s="65">
        <f>SUM(J10:J86)</f>
        <v>4577</v>
      </c>
      <c r="K92" s="64">
        <f>IF(G92=" "," ",ROUND(J92/I92*100,1))</f>
        <v>26.1</v>
      </c>
      <c r="L92" s="66">
        <f>L87+L91</f>
        <v>1646</v>
      </c>
      <c r="M92" s="65">
        <f>M87+M91</f>
        <v>1150</v>
      </c>
      <c r="N92" s="65">
        <f>N87+N91</f>
        <v>19771</v>
      </c>
      <c r="O92" s="65">
        <f>O87+O91</f>
        <v>3891</v>
      </c>
      <c r="P92" s="64">
        <f>IF(L92=""," ",ROUND(O92/N92*100,1))</f>
        <v>19.7</v>
      </c>
      <c r="Q92" s="66">
        <f>Q87+Q91</f>
        <v>391</v>
      </c>
      <c r="R92" s="65">
        <f>R87+R91</f>
        <v>107</v>
      </c>
      <c r="S92" s="65">
        <f>S87+S91</f>
        <v>2606</v>
      </c>
      <c r="T92" s="65">
        <f>T87+T91</f>
        <v>132</v>
      </c>
      <c r="U92" s="64">
        <f>IF(Q92=""," ",ROUND(T92/S92*100,1))</f>
        <v>5.1</v>
      </c>
      <c r="V92" s="67">
        <f>SUM(V10:V86)</f>
        <v>4634</v>
      </c>
      <c r="W92" s="65">
        <f>SUM(W10:W86)</f>
        <v>164</v>
      </c>
      <c r="X92" s="181">
        <f>IF(V92=0," ",ROUND(W92/V92*100,1))</f>
        <v>3.5</v>
      </c>
      <c r="Y92" s="66">
        <f>SUM(Y10:Y86)</f>
        <v>3898</v>
      </c>
      <c r="Z92" s="65">
        <f>SUM(Z10:Z86)</f>
        <v>131</v>
      </c>
      <c r="AA92" s="68">
        <f>IF(Y92=0," ",ROUND(Z92/Y92*100,1))</f>
        <v>3.4</v>
      </c>
    </row>
    <row r="95" spans="1:14" ht="13.5">
      <c r="A95" s="52" t="s">
        <v>77</v>
      </c>
      <c r="B95" s="53"/>
      <c r="C95" s="54"/>
      <c r="D95" s="55"/>
      <c r="E95" s="56"/>
      <c r="F95" s="56"/>
      <c r="G95" s="56"/>
      <c r="H95" s="56"/>
      <c r="I95" s="56"/>
      <c r="J95" s="56"/>
      <c r="N95" s="74"/>
    </row>
    <row r="96" spans="1:8" ht="13.5">
      <c r="A96" s="50" t="s">
        <v>87</v>
      </c>
      <c r="E96" s="58"/>
      <c r="F96" s="58" t="s">
        <v>86</v>
      </c>
      <c r="H96" s="58"/>
    </row>
  </sheetData>
  <sheetProtection/>
  <mergeCells count="26">
    <mergeCell ref="C4:E4"/>
    <mergeCell ref="G4:I4"/>
    <mergeCell ref="B3:N3"/>
    <mergeCell ref="C92:D92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T88:T90 R88:R90 O88:O90 M88:M90 J10:J86 H10:H86 O10:O86 M10:M86 T10:T86 R10:R86 W10:W86 Z10:Z86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86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96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2005-12-15T06:24:27Z</cp:lastPrinted>
  <dcterms:created xsi:type="dcterms:W3CDTF">2002-01-07T10:53:07Z</dcterms:created>
  <dcterms:modified xsi:type="dcterms:W3CDTF">2006-01-12T01:58:58Z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