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1"/>
  </bookViews>
  <sheets>
    <sheet name="4-1" sheetId="1" r:id="rId1"/>
    <sheet name="4-2" sheetId="2" r:id="rId2"/>
  </sheets>
  <definedNames>
    <definedName name="_xlnm.Print_Area" localSheetId="0">'4-1'!$A$1:$X$52</definedName>
    <definedName name="_xlnm.Print_Area" localSheetId="1">'4-2'!$A$1:$AA$63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<sst xmlns="http://schemas.openxmlformats.org/spreadsheetml/2006/main" count="413" uniqueCount="215">
  <si>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</si>
  <si>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</si>
  <si>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</si>
  <si>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</si>
  <si>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</si>
  <si>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</si>
  <si>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</si>
  <si>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</si>
  <si>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</si>
  <si>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</si>
  <si>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</si>
  <si>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</si>
  <si>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</si>
  <si>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</si>
  <si>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</si>
  <si>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</si>
  <si>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</si>
  <si>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</si>
  <si>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</si>
  <si>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</si>
  <si>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</si>
  <si>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</si>
  <si>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</si>
  <si>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</si>
  <si>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</si>
  <si>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</si>
  <si>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</si>
  <si>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</si>
  <si>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</si>
  <si>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</si>
  <si>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</si>
  <si>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</si>
  <si>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</si>
  <si>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</si>
  <si>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</si>
  <si>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</si>
  <si>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</si>
  <si>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</si>
  <si>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</si>
  <si>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</si>
  <si>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</si>
  <si>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</si>
  <si>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</si>
  <si>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</si>
  <si>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</si>
  <si>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</si>
  <si>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</si>
  <si>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</si>
  <si>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</si>
  <si>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</si>
  <si>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</si>
  <si>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</si>
  <si>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</si>
  <si>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</si>
  <si>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</si>
  <si>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</si>
  <si>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</si>
  <si>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</si>
  <si>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</si>
  <si>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</si>
  <si>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</si>
  <si>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</si>
  <si>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</si>
  <si>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</si>
  <si>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</si>
  <si>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</si>
  <si>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</si>
  <si>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</si>
  <si>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</si>
  <si>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</si>
  <si>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</si>
  <si>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</si>
  <si>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</si>
  <si>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</si>
  <si>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</si>
  <si>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</si>
  <si>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</si>
  <si>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</si>
  <si>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</si>
  <si>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</si>
  <si>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</si>
  <si>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</si>
  <si>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</si>
  <si>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</si>
  <si>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男女共同参画課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</si>
  <si>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</si>
  <si>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</si>
  <si>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</si>
  <si>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</si>
  <si>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</si>
  <si>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</si>
  <si>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</si>
  <si>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</si>
  <si>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</si>
  <si>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</si>
  <si>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</si>
  <si>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山形県</t>
  </si>
  <si>
    <t>山形市</t>
  </si>
  <si>
    <t>米沢市</t>
  </si>
  <si>
    <t>企画調整課</t>
  </si>
  <si>
    <t>鶴岡市</t>
  </si>
  <si>
    <t>酒田市</t>
  </si>
  <si>
    <t>まちづくり推進課</t>
  </si>
  <si>
    <t>新庄市</t>
  </si>
  <si>
    <t>生涯学習課</t>
  </si>
  <si>
    <t>寒河江市</t>
  </si>
  <si>
    <t>社会教育課</t>
  </si>
  <si>
    <t>上山市</t>
  </si>
  <si>
    <t>総合政策課</t>
  </si>
  <si>
    <t>村山市</t>
  </si>
  <si>
    <t>総務政策課</t>
  </si>
  <si>
    <t>長井市</t>
  </si>
  <si>
    <t>天童市</t>
  </si>
  <si>
    <t>東根市</t>
  </si>
  <si>
    <t>尾花沢市</t>
  </si>
  <si>
    <t>中央公民館</t>
  </si>
  <si>
    <t>南陽市</t>
  </si>
  <si>
    <t>山辺町</t>
  </si>
  <si>
    <t>中山町</t>
  </si>
  <si>
    <t>河北町</t>
  </si>
  <si>
    <t>西川町</t>
  </si>
  <si>
    <t>教育文化課</t>
  </si>
  <si>
    <t>朝日町</t>
  </si>
  <si>
    <t>企画課</t>
  </si>
  <si>
    <t>大江町</t>
  </si>
  <si>
    <t>総務企画課</t>
  </si>
  <si>
    <t>大石田町</t>
  </si>
  <si>
    <t>生涯教育センター</t>
  </si>
  <si>
    <t>金山町</t>
  </si>
  <si>
    <t>教学課</t>
  </si>
  <si>
    <t>最上町</t>
  </si>
  <si>
    <t>舟形町</t>
  </si>
  <si>
    <t>真室川町</t>
  </si>
  <si>
    <t>教育課</t>
  </si>
  <si>
    <t>大蔵村</t>
  </si>
  <si>
    <t>鮭川村</t>
  </si>
  <si>
    <t>企画交流室</t>
  </si>
  <si>
    <t>戸沢村</t>
  </si>
  <si>
    <t>住民生活課</t>
  </si>
  <si>
    <t>高畠町</t>
  </si>
  <si>
    <t>川西町</t>
  </si>
  <si>
    <t>小国町</t>
  </si>
  <si>
    <t>白鷹町</t>
  </si>
  <si>
    <t>政策改革課</t>
  </si>
  <si>
    <t>飯豊町</t>
  </si>
  <si>
    <t>立川町</t>
  </si>
  <si>
    <t>余目町</t>
  </si>
  <si>
    <t>情報発信課</t>
  </si>
  <si>
    <t>藤島町</t>
  </si>
  <si>
    <t>羽黒町</t>
  </si>
  <si>
    <t>企画商工課</t>
  </si>
  <si>
    <t>櫛引町</t>
  </si>
  <si>
    <t>三川町</t>
  </si>
  <si>
    <t>朝日村</t>
  </si>
  <si>
    <t>温海町</t>
  </si>
  <si>
    <t>企画観光商工課</t>
  </si>
  <si>
    <t>遊佐町</t>
  </si>
  <si>
    <t>八幡町</t>
  </si>
  <si>
    <t>松山町</t>
  </si>
  <si>
    <t>平田町</t>
  </si>
  <si>
    <t>いきいき山形男女共同参画プラン</t>
  </si>
  <si>
    <t>Ｈ１３年２月</t>
  </si>
  <si>
    <t>山形市男女共同参画センター</t>
  </si>
  <si>
    <t>H.10.9.21</t>
  </si>
  <si>
    <t>男女共同参画都市宣言</t>
  </si>
  <si>
    <t>酒田市男女共同参画推進計画
「ウィズプラン」</t>
  </si>
  <si>
    <t>Ｈ１５年３月</t>
  </si>
  <si>
    <t>酒田市男女共同参画推進センター</t>
  </si>
  <si>
    <t>新庄市男女共同参画基本計画</t>
  </si>
  <si>
    <t>長井市男女共同参画推進条例</t>
  </si>
  <si>
    <t>Ｈ１３年３月</t>
  </si>
  <si>
    <t>尾花沢市男女共同参画基本計画</t>
  </si>
  <si>
    <t>Ｈ１６年３月</t>
  </si>
  <si>
    <t>尾花沢市女性文化センター</t>
  </si>
  <si>
    <t>男女共同参画なんようプラン</t>
  </si>
  <si>
    <t>Ｈ１２年３月</t>
  </si>
  <si>
    <t>H.12.3.14</t>
  </si>
  <si>
    <t>交流サロン”ぽすと”</t>
  </si>
  <si>
    <t>高畠町男女共同参画いきいきプラン</t>
  </si>
  <si>
    <t>白鷹町男女共同参画推進計画
「男と女とが共同でつくるまちプラン」</t>
  </si>
  <si>
    <t>Ｈ１４年３月</t>
  </si>
  <si>
    <t>H.11.4.1</t>
  </si>
  <si>
    <t>白鷹町「男と女とが共同でつくるまち」宣言</t>
  </si>
  <si>
    <t>櫛引町男女共同参画計画
「パートナーシップくしびき２１」</t>
  </si>
  <si>
    <t>Ｈ１５年２月</t>
  </si>
  <si>
    <t>天童市男女共同参画社会推進計画「てんどうﾊﾟｰﾄﾅｰｼｯﾌﾟ･ﾌﾟﾗﾝ」</t>
  </si>
  <si>
    <t>東根市男女共同参画社会推進計画「東根市ＡＢＣプラン」</t>
  </si>
  <si>
    <t>総務課</t>
  </si>
  <si>
    <t>政策推進課</t>
  </si>
  <si>
    <t>まちづくり課</t>
  </si>
  <si>
    <t>企画調整室</t>
  </si>
  <si>
    <t>総合政策室</t>
  </si>
  <si>
    <t>立川町男女共同参画社会行動計画</t>
  </si>
  <si>
    <t>Ｈ１７年４月</t>
  </si>
  <si>
    <t>教育振興課</t>
  </si>
  <si>
    <t>その他：平成17年3月31日</t>
  </si>
  <si>
    <t>Ｈ２２</t>
  </si>
  <si>
    <t>Ｈ１７</t>
  </si>
  <si>
    <t>Ｈ２４</t>
  </si>
  <si>
    <t>Ｈ１６</t>
  </si>
  <si>
    <t>Ｈ２１</t>
  </si>
  <si>
    <t>当面</t>
  </si>
  <si>
    <t>年度なし</t>
  </si>
  <si>
    <t>Ｈ１９</t>
  </si>
  <si>
    <t>Ｈ１８</t>
  </si>
  <si>
    <t>広域</t>
  </si>
  <si>
    <t>Ｈ１９</t>
  </si>
  <si>
    <t>H13.4～H23.3</t>
  </si>
  <si>
    <t>H15.4～H25.3</t>
  </si>
  <si>
    <t>H13.3～H23.3</t>
  </si>
  <si>
    <t>H16.4～H23.3</t>
  </si>
  <si>
    <t>H12.4～H22.3</t>
  </si>
  <si>
    <t>H14.4～H24.3</t>
  </si>
  <si>
    <t>H17.4～H27.3</t>
  </si>
  <si>
    <t>H15.2～H19.3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</si>
</sst>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7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0" fontId="0" fillId="2" borderId="9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35" xfId="0" applyNumberFormat="1" applyFont="1" applyFill="1" applyBorder="1" applyAlignment="1">
      <alignment/>
    </xf>
    <xf numFmtId="179" fontId="2" fillId="3" borderId="36" xfId="0" applyNumberFormat="1" applyFont="1" applyFill="1" applyBorder="1" applyAlignment="1">
      <alignment/>
    </xf>
    <xf numFmtId="179" fontId="2" fillId="3" borderId="17" xfId="0" applyNumberFormat="1" applyFont="1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180" fontId="2" fillId="3" borderId="38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4" borderId="17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41" xfId="0" applyFont="1" applyBorder="1" applyAlignment="1">
      <alignment/>
    </xf>
    <xf numFmtId="58" fontId="11" fillId="0" borderId="42" xfId="0" applyNumberFormat="1" applyFont="1" applyBorder="1" applyAlignment="1">
      <alignment vertical="center"/>
    </xf>
    <xf numFmtId="58" fontId="11" fillId="0" borderId="43" xfId="0" applyNumberFormat="1" applyFont="1" applyBorder="1" applyAlignment="1">
      <alignment vertical="center"/>
    </xf>
    <xf numFmtId="58" fontId="11" fillId="0" borderId="44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5" xfId="0" applyNumberFormat="1" applyFont="1" applyFill="1" applyBorder="1" applyAlignment="1">
      <alignment/>
    </xf>
    <xf numFmtId="179" fontId="2" fillId="3" borderId="45" xfId="0" applyNumberFormat="1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0" fontId="2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10" xfId="0" applyNumberFormat="1" applyFont="1" applyFill="1" applyBorder="1" applyAlignment="1">
      <alignment vertical="center" wrapText="1"/>
    </xf>
    <xf numFmtId="57" fontId="2" fillId="2" borderId="5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5" borderId="1" xfId="0" applyFont="1" applyFill="1" applyBorder="1" applyAlignment="1">
      <alignment/>
    </xf>
    <xf numFmtId="0" fontId="2" fillId="2" borderId="49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185" fontId="2" fillId="2" borderId="1" xfId="0" applyNumberFormat="1" applyFont="1" applyFill="1" applyBorder="1" applyAlignment="1">
      <alignment horizontal="center" vertical="center" wrapText="1"/>
    </xf>
    <xf numFmtId="57" fontId="2" fillId="2" borderId="1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vertical="center" wrapText="1"/>
    </xf>
    <xf numFmtId="58" fontId="2" fillId="2" borderId="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50" xfId="0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57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 wrapText="1"/>
    </xf>
    <xf numFmtId="185" fontId="2" fillId="2" borderId="2" xfId="0" applyNumberFormat="1" applyFont="1" applyFill="1" applyBorder="1" applyAlignment="1">
      <alignment horizontal="center" vertical="center" wrapText="1"/>
    </xf>
    <xf numFmtId="57" fontId="2" fillId="2" borderId="2" xfId="0" applyNumberFormat="1" applyFont="1" applyFill="1" applyBorder="1" applyAlignment="1">
      <alignment horizontal="center" vertical="center" wrapText="1"/>
    </xf>
    <xf numFmtId="58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57" fontId="2" fillId="2" borderId="4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2" borderId="53" xfId="0" applyFont="1" applyFill="1" applyBorder="1" applyAlignment="1">
      <alignment horizontal="right" vertical="center" wrapText="1"/>
    </xf>
    <xf numFmtId="0" fontId="2" fillId="2" borderId="54" xfId="0" applyFont="1" applyFill="1" applyBorder="1" applyAlignment="1">
      <alignment horizontal="right" vertical="center" wrapText="1"/>
    </xf>
    <xf numFmtId="0" fontId="2" fillId="2" borderId="5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 shrinkToFi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2" borderId="56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9" fillId="2" borderId="64" xfId="0" applyFont="1" applyFill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58" fontId="11" fillId="0" borderId="42" xfId="0" applyNumberFormat="1" applyFont="1" applyBorder="1" applyAlignment="1">
      <alignment horizontal="center" vertical="center"/>
    </xf>
    <xf numFmtId="58" fontId="11" fillId="0" borderId="43" xfId="0" applyNumberFormat="1" applyFont="1" applyBorder="1" applyAlignment="1">
      <alignment horizontal="center" vertical="center"/>
    </xf>
    <xf numFmtId="0" fontId="13" fillId="0" borderId="67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2" fillId="2" borderId="40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2" fillId="2" borderId="57" xfId="0" applyFont="1" applyFill="1" applyBorder="1" applyAlignment="1">
      <alignment wrapText="1"/>
    </xf>
    <xf numFmtId="0" fontId="2" fillId="2" borderId="69" xfId="0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70" xfId="0" applyBorder="1" applyAlignment="1">
      <alignment/>
    </xf>
    <xf numFmtId="0" fontId="2" fillId="2" borderId="47" xfId="0" applyFont="1" applyFill="1" applyBorder="1" applyAlignment="1">
      <alignment wrapText="1"/>
    </xf>
    <xf numFmtId="0" fontId="0" fillId="0" borderId="20" xfId="0" applyBorder="1" applyAlignment="1">
      <alignment/>
    </xf>
    <xf numFmtId="0" fontId="2" fillId="2" borderId="71" xfId="0" applyFont="1" applyFill="1" applyBorder="1" applyAlignment="1">
      <alignment wrapText="1"/>
    </xf>
    <xf numFmtId="0" fontId="0" fillId="0" borderId="14" xfId="0" applyBorder="1" applyAlignment="1">
      <alignment/>
    </xf>
    <xf numFmtId="0" fontId="2" fillId="2" borderId="5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view="pageBreakPreview" zoomScaleSheetLayoutView="100" workbookViewId="0" topLeftCell="A1">
      <selection activeCell="E16" sqref="E16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8" width="4.375" style="2" customWidth="1"/>
    <col min="9" max="9" width="4.25390625" style="2" customWidth="1"/>
    <col min="10" max="10" width="25.875" style="2" customWidth="1"/>
    <col min="11" max="13" width="9.625" style="2" customWidth="1"/>
    <col min="14" max="14" width="4.25390625" style="2" customWidth="1"/>
    <col min="15" max="15" width="25.875" style="2" customWidth="1"/>
    <col min="16" max="16" width="11.375" style="2" customWidth="1"/>
    <col min="17" max="17" width="15.25390625" style="2" customWidth="1"/>
    <col min="18" max="18" width="4.25390625" style="2" customWidth="1"/>
    <col min="19" max="19" width="17.625" style="2" customWidth="1"/>
    <col min="20" max="20" width="6.375" style="2" customWidth="1"/>
    <col min="21" max="21" width="8.50390625" style="2" customWidth="1"/>
    <col min="22" max="22" width="25.875" style="2" customWidth="1"/>
    <col min="23" max="23" width="4.25390625" style="2" customWidth="1"/>
    <col min="24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4" t="s">
        <v>60</v>
      </c>
      <c r="U2" s="107"/>
    </row>
    <row r="3" ht="12.75" thickBot="1"/>
    <row r="4" spans="1:24" s="1" customFormat="1" ht="31.5" customHeight="1">
      <c r="A4" s="196" t="s">
        <v>6</v>
      </c>
      <c r="B4" s="202" t="s">
        <v>57</v>
      </c>
      <c r="C4" s="198" t="s">
        <v>0</v>
      </c>
      <c r="D4" s="200" t="s">
        <v>58</v>
      </c>
      <c r="E4" s="208" t="s">
        <v>11</v>
      </c>
      <c r="F4" s="47"/>
      <c r="G4" s="211" t="s">
        <v>39</v>
      </c>
      <c r="H4" s="217" t="s">
        <v>7</v>
      </c>
      <c r="I4" s="203" t="s">
        <v>10</v>
      </c>
      <c r="J4" s="205" t="s">
        <v>82</v>
      </c>
      <c r="K4" s="206"/>
      <c r="L4" s="206"/>
      <c r="M4" s="206"/>
      <c r="N4" s="207"/>
      <c r="O4" s="205" t="s">
        <v>91</v>
      </c>
      <c r="P4" s="206"/>
      <c r="Q4" s="206"/>
      <c r="R4" s="207"/>
      <c r="S4" s="194" t="s">
        <v>92</v>
      </c>
      <c r="T4" s="221" t="s">
        <v>78</v>
      </c>
      <c r="U4" s="205" t="s">
        <v>22</v>
      </c>
      <c r="V4" s="220"/>
      <c r="W4" s="220"/>
      <c r="X4" s="18"/>
    </row>
    <row r="5" spans="1:24" s="1" customFormat="1" ht="15" customHeight="1">
      <c r="A5" s="197"/>
      <c r="B5" s="190"/>
      <c r="C5" s="199"/>
      <c r="D5" s="201"/>
      <c r="E5" s="209"/>
      <c r="F5" s="48"/>
      <c r="G5" s="212"/>
      <c r="H5" s="215"/>
      <c r="I5" s="204"/>
      <c r="J5" s="218" t="s">
        <v>30</v>
      </c>
      <c r="K5" s="219"/>
      <c r="L5" s="219"/>
      <c r="M5" s="199"/>
      <c r="N5" s="23" t="s">
        <v>31</v>
      </c>
      <c r="O5" s="218" t="s">
        <v>32</v>
      </c>
      <c r="P5" s="219"/>
      <c r="Q5" s="199"/>
      <c r="R5" s="23" t="s">
        <v>31</v>
      </c>
      <c r="S5" s="195"/>
      <c r="T5" s="222"/>
      <c r="U5" s="215" t="s">
        <v>26</v>
      </c>
      <c r="V5" s="216" t="s">
        <v>27</v>
      </c>
      <c r="W5" s="216" t="s">
        <v>28</v>
      </c>
      <c r="X5" s="214" t="s">
        <v>29</v>
      </c>
    </row>
    <row r="6" spans="1:24" s="1" customFormat="1" ht="38.25" customHeight="1">
      <c r="A6" s="197"/>
      <c r="B6" s="191"/>
      <c r="C6" s="199"/>
      <c r="D6" s="201"/>
      <c r="E6" s="210"/>
      <c r="F6" s="49" t="s">
        <v>38</v>
      </c>
      <c r="G6" s="213"/>
      <c r="H6" s="215"/>
      <c r="I6" s="204"/>
      <c r="J6" s="19" t="s">
        <v>19</v>
      </c>
      <c r="K6" s="8" t="s">
        <v>16</v>
      </c>
      <c r="L6" s="8" t="s">
        <v>17</v>
      </c>
      <c r="M6" s="8" t="s">
        <v>18</v>
      </c>
      <c r="N6" s="21" t="s">
        <v>40</v>
      </c>
      <c r="O6" s="20" t="s">
        <v>42</v>
      </c>
      <c r="P6" s="8" t="s">
        <v>25</v>
      </c>
      <c r="Q6" s="8" t="s">
        <v>21</v>
      </c>
      <c r="R6" s="21" t="s">
        <v>41</v>
      </c>
      <c r="S6" s="195"/>
      <c r="T6" s="223"/>
      <c r="U6" s="197"/>
      <c r="V6" s="216"/>
      <c r="W6" s="216"/>
      <c r="X6" s="214"/>
    </row>
    <row r="7" spans="1:24" s="144" customFormat="1" ht="30" customHeight="1">
      <c r="A7" s="132">
        <v>6</v>
      </c>
      <c r="B7" s="133">
        <v>201</v>
      </c>
      <c r="C7" s="134" t="s">
        <v>96</v>
      </c>
      <c r="D7" s="135" t="s">
        <v>97</v>
      </c>
      <c r="E7" s="113" t="s">
        <v>84</v>
      </c>
      <c r="F7" s="111">
        <v>1</v>
      </c>
      <c r="G7" s="112">
        <v>1</v>
      </c>
      <c r="H7" s="113">
        <v>1</v>
      </c>
      <c r="I7" s="112">
        <v>1</v>
      </c>
      <c r="J7" s="136"/>
      <c r="K7" s="137"/>
      <c r="L7" s="138"/>
      <c r="M7" s="138"/>
      <c r="N7" s="118">
        <v>6</v>
      </c>
      <c r="O7" s="139" t="s">
        <v>160</v>
      </c>
      <c r="P7" s="140" t="s">
        <v>161</v>
      </c>
      <c r="Q7" s="141" t="s">
        <v>207</v>
      </c>
      <c r="R7" s="142"/>
      <c r="S7" s="143" t="s">
        <v>162</v>
      </c>
      <c r="T7" s="185">
        <v>0</v>
      </c>
      <c r="U7" s="119" t="s">
        <v>163</v>
      </c>
      <c r="V7" s="120" t="s">
        <v>164</v>
      </c>
      <c r="W7" s="121">
        <v>2</v>
      </c>
      <c r="X7" s="122">
        <v>1</v>
      </c>
    </row>
    <row r="8" spans="1:24" s="144" customFormat="1" ht="15" customHeight="1">
      <c r="A8" s="132">
        <v>6</v>
      </c>
      <c r="B8" s="133">
        <v>202</v>
      </c>
      <c r="C8" s="134" t="s">
        <v>96</v>
      </c>
      <c r="D8" s="135" t="s">
        <v>98</v>
      </c>
      <c r="E8" s="113" t="s">
        <v>102</v>
      </c>
      <c r="F8" s="111">
        <v>1</v>
      </c>
      <c r="G8" s="112">
        <v>2</v>
      </c>
      <c r="H8" s="113">
        <v>0</v>
      </c>
      <c r="I8" s="112">
        <v>0</v>
      </c>
      <c r="J8" s="136"/>
      <c r="K8" s="137"/>
      <c r="L8" s="138"/>
      <c r="M8" s="138"/>
      <c r="N8" s="118">
        <v>6</v>
      </c>
      <c r="O8" s="145"/>
      <c r="P8" s="146"/>
      <c r="Q8" s="147"/>
      <c r="R8" s="112">
        <v>1</v>
      </c>
      <c r="S8" s="148"/>
      <c r="T8" s="185">
        <v>0</v>
      </c>
      <c r="U8" s="149"/>
      <c r="V8" s="150"/>
      <c r="W8" s="151"/>
      <c r="X8" s="152"/>
    </row>
    <row r="9" spans="1:24" s="144" customFormat="1" ht="15" customHeight="1">
      <c r="A9" s="132">
        <v>6</v>
      </c>
      <c r="B9" s="133">
        <v>203</v>
      </c>
      <c r="C9" s="134" t="s">
        <v>96</v>
      </c>
      <c r="D9" s="135" t="s">
        <v>100</v>
      </c>
      <c r="E9" s="153" t="s">
        <v>99</v>
      </c>
      <c r="F9" s="114">
        <v>1</v>
      </c>
      <c r="G9" s="124">
        <v>2</v>
      </c>
      <c r="H9" s="113">
        <v>0</v>
      </c>
      <c r="I9" s="112">
        <v>0</v>
      </c>
      <c r="J9" s="136"/>
      <c r="K9" s="137"/>
      <c r="L9" s="138"/>
      <c r="M9" s="138"/>
      <c r="N9" s="118">
        <v>0</v>
      </c>
      <c r="O9" s="145"/>
      <c r="P9" s="146"/>
      <c r="Q9" s="147"/>
      <c r="R9" s="112">
        <v>0</v>
      </c>
      <c r="S9" s="148"/>
      <c r="T9" s="185">
        <v>0</v>
      </c>
      <c r="U9" s="149"/>
      <c r="V9" s="150"/>
      <c r="W9" s="151"/>
      <c r="X9" s="152"/>
    </row>
    <row r="10" spans="1:24" s="144" customFormat="1" ht="30" customHeight="1">
      <c r="A10" s="132">
        <v>6</v>
      </c>
      <c r="B10" s="133">
        <v>204</v>
      </c>
      <c r="C10" s="134" t="s">
        <v>96</v>
      </c>
      <c r="D10" s="135" t="s">
        <v>101</v>
      </c>
      <c r="E10" s="113" t="s">
        <v>102</v>
      </c>
      <c r="F10" s="111">
        <v>1</v>
      </c>
      <c r="G10" s="112">
        <v>2</v>
      </c>
      <c r="H10" s="113">
        <v>1</v>
      </c>
      <c r="I10" s="112">
        <v>0</v>
      </c>
      <c r="J10" s="136"/>
      <c r="K10" s="137"/>
      <c r="L10" s="138"/>
      <c r="M10" s="138"/>
      <c r="N10" s="118">
        <v>0</v>
      </c>
      <c r="O10" s="139" t="s">
        <v>165</v>
      </c>
      <c r="P10" s="140" t="s">
        <v>166</v>
      </c>
      <c r="Q10" s="141" t="s">
        <v>208</v>
      </c>
      <c r="R10" s="142"/>
      <c r="S10" s="143" t="s">
        <v>167</v>
      </c>
      <c r="T10" s="185">
        <v>0</v>
      </c>
      <c r="U10" s="149"/>
      <c r="V10" s="150"/>
      <c r="W10" s="151"/>
      <c r="X10" s="152"/>
    </row>
    <row r="11" spans="1:24" s="144" customFormat="1" ht="15" customHeight="1">
      <c r="A11" s="132">
        <v>6</v>
      </c>
      <c r="B11" s="133">
        <v>205</v>
      </c>
      <c r="C11" s="134" t="s">
        <v>96</v>
      </c>
      <c r="D11" s="135" t="s">
        <v>103</v>
      </c>
      <c r="E11" s="113" t="s">
        <v>104</v>
      </c>
      <c r="F11" s="111">
        <v>2</v>
      </c>
      <c r="G11" s="112">
        <v>2</v>
      </c>
      <c r="H11" s="113">
        <v>0</v>
      </c>
      <c r="I11" s="112">
        <v>0</v>
      </c>
      <c r="J11" s="136"/>
      <c r="K11" s="137"/>
      <c r="L11" s="138"/>
      <c r="M11" s="138"/>
      <c r="N11" s="118">
        <v>0</v>
      </c>
      <c r="O11" s="154" t="s">
        <v>168</v>
      </c>
      <c r="P11" s="155" t="s">
        <v>166</v>
      </c>
      <c r="Q11" s="156" t="s">
        <v>208</v>
      </c>
      <c r="R11" s="142"/>
      <c r="S11" s="148"/>
      <c r="T11" s="185">
        <v>0</v>
      </c>
      <c r="U11" s="149"/>
      <c r="V11" s="150"/>
      <c r="W11" s="151"/>
      <c r="X11" s="152"/>
    </row>
    <row r="12" spans="1:24" s="144" customFormat="1" ht="15" customHeight="1">
      <c r="A12" s="132">
        <v>6</v>
      </c>
      <c r="B12" s="133">
        <v>206</v>
      </c>
      <c r="C12" s="134" t="s">
        <v>96</v>
      </c>
      <c r="D12" s="135" t="s">
        <v>105</v>
      </c>
      <c r="E12" s="113" t="s">
        <v>106</v>
      </c>
      <c r="F12" s="111">
        <v>2</v>
      </c>
      <c r="G12" s="112">
        <v>2</v>
      </c>
      <c r="H12" s="113">
        <v>0</v>
      </c>
      <c r="I12" s="112">
        <v>0</v>
      </c>
      <c r="J12" s="136"/>
      <c r="K12" s="137"/>
      <c r="L12" s="138"/>
      <c r="M12" s="138"/>
      <c r="N12" s="118">
        <v>0</v>
      </c>
      <c r="O12" s="145"/>
      <c r="P12" s="146"/>
      <c r="Q12" s="147"/>
      <c r="R12" s="112">
        <v>0</v>
      </c>
      <c r="S12" s="148"/>
      <c r="T12" s="185">
        <v>0</v>
      </c>
      <c r="U12" s="149"/>
      <c r="V12" s="150"/>
      <c r="W12" s="151"/>
      <c r="X12" s="152"/>
    </row>
    <row r="13" spans="1:24" s="144" customFormat="1" ht="15" customHeight="1">
      <c r="A13" s="132">
        <v>6</v>
      </c>
      <c r="B13" s="133">
        <v>207</v>
      </c>
      <c r="C13" s="134" t="s">
        <v>96</v>
      </c>
      <c r="D13" s="135" t="s">
        <v>107</v>
      </c>
      <c r="E13" s="113" t="s">
        <v>108</v>
      </c>
      <c r="F13" s="111">
        <v>1</v>
      </c>
      <c r="G13" s="112">
        <v>2</v>
      </c>
      <c r="H13" s="113">
        <v>0</v>
      </c>
      <c r="I13" s="112">
        <v>0</v>
      </c>
      <c r="J13" s="136"/>
      <c r="K13" s="137"/>
      <c r="L13" s="138"/>
      <c r="M13" s="138"/>
      <c r="N13" s="118">
        <v>0</v>
      </c>
      <c r="O13" s="145"/>
      <c r="P13" s="146"/>
      <c r="Q13" s="147"/>
      <c r="R13" s="112">
        <v>0</v>
      </c>
      <c r="S13" s="148"/>
      <c r="T13" s="185">
        <v>0</v>
      </c>
      <c r="U13" s="149"/>
      <c r="V13" s="150"/>
      <c r="W13" s="151"/>
      <c r="X13" s="152"/>
    </row>
    <row r="14" spans="1:24" s="144" customFormat="1" ht="15" customHeight="1">
      <c r="A14" s="132">
        <v>6</v>
      </c>
      <c r="B14" s="133">
        <v>208</v>
      </c>
      <c r="C14" s="134" t="s">
        <v>96</v>
      </c>
      <c r="D14" s="135" t="s">
        <v>109</v>
      </c>
      <c r="E14" s="113" t="s">
        <v>110</v>
      </c>
      <c r="F14" s="111">
        <v>1</v>
      </c>
      <c r="G14" s="112">
        <v>2</v>
      </c>
      <c r="H14" s="113">
        <v>0</v>
      </c>
      <c r="I14" s="112">
        <v>0</v>
      </c>
      <c r="J14" s="136"/>
      <c r="K14" s="137"/>
      <c r="L14" s="138"/>
      <c r="M14" s="138"/>
      <c r="N14" s="118">
        <v>6</v>
      </c>
      <c r="O14" s="145"/>
      <c r="P14" s="146"/>
      <c r="Q14" s="147"/>
      <c r="R14" s="112">
        <v>0</v>
      </c>
      <c r="S14" s="148"/>
      <c r="T14" s="185">
        <v>0</v>
      </c>
      <c r="U14" s="149"/>
      <c r="V14" s="150"/>
      <c r="W14" s="151"/>
      <c r="X14" s="152"/>
    </row>
    <row r="15" spans="1:24" s="144" customFormat="1" ht="15" customHeight="1">
      <c r="A15" s="132">
        <v>6</v>
      </c>
      <c r="B15" s="133">
        <v>209</v>
      </c>
      <c r="C15" s="134" t="s">
        <v>96</v>
      </c>
      <c r="D15" s="135" t="s">
        <v>111</v>
      </c>
      <c r="E15" s="113" t="s">
        <v>99</v>
      </c>
      <c r="F15" s="111">
        <v>1</v>
      </c>
      <c r="G15" s="124">
        <v>2</v>
      </c>
      <c r="H15" s="113">
        <v>0</v>
      </c>
      <c r="I15" s="112">
        <v>1</v>
      </c>
      <c r="J15" s="157" t="s">
        <v>169</v>
      </c>
      <c r="K15" s="137">
        <v>37603</v>
      </c>
      <c r="L15" s="138">
        <v>37608</v>
      </c>
      <c r="M15" s="138">
        <v>37608</v>
      </c>
      <c r="N15" s="158"/>
      <c r="O15" s="145"/>
      <c r="P15" s="146"/>
      <c r="Q15" s="147"/>
      <c r="R15" s="112">
        <v>1</v>
      </c>
      <c r="S15" s="148"/>
      <c r="T15" s="185">
        <v>0</v>
      </c>
      <c r="U15" s="149"/>
      <c r="V15" s="150"/>
      <c r="W15" s="151"/>
      <c r="X15" s="152"/>
    </row>
    <row r="16" spans="1:24" s="144" customFormat="1" ht="30" customHeight="1">
      <c r="A16" s="132">
        <v>6</v>
      </c>
      <c r="B16" s="133">
        <v>210</v>
      </c>
      <c r="C16" s="134" t="s">
        <v>96</v>
      </c>
      <c r="D16" s="135" t="s">
        <v>112</v>
      </c>
      <c r="E16" s="113" t="s">
        <v>108</v>
      </c>
      <c r="F16" s="111">
        <v>1</v>
      </c>
      <c r="G16" s="112">
        <v>2</v>
      </c>
      <c r="H16" s="113">
        <v>0</v>
      </c>
      <c r="I16" s="112">
        <v>0</v>
      </c>
      <c r="J16" s="136"/>
      <c r="K16" s="137"/>
      <c r="L16" s="138"/>
      <c r="M16" s="138"/>
      <c r="N16" s="118">
        <v>0</v>
      </c>
      <c r="O16" s="139" t="s">
        <v>185</v>
      </c>
      <c r="P16" s="140" t="s">
        <v>170</v>
      </c>
      <c r="Q16" s="156" t="s">
        <v>207</v>
      </c>
      <c r="R16" s="142"/>
      <c r="S16" s="148"/>
      <c r="T16" s="185">
        <v>0</v>
      </c>
      <c r="U16" s="149"/>
      <c r="V16" s="150"/>
      <c r="W16" s="151"/>
      <c r="X16" s="152"/>
    </row>
    <row r="17" spans="1:24" s="144" customFormat="1" ht="30" customHeight="1">
      <c r="A17" s="132">
        <v>6</v>
      </c>
      <c r="B17" s="133">
        <v>211</v>
      </c>
      <c r="C17" s="134" t="s">
        <v>96</v>
      </c>
      <c r="D17" s="135" t="s">
        <v>113</v>
      </c>
      <c r="E17" s="113" t="s">
        <v>108</v>
      </c>
      <c r="F17" s="111">
        <v>1</v>
      </c>
      <c r="G17" s="112">
        <v>2</v>
      </c>
      <c r="H17" s="113">
        <v>1</v>
      </c>
      <c r="I17" s="112">
        <v>1</v>
      </c>
      <c r="J17" s="136"/>
      <c r="K17" s="137"/>
      <c r="L17" s="138"/>
      <c r="M17" s="138"/>
      <c r="N17" s="118">
        <v>0</v>
      </c>
      <c r="O17" s="139" t="s">
        <v>186</v>
      </c>
      <c r="P17" s="140" t="s">
        <v>170</v>
      </c>
      <c r="Q17" s="141" t="s">
        <v>209</v>
      </c>
      <c r="R17" s="142"/>
      <c r="S17" s="148"/>
      <c r="T17" s="185">
        <v>0</v>
      </c>
      <c r="U17" s="149"/>
      <c r="V17" s="150"/>
      <c r="W17" s="151"/>
      <c r="X17" s="152"/>
    </row>
    <row r="18" spans="1:24" s="144" customFormat="1" ht="29.25" customHeight="1">
      <c r="A18" s="132">
        <v>6</v>
      </c>
      <c r="B18" s="133">
        <v>212</v>
      </c>
      <c r="C18" s="134" t="s">
        <v>96</v>
      </c>
      <c r="D18" s="135" t="s">
        <v>114</v>
      </c>
      <c r="E18" s="113" t="s">
        <v>115</v>
      </c>
      <c r="F18" s="111">
        <v>2</v>
      </c>
      <c r="G18" s="112">
        <v>2</v>
      </c>
      <c r="H18" s="113">
        <v>1</v>
      </c>
      <c r="I18" s="112">
        <v>1</v>
      </c>
      <c r="J18" s="136"/>
      <c r="K18" s="137"/>
      <c r="L18" s="138"/>
      <c r="M18" s="138"/>
      <c r="N18" s="118">
        <v>6</v>
      </c>
      <c r="O18" s="189" t="s">
        <v>171</v>
      </c>
      <c r="P18" s="140" t="s">
        <v>172</v>
      </c>
      <c r="Q18" s="156" t="s">
        <v>210</v>
      </c>
      <c r="R18" s="142"/>
      <c r="S18" s="143" t="s">
        <v>173</v>
      </c>
      <c r="T18" s="185">
        <v>0</v>
      </c>
      <c r="U18" s="149"/>
      <c r="V18" s="150"/>
      <c r="W18" s="151"/>
      <c r="X18" s="152"/>
    </row>
    <row r="19" spans="1:24" s="144" customFormat="1" ht="15" customHeight="1">
      <c r="A19" s="132">
        <v>6</v>
      </c>
      <c r="B19" s="133">
        <v>213</v>
      </c>
      <c r="C19" s="134" t="s">
        <v>96</v>
      </c>
      <c r="D19" s="135" t="s">
        <v>116</v>
      </c>
      <c r="E19" s="113" t="s">
        <v>115</v>
      </c>
      <c r="F19" s="111">
        <v>2</v>
      </c>
      <c r="G19" s="112">
        <v>2</v>
      </c>
      <c r="H19" s="113">
        <v>1</v>
      </c>
      <c r="I19" s="112">
        <v>1</v>
      </c>
      <c r="J19" s="136"/>
      <c r="K19" s="137"/>
      <c r="L19" s="138"/>
      <c r="M19" s="138"/>
      <c r="N19" s="118">
        <v>0</v>
      </c>
      <c r="O19" s="139" t="s">
        <v>174</v>
      </c>
      <c r="P19" s="140" t="s">
        <v>175</v>
      </c>
      <c r="Q19" s="141" t="s">
        <v>211</v>
      </c>
      <c r="R19" s="142"/>
      <c r="S19" s="148"/>
      <c r="T19" s="185">
        <v>0</v>
      </c>
      <c r="U19" s="149"/>
      <c r="V19" s="150"/>
      <c r="W19" s="151"/>
      <c r="X19" s="152"/>
    </row>
    <row r="20" spans="1:24" s="144" customFormat="1" ht="15" customHeight="1">
      <c r="A20" s="132">
        <v>6</v>
      </c>
      <c r="B20" s="133">
        <v>301</v>
      </c>
      <c r="C20" s="134" t="s">
        <v>96</v>
      </c>
      <c r="D20" s="135" t="s">
        <v>117</v>
      </c>
      <c r="E20" s="113" t="s">
        <v>187</v>
      </c>
      <c r="F20" s="111">
        <v>1</v>
      </c>
      <c r="G20" s="112">
        <v>2</v>
      </c>
      <c r="H20" s="113">
        <v>0</v>
      </c>
      <c r="I20" s="112">
        <v>0</v>
      </c>
      <c r="J20" s="136"/>
      <c r="K20" s="137"/>
      <c r="L20" s="138"/>
      <c r="M20" s="138"/>
      <c r="N20" s="123">
        <v>0</v>
      </c>
      <c r="O20" s="145"/>
      <c r="P20" s="146"/>
      <c r="Q20" s="147"/>
      <c r="R20" s="124">
        <v>0</v>
      </c>
      <c r="S20" s="148"/>
      <c r="T20" s="185">
        <v>0</v>
      </c>
      <c r="U20" s="149"/>
      <c r="V20" s="150"/>
      <c r="W20" s="151"/>
      <c r="X20" s="152"/>
    </row>
    <row r="21" spans="1:24" s="144" customFormat="1" ht="15" customHeight="1">
      <c r="A21" s="132">
        <v>6</v>
      </c>
      <c r="B21" s="133">
        <v>302</v>
      </c>
      <c r="C21" s="134" t="s">
        <v>96</v>
      </c>
      <c r="D21" s="135" t="s">
        <v>118</v>
      </c>
      <c r="E21" s="113" t="s">
        <v>99</v>
      </c>
      <c r="F21" s="111">
        <v>1</v>
      </c>
      <c r="G21" s="112">
        <v>2</v>
      </c>
      <c r="H21" s="113">
        <v>0</v>
      </c>
      <c r="I21" s="112">
        <v>0</v>
      </c>
      <c r="J21" s="136"/>
      <c r="K21" s="137"/>
      <c r="L21" s="138"/>
      <c r="M21" s="138"/>
      <c r="N21" s="118">
        <v>0</v>
      </c>
      <c r="O21" s="159"/>
      <c r="P21" s="160"/>
      <c r="Q21" s="161"/>
      <c r="R21" s="124">
        <v>0</v>
      </c>
      <c r="S21" s="148"/>
      <c r="T21" s="185">
        <v>0</v>
      </c>
      <c r="U21" s="149"/>
      <c r="V21" s="150"/>
      <c r="W21" s="151"/>
      <c r="X21" s="152"/>
    </row>
    <row r="22" spans="1:24" s="144" customFormat="1" ht="15" customHeight="1">
      <c r="A22" s="132">
        <v>6</v>
      </c>
      <c r="B22" s="133">
        <v>321</v>
      </c>
      <c r="C22" s="134" t="s">
        <v>96</v>
      </c>
      <c r="D22" s="135" t="s">
        <v>119</v>
      </c>
      <c r="E22" s="113" t="s">
        <v>104</v>
      </c>
      <c r="F22" s="111">
        <v>2</v>
      </c>
      <c r="G22" s="112">
        <v>2</v>
      </c>
      <c r="H22" s="113">
        <v>0</v>
      </c>
      <c r="I22" s="112">
        <v>0</v>
      </c>
      <c r="J22" s="136"/>
      <c r="K22" s="137"/>
      <c r="L22" s="138"/>
      <c r="M22" s="138"/>
      <c r="N22" s="123">
        <v>0</v>
      </c>
      <c r="O22" s="145"/>
      <c r="P22" s="146"/>
      <c r="Q22" s="147"/>
      <c r="R22" s="124">
        <v>1</v>
      </c>
      <c r="S22" s="148"/>
      <c r="T22" s="185">
        <v>0</v>
      </c>
      <c r="U22" s="149"/>
      <c r="V22" s="150"/>
      <c r="W22" s="151"/>
      <c r="X22" s="152"/>
    </row>
    <row r="23" spans="1:24" s="144" customFormat="1" ht="15" customHeight="1">
      <c r="A23" s="132">
        <v>6</v>
      </c>
      <c r="B23" s="133">
        <v>322</v>
      </c>
      <c r="C23" s="134" t="s">
        <v>96</v>
      </c>
      <c r="D23" s="135" t="s">
        <v>120</v>
      </c>
      <c r="E23" s="113" t="s">
        <v>121</v>
      </c>
      <c r="F23" s="111">
        <v>2</v>
      </c>
      <c r="G23" s="112">
        <v>2</v>
      </c>
      <c r="H23" s="113">
        <v>0</v>
      </c>
      <c r="I23" s="112">
        <v>0</v>
      </c>
      <c r="J23" s="136"/>
      <c r="K23" s="137"/>
      <c r="L23" s="138"/>
      <c r="M23" s="138"/>
      <c r="N23" s="123">
        <v>0</v>
      </c>
      <c r="O23" s="159"/>
      <c r="P23" s="160"/>
      <c r="Q23" s="161"/>
      <c r="R23" s="124">
        <v>0</v>
      </c>
      <c r="S23" s="148"/>
      <c r="T23" s="185">
        <v>0</v>
      </c>
      <c r="U23" s="149"/>
      <c r="V23" s="150"/>
      <c r="W23" s="151"/>
      <c r="X23" s="152"/>
    </row>
    <row r="24" spans="1:24" s="144" customFormat="1" ht="15" customHeight="1">
      <c r="A24" s="132">
        <v>6</v>
      </c>
      <c r="B24" s="133">
        <v>323</v>
      </c>
      <c r="C24" s="134" t="s">
        <v>96</v>
      </c>
      <c r="D24" s="135" t="s">
        <v>122</v>
      </c>
      <c r="E24" s="113" t="s">
        <v>188</v>
      </c>
      <c r="F24" s="111">
        <v>1</v>
      </c>
      <c r="G24" s="112">
        <v>2</v>
      </c>
      <c r="H24" s="113">
        <v>0</v>
      </c>
      <c r="I24" s="112">
        <v>0</v>
      </c>
      <c r="J24" s="136"/>
      <c r="K24" s="137"/>
      <c r="L24" s="138"/>
      <c r="M24" s="138"/>
      <c r="N24" s="118">
        <v>0</v>
      </c>
      <c r="O24" s="145"/>
      <c r="P24" s="146"/>
      <c r="Q24" s="147"/>
      <c r="R24" s="112">
        <v>0</v>
      </c>
      <c r="S24" s="148"/>
      <c r="T24" s="185">
        <v>0</v>
      </c>
      <c r="U24" s="149"/>
      <c r="V24" s="150"/>
      <c r="W24" s="151"/>
      <c r="X24" s="152"/>
    </row>
    <row r="25" spans="1:24" s="144" customFormat="1" ht="15" customHeight="1">
      <c r="A25" s="132">
        <v>6</v>
      </c>
      <c r="B25" s="133">
        <v>324</v>
      </c>
      <c r="C25" s="134" t="s">
        <v>96</v>
      </c>
      <c r="D25" s="135" t="s">
        <v>124</v>
      </c>
      <c r="E25" s="113" t="s">
        <v>125</v>
      </c>
      <c r="F25" s="111">
        <v>1</v>
      </c>
      <c r="G25" s="112">
        <v>2</v>
      </c>
      <c r="H25" s="113">
        <v>0</v>
      </c>
      <c r="I25" s="112">
        <v>1</v>
      </c>
      <c r="J25" s="136"/>
      <c r="K25" s="137"/>
      <c r="L25" s="138"/>
      <c r="M25" s="138"/>
      <c r="N25" s="118">
        <v>0</v>
      </c>
      <c r="O25" s="145"/>
      <c r="P25" s="146"/>
      <c r="Q25" s="147"/>
      <c r="R25" s="124">
        <v>1</v>
      </c>
      <c r="S25" s="148"/>
      <c r="T25" s="185">
        <v>0</v>
      </c>
      <c r="U25" s="119" t="s">
        <v>176</v>
      </c>
      <c r="V25" s="120" t="s">
        <v>164</v>
      </c>
      <c r="W25" s="121">
        <v>2</v>
      </c>
      <c r="X25" s="122">
        <v>0</v>
      </c>
    </row>
    <row r="26" spans="1:24" s="144" customFormat="1" ht="15" customHeight="1">
      <c r="A26" s="132">
        <v>6</v>
      </c>
      <c r="B26" s="133">
        <v>341</v>
      </c>
      <c r="C26" s="134" t="s">
        <v>96</v>
      </c>
      <c r="D26" s="135" t="s">
        <v>126</v>
      </c>
      <c r="E26" s="188" t="s">
        <v>127</v>
      </c>
      <c r="F26" s="114">
        <v>1</v>
      </c>
      <c r="G26" s="112">
        <v>2</v>
      </c>
      <c r="H26" s="113">
        <v>0</v>
      </c>
      <c r="I26" s="112">
        <v>0</v>
      </c>
      <c r="J26" s="136"/>
      <c r="K26" s="137"/>
      <c r="L26" s="138"/>
      <c r="M26" s="138"/>
      <c r="N26" s="118">
        <v>0</v>
      </c>
      <c r="O26" s="145"/>
      <c r="P26" s="146"/>
      <c r="Q26" s="147"/>
      <c r="R26" s="112">
        <v>0</v>
      </c>
      <c r="S26" s="148"/>
      <c r="T26" s="185">
        <v>0</v>
      </c>
      <c r="U26" s="149"/>
      <c r="V26" s="150"/>
      <c r="W26" s="151"/>
      <c r="X26" s="152"/>
    </row>
    <row r="27" spans="1:24" s="144" customFormat="1" ht="15" customHeight="1">
      <c r="A27" s="132">
        <v>6</v>
      </c>
      <c r="B27" s="133">
        <v>361</v>
      </c>
      <c r="C27" s="134" t="s">
        <v>96</v>
      </c>
      <c r="D27" s="135" t="s">
        <v>128</v>
      </c>
      <c r="E27" s="113" t="s">
        <v>129</v>
      </c>
      <c r="F27" s="111">
        <v>2</v>
      </c>
      <c r="G27" s="112">
        <v>2</v>
      </c>
      <c r="H27" s="113">
        <v>0</v>
      </c>
      <c r="I27" s="112">
        <v>0</v>
      </c>
      <c r="J27" s="136"/>
      <c r="K27" s="137"/>
      <c r="L27" s="138"/>
      <c r="M27" s="138"/>
      <c r="N27" s="118">
        <v>0</v>
      </c>
      <c r="O27" s="145"/>
      <c r="P27" s="146"/>
      <c r="Q27" s="147"/>
      <c r="R27" s="112">
        <v>0</v>
      </c>
      <c r="S27" s="143" t="s">
        <v>177</v>
      </c>
      <c r="T27" s="185">
        <v>0</v>
      </c>
      <c r="U27" s="149"/>
      <c r="V27" s="150"/>
      <c r="W27" s="151"/>
      <c r="X27" s="152"/>
    </row>
    <row r="28" spans="1:24" s="144" customFormat="1" ht="15" customHeight="1">
      <c r="A28" s="132">
        <v>6</v>
      </c>
      <c r="B28" s="133">
        <v>362</v>
      </c>
      <c r="C28" s="134" t="s">
        <v>96</v>
      </c>
      <c r="D28" s="135" t="s">
        <v>130</v>
      </c>
      <c r="E28" s="113" t="s">
        <v>121</v>
      </c>
      <c r="F28" s="111">
        <v>2</v>
      </c>
      <c r="G28" s="112">
        <v>2</v>
      </c>
      <c r="H28" s="113">
        <v>0</v>
      </c>
      <c r="I28" s="112">
        <v>0</v>
      </c>
      <c r="J28" s="136"/>
      <c r="K28" s="137"/>
      <c r="L28" s="138"/>
      <c r="M28" s="138"/>
      <c r="N28" s="118">
        <v>0</v>
      </c>
      <c r="O28" s="145"/>
      <c r="P28" s="146"/>
      <c r="Q28" s="147"/>
      <c r="R28" s="112">
        <v>0</v>
      </c>
      <c r="S28" s="148"/>
      <c r="T28" s="185">
        <v>0</v>
      </c>
      <c r="U28" s="149"/>
      <c r="V28" s="150"/>
      <c r="W28" s="151"/>
      <c r="X28" s="152"/>
    </row>
    <row r="29" spans="1:24" s="144" customFormat="1" ht="15" customHeight="1">
      <c r="A29" s="132">
        <v>6</v>
      </c>
      <c r="B29" s="133">
        <v>363</v>
      </c>
      <c r="C29" s="134" t="s">
        <v>96</v>
      </c>
      <c r="D29" s="135" t="s">
        <v>131</v>
      </c>
      <c r="E29" s="113" t="s">
        <v>189</v>
      </c>
      <c r="F29" s="111">
        <v>1</v>
      </c>
      <c r="G29" s="112">
        <v>2</v>
      </c>
      <c r="H29" s="113">
        <v>0</v>
      </c>
      <c r="I29" s="112">
        <v>0</v>
      </c>
      <c r="J29" s="136"/>
      <c r="K29" s="137"/>
      <c r="L29" s="138"/>
      <c r="M29" s="138"/>
      <c r="N29" s="118">
        <v>0</v>
      </c>
      <c r="O29" s="145"/>
      <c r="P29" s="146"/>
      <c r="Q29" s="147"/>
      <c r="R29" s="112">
        <v>0</v>
      </c>
      <c r="S29" s="148"/>
      <c r="T29" s="185">
        <v>0</v>
      </c>
      <c r="U29" s="149"/>
      <c r="V29" s="150"/>
      <c r="W29" s="151"/>
      <c r="X29" s="152"/>
    </row>
    <row r="30" spans="1:24" s="144" customFormat="1" ht="15" customHeight="1">
      <c r="A30" s="132">
        <v>6</v>
      </c>
      <c r="B30" s="133">
        <v>364</v>
      </c>
      <c r="C30" s="162" t="s">
        <v>96</v>
      </c>
      <c r="D30" s="163" t="s">
        <v>132</v>
      </c>
      <c r="E30" s="113" t="s">
        <v>133</v>
      </c>
      <c r="F30" s="111">
        <v>2</v>
      </c>
      <c r="G30" s="112">
        <v>2</v>
      </c>
      <c r="H30" s="113">
        <v>0</v>
      </c>
      <c r="I30" s="112">
        <v>0</v>
      </c>
      <c r="J30" s="136"/>
      <c r="K30" s="137"/>
      <c r="L30" s="138"/>
      <c r="M30" s="138"/>
      <c r="N30" s="118">
        <v>0</v>
      </c>
      <c r="O30" s="136"/>
      <c r="P30" s="146"/>
      <c r="Q30" s="164"/>
      <c r="R30" s="112">
        <v>0</v>
      </c>
      <c r="S30" s="148"/>
      <c r="T30" s="186">
        <v>0</v>
      </c>
      <c r="U30" s="149"/>
      <c r="V30" s="150"/>
      <c r="W30" s="151"/>
      <c r="X30" s="152"/>
    </row>
    <row r="31" spans="1:24" s="144" customFormat="1" ht="15" customHeight="1">
      <c r="A31" s="132">
        <v>6</v>
      </c>
      <c r="B31" s="133">
        <v>365</v>
      </c>
      <c r="C31" s="162" t="s">
        <v>96</v>
      </c>
      <c r="D31" s="163" t="s">
        <v>134</v>
      </c>
      <c r="E31" s="113" t="s">
        <v>86</v>
      </c>
      <c r="F31" s="111">
        <v>1</v>
      </c>
      <c r="G31" s="112">
        <v>2</v>
      </c>
      <c r="H31" s="113">
        <v>0</v>
      </c>
      <c r="I31" s="112">
        <v>0</v>
      </c>
      <c r="J31" s="136"/>
      <c r="K31" s="137"/>
      <c r="L31" s="138"/>
      <c r="M31" s="138"/>
      <c r="N31" s="118">
        <v>0</v>
      </c>
      <c r="O31" s="136"/>
      <c r="P31" s="146"/>
      <c r="Q31" s="164"/>
      <c r="R31" s="112">
        <v>1</v>
      </c>
      <c r="S31" s="148"/>
      <c r="T31" s="186">
        <v>0</v>
      </c>
      <c r="U31" s="149"/>
      <c r="V31" s="150"/>
      <c r="W31" s="151"/>
      <c r="X31" s="152"/>
    </row>
    <row r="32" spans="1:24" s="144" customFormat="1" ht="15" customHeight="1">
      <c r="A32" s="132">
        <v>6</v>
      </c>
      <c r="B32" s="133">
        <v>366</v>
      </c>
      <c r="C32" s="162" t="s">
        <v>96</v>
      </c>
      <c r="D32" s="163" t="s">
        <v>135</v>
      </c>
      <c r="E32" s="113" t="s">
        <v>136</v>
      </c>
      <c r="F32" s="111">
        <v>1</v>
      </c>
      <c r="G32" s="112">
        <v>2</v>
      </c>
      <c r="H32" s="113">
        <v>0</v>
      </c>
      <c r="I32" s="112">
        <v>0</v>
      </c>
      <c r="J32" s="136"/>
      <c r="K32" s="137"/>
      <c r="L32" s="138"/>
      <c r="M32" s="138"/>
      <c r="N32" s="118">
        <v>0</v>
      </c>
      <c r="O32" s="136"/>
      <c r="P32" s="146"/>
      <c r="Q32" s="164"/>
      <c r="R32" s="112">
        <v>0</v>
      </c>
      <c r="S32" s="148"/>
      <c r="T32" s="186">
        <v>0</v>
      </c>
      <c r="U32" s="149"/>
      <c r="V32" s="150"/>
      <c r="W32" s="151"/>
      <c r="X32" s="152"/>
    </row>
    <row r="33" spans="1:24" s="144" customFormat="1" ht="15" customHeight="1">
      <c r="A33" s="132">
        <v>6</v>
      </c>
      <c r="B33" s="133">
        <v>367</v>
      </c>
      <c r="C33" s="162" t="s">
        <v>96</v>
      </c>
      <c r="D33" s="163" t="s">
        <v>137</v>
      </c>
      <c r="E33" s="113" t="s">
        <v>138</v>
      </c>
      <c r="F33" s="111">
        <v>1</v>
      </c>
      <c r="G33" s="112">
        <v>2</v>
      </c>
      <c r="H33" s="113">
        <v>0</v>
      </c>
      <c r="I33" s="112">
        <v>0</v>
      </c>
      <c r="J33" s="136"/>
      <c r="K33" s="137"/>
      <c r="L33" s="138"/>
      <c r="M33" s="138"/>
      <c r="N33" s="118">
        <v>0</v>
      </c>
      <c r="O33" s="136"/>
      <c r="P33" s="146"/>
      <c r="Q33" s="164"/>
      <c r="R33" s="112">
        <v>0</v>
      </c>
      <c r="S33" s="148"/>
      <c r="T33" s="186">
        <v>0</v>
      </c>
      <c r="U33" s="149"/>
      <c r="V33" s="150"/>
      <c r="W33" s="151"/>
      <c r="X33" s="152"/>
    </row>
    <row r="34" spans="1:24" s="144" customFormat="1" ht="30" customHeight="1">
      <c r="A34" s="132">
        <v>6</v>
      </c>
      <c r="B34" s="133">
        <v>381</v>
      </c>
      <c r="C34" s="162" t="s">
        <v>96</v>
      </c>
      <c r="D34" s="163" t="s">
        <v>139</v>
      </c>
      <c r="E34" s="113" t="s">
        <v>190</v>
      </c>
      <c r="F34" s="111">
        <v>1</v>
      </c>
      <c r="G34" s="112">
        <v>2</v>
      </c>
      <c r="H34" s="113">
        <v>1</v>
      </c>
      <c r="I34" s="112">
        <v>0</v>
      </c>
      <c r="J34" s="136"/>
      <c r="K34" s="137"/>
      <c r="L34" s="138"/>
      <c r="M34" s="138"/>
      <c r="N34" s="118">
        <v>0</v>
      </c>
      <c r="O34" s="113" t="s">
        <v>178</v>
      </c>
      <c r="P34" s="140" t="s">
        <v>166</v>
      </c>
      <c r="Q34" s="165" t="s">
        <v>208</v>
      </c>
      <c r="R34" s="142"/>
      <c r="S34" s="148"/>
      <c r="T34" s="186">
        <v>0</v>
      </c>
      <c r="U34" s="149"/>
      <c r="V34" s="150"/>
      <c r="W34" s="151"/>
      <c r="X34" s="152"/>
    </row>
    <row r="35" spans="1:24" s="144" customFormat="1" ht="15" customHeight="1">
      <c r="A35" s="132">
        <v>6</v>
      </c>
      <c r="B35" s="133">
        <v>382</v>
      </c>
      <c r="C35" s="162" t="s">
        <v>96</v>
      </c>
      <c r="D35" s="163" t="s">
        <v>140</v>
      </c>
      <c r="E35" s="113" t="s">
        <v>121</v>
      </c>
      <c r="F35" s="111">
        <v>2</v>
      </c>
      <c r="G35" s="112">
        <v>2</v>
      </c>
      <c r="H35" s="113">
        <v>1</v>
      </c>
      <c r="I35" s="112">
        <v>1</v>
      </c>
      <c r="J35" s="136"/>
      <c r="K35" s="137"/>
      <c r="L35" s="138"/>
      <c r="M35" s="138"/>
      <c r="N35" s="123">
        <v>6</v>
      </c>
      <c r="O35" s="136"/>
      <c r="P35" s="146"/>
      <c r="Q35" s="164"/>
      <c r="R35" s="112">
        <v>1</v>
      </c>
      <c r="S35" s="148"/>
      <c r="T35" s="186">
        <v>0</v>
      </c>
      <c r="U35" s="149"/>
      <c r="V35" s="150"/>
      <c r="W35" s="151"/>
      <c r="X35" s="152"/>
    </row>
    <row r="36" spans="1:24" s="144" customFormat="1" ht="15" customHeight="1">
      <c r="A36" s="132">
        <v>6</v>
      </c>
      <c r="B36" s="133">
        <v>401</v>
      </c>
      <c r="C36" s="162" t="s">
        <v>96</v>
      </c>
      <c r="D36" s="163" t="s">
        <v>141</v>
      </c>
      <c r="E36" s="113" t="s">
        <v>125</v>
      </c>
      <c r="F36" s="111">
        <v>1</v>
      </c>
      <c r="G36" s="112">
        <v>2</v>
      </c>
      <c r="H36" s="113">
        <v>0</v>
      </c>
      <c r="I36" s="112">
        <v>0</v>
      </c>
      <c r="J36" s="136"/>
      <c r="K36" s="137"/>
      <c r="L36" s="138"/>
      <c r="M36" s="138"/>
      <c r="N36" s="112">
        <v>5</v>
      </c>
      <c r="O36" s="136"/>
      <c r="P36" s="146"/>
      <c r="Q36" s="164"/>
      <c r="R36" s="124">
        <v>1</v>
      </c>
      <c r="S36" s="148"/>
      <c r="T36" s="186">
        <v>0</v>
      </c>
      <c r="U36" s="149"/>
      <c r="V36" s="150"/>
      <c r="W36" s="151"/>
      <c r="X36" s="152"/>
    </row>
    <row r="37" spans="1:24" s="144" customFormat="1" ht="44.25" customHeight="1">
      <c r="A37" s="132">
        <v>6</v>
      </c>
      <c r="B37" s="133">
        <v>402</v>
      </c>
      <c r="C37" s="162" t="s">
        <v>96</v>
      </c>
      <c r="D37" s="163" t="s">
        <v>142</v>
      </c>
      <c r="E37" s="113" t="s">
        <v>143</v>
      </c>
      <c r="F37" s="111">
        <v>1</v>
      </c>
      <c r="G37" s="112">
        <v>2</v>
      </c>
      <c r="H37" s="113">
        <v>1</v>
      </c>
      <c r="I37" s="112">
        <v>0</v>
      </c>
      <c r="J37" s="166"/>
      <c r="K37" s="167"/>
      <c r="L37" s="168"/>
      <c r="M37" s="168"/>
      <c r="N37" s="123">
        <v>0</v>
      </c>
      <c r="O37" s="113" t="s">
        <v>179</v>
      </c>
      <c r="P37" s="120" t="s">
        <v>180</v>
      </c>
      <c r="Q37" s="125" t="s">
        <v>212</v>
      </c>
      <c r="R37" s="142"/>
      <c r="S37" s="148"/>
      <c r="T37" s="186">
        <v>0</v>
      </c>
      <c r="U37" s="113" t="s">
        <v>181</v>
      </c>
      <c r="V37" s="126" t="s">
        <v>182</v>
      </c>
      <c r="W37" s="126">
        <v>2</v>
      </c>
      <c r="X37" s="127">
        <v>0</v>
      </c>
    </row>
    <row r="38" spans="1:24" s="144" customFormat="1" ht="15" customHeight="1">
      <c r="A38" s="132">
        <v>6</v>
      </c>
      <c r="B38" s="133">
        <v>403</v>
      </c>
      <c r="C38" s="162" t="s">
        <v>96</v>
      </c>
      <c r="D38" s="163" t="s">
        <v>144</v>
      </c>
      <c r="E38" s="113" t="s">
        <v>191</v>
      </c>
      <c r="F38" s="111">
        <v>1</v>
      </c>
      <c r="G38" s="112">
        <v>2</v>
      </c>
      <c r="H38" s="113">
        <v>0</v>
      </c>
      <c r="I38" s="112">
        <v>0</v>
      </c>
      <c r="J38" s="136"/>
      <c r="K38" s="137"/>
      <c r="L38" s="138"/>
      <c r="M38" s="138"/>
      <c r="N38" s="112">
        <v>5</v>
      </c>
      <c r="O38" s="136"/>
      <c r="P38" s="146"/>
      <c r="Q38" s="164"/>
      <c r="R38" s="112">
        <v>1</v>
      </c>
      <c r="S38" s="148"/>
      <c r="T38" s="186">
        <v>0</v>
      </c>
      <c r="U38" s="149"/>
      <c r="V38" s="150"/>
      <c r="W38" s="151"/>
      <c r="X38" s="152"/>
    </row>
    <row r="39" spans="1:24" s="144" customFormat="1" ht="30" customHeight="1">
      <c r="A39" s="132">
        <v>6</v>
      </c>
      <c r="B39" s="133">
        <v>421</v>
      </c>
      <c r="C39" s="162" t="s">
        <v>96</v>
      </c>
      <c r="D39" s="163" t="s">
        <v>145</v>
      </c>
      <c r="E39" s="113" t="s">
        <v>123</v>
      </c>
      <c r="F39" s="111">
        <v>1</v>
      </c>
      <c r="G39" s="112">
        <v>2</v>
      </c>
      <c r="H39" s="113">
        <v>0</v>
      </c>
      <c r="I39" s="112">
        <v>1</v>
      </c>
      <c r="J39" s="136"/>
      <c r="K39" s="137"/>
      <c r="L39" s="138"/>
      <c r="M39" s="138"/>
      <c r="N39" s="118">
        <v>0</v>
      </c>
      <c r="O39" s="157" t="s">
        <v>192</v>
      </c>
      <c r="P39" s="120" t="s">
        <v>193</v>
      </c>
      <c r="Q39" s="125" t="s">
        <v>213</v>
      </c>
      <c r="R39" s="112"/>
      <c r="S39" s="148"/>
      <c r="T39" s="186">
        <v>0</v>
      </c>
      <c r="U39" s="149"/>
      <c r="V39" s="150"/>
      <c r="W39" s="151"/>
      <c r="X39" s="152"/>
    </row>
    <row r="40" spans="1:24" s="144" customFormat="1" ht="15" customHeight="1">
      <c r="A40" s="132">
        <v>6</v>
      </c>
      <c r="B40" s="133">
        <v>422</v>
      </c>
      <c r="C40" s="162" t="s">
        <v>96</v>
      </c>
      <c r="D40" s="163" t="s">
        <v>146</v>
      </c>
      <c r="E40" s="113" t="s">
        <v>147</v>
      </c>
      <c r="F40" s="111">
        <v>1</v>
      </c>
      <c r="G40" s="112">
        <v>2</v>
      </c>
      <c r="H40" s="113">
        <v>0</v>
      </c>
      <c r="I40" s="112">
        <v>0</v>
      </c>
      <c r="J40" s="136"/>
      <c r="K40" s="137"/>
      <c r="L40" s="138"/>
      <c r="M40" s="138"/>
      <c r="N40" s="118">
        <v>0</v>
      </c>
      <c r="O40" s="136"/>
      <c r="P40" s="146"/>
      <c r="Q40" s="164"/>
      <c r="R40" s="112">
        <v>0</v>
      </c>
      <c r="S40" s="148"/>
      <c r="T40" s="186">
        <v>0</v>
      </c>
      <c r="U40" s="149"/>
      <c r="V40" s="150"/>
      <c r="W40" s="151"/>
      <c r="X40" s="152"/>
    </row>
    <row r="41" spans="1:24" s="144" customFormat="1" ht="15" customHeight="1">
      <c r="A41" s="132">
        <v>6</v>
      </c>
      <c r="B41" s="133">
        <v>423</v>
      </c>
      <c r="C41" s="162" t="s">
        <v>96</v>
      </c>
      <c r="D41" s="163" t="s">
        <v>148</v>
      </c>
      <c r="E41" s="113" t="s">
        <v>123</v>
      </c>
      <c r="F41" s="111">
        <v>1</v>
      </c>
      <c r="G41" s="112">
        <v>2</v>
      </c>
      <c r="H41" s="113">
        <v>0</v>
      </c>
      <c r="I41" s="112">
        <v>0</v>
      </c>
      <c r="J41" s="136"/>
      <c r="K41" s="137"/>
      <c r="L41" s="138"/>
      <c r="M41" s="138"/>
      <c r="N41" s="118">
        <v>0</v>
      </c>
      <c r="O41" s="136"/>
      <c r="P41" s="146"/>
      <c r="Q41" s="164"/>
      <c r="R41" s="112">
        <v>0</v>
      </c>
      <c r="S41" s="148"/>
      <c r="T41" s="186">
        <v>0</v>
      </c>
      <c r="U41" s="149"/>
      <c r="V41" s="150"/>
      <c r="W41" s="151"/>
      <c r="X41" s="152"/>
    </row>
    <row r="42" spans="1:24" s="144" customFormat="1" ht="15" customHeight="1">
      <c r="A42" s="132">
        <v>6</v>
      </c>
      <c r="B42" s="133">
        <v>424</v>
      </c>
      <c r="C42" s="162" t="s">
        <v>96</v>
      </c>
      <c r="D42" s="163" t="s">
        <v>149</v>
      </c>
      <c r="E42" s="113" t="s">
        <v>150</v>
      </c>
      <c r="F42" s="111">
        <v>1</v>
      </c>
      <c r="G42" s="112">
        <v>2</v>
      </c>
      <c r="H42" s="113">
        <v>0</v>
      </c>
      <c r="I42" s="112">
        <v>1</v>
      </c>
      <c r="J42" s="136"/>
      <c r="K42" s="137"/>
      <c r="L42" s="138"/>
      <c r="M42" s="138"/>
      <c r="N42" s="118">
        <v>0</v>
      </c>
      <c r="O42" s="136"/>
      <c r="P42" s="146"/>
      <c r="Q42" s="164"/>
      <c r="R42" s="112">
        <v>0</v>
      </c>
      <c r="S42" s="148"/>
      <c r="T42" s="186">
        <v>0</v>
      </c>
      <c r="U42" s="149"/>
      <c r="V42" s="150"/>
      <c r="W42" s="151"/>
      <c r="X42" s="152"/>
    </row>
    <row r="43" spans="1:24" s="144" customFormat="1" ht="30" customHeight="1">
      <c r="A43" s="132">
        <v>6</v>
      </c>
      <c r="B43" s="133">
        <v>425</v>
      </c>
      <c r="C43" s="162" t="s">
        <v>96</v>
      </c>
      <c r="D43" s="163" t="s">
        <v>151</v>
      </c>
      <c r="E43" s="113" t="s">
        <v>123</v>
      </c>
      <c r="F43" s="111">
        <v>1</v>
      </c>
      <c r="G43" s="112">
        <v>2</v>
      </c>
      <c r="H43" s="113">
        <v>1</v>
      </c>
      <c r="I43" s="112">
        <v>1</v>
      </c>
      <c r="J43" s="136"/>
      <c r="K43" s="137"/>
      <c r="L43" s="138"/>
      <c r="M43" s="138"/>
      <c r="N43" s="118">
        <v>6</v>
      </c>
      <c r="O43" s="113" t="s">
        <v>183</v>
      </c>
      <c r="P43" s="120" t="s">
        <v>184</v>
      </c>
      <c r="Q43" s="120" t="s">
        <v>214</v>
      </c>
      <c r="R43" s="142"/>
      <c r="S43" s="148"/>
      <c r="T43" s="186">
        <v>0</v>
      </c>
      <c r="U43" s="149"/>
      <c r="V43" s="150"/>
      <c r="W43" s="151"/>
      <c r="X43" s="152"/>
    </row>
    <row r="44" spans="1:24" s="144" customFormat="1" ht="15" customHeight="1">
      <c r="A44" s="132">
        <v>6</v>
      </c>
      <c r="B44" s="133">
        <v>426</v>
      </c>
      <c r="C44" s="162" t="s">
        <v>96</v>
      </c>
      <c r="D44" s="163" t="s">
        <v>152</v>
      </c>
      <c r="E44" s="113" t="s">
        <v>123</v>
      </c>
      <c r="F44" s="111">
        <v>1</v>
      </c>
      <c r="G44" s="112">
        <v>2</v>
      </c>
      <c r="H44" s="113">
        <v>0</v>
      </c>
      <c r="I44" s="112">
        <v>0</v>
      </c>
      <c r="J44" s="136"/>
      <c r="K44" s="137"/>
      <c r="L44" s="138"/>
      <c r="M44" s="138"/>
      <c r="N44" s="112">
        <v>0</v>
      </c>
      <c r="O44" s="136"/>
      <c r="P44" s="146"/>
      <c r="Q44" s="164"/>
      <c r="R44" s="112">
        <v>0</v>
      </c>
      <c r="S44" s="148"/>
      <c r="T44" s="186">
        <v>0</v>
      </c>
      <c r="U44" s="149"/>
      <c r="V44" s="150"/>
      <c r="W44" s="151"/>
      <c r="X44" s="152"/>
    </row>
    <row r="45" spans="1:24" s="144" customFormat="1" ht="15" customHeight="1">
      <c r="A45" s="132">
        <v>6</v>
      </c>
      <c r="B45" s="133">
        <v>427</v>
      </c>
      <c r="C45" s="162" t="s">
        <v>96</v>
      </c>
      <c r="D45" s="163" t="s">
        <v>153</v>
      </c>
      <c r="E45" s="113" t="s">
        <v>123</v>
      </c>
      <c r="F45" s="111">
        <v>1</v>
      </c>
      <c r="G45" s="112">
        <v>2</v>
      </c>
      <c r="H45" s="113">
        <v>0</v>
      </c>
      <c r="I45" s="112">
        <v>0</v>
      </c>
      <c r="J45" s="136"/>
      <c r="K45" s="137"/>
      <c r="L45" s="138"/>
      <c r="M45" s="138"/>
      <c r="N45" s="112">
        <v>6</v>
      </c>
      <c r="O45" s="136"/>
      <c r="P45" s="146"/>
      <c r="Q45" s="164"/>
      <c r="R45" s="112">
        <v>0</v>
      </c>
      <c r="S45" s="148"/>
      <c r="T45" s="186">
        <v>0</v>
      </c>
      <c r="U45" s="149"/>
      <c r="V45" s="150"/>
      <c r="W45" s="151"/>
      <c r="X45" s="152"/>
    </row>
    <row r="46" spans="1:24" s="144" customFormat="1" ht="15" customHeight="1">
      <c r="A46" s="132">
        <v>6</v>
      </c>
      <c r="B46" s="133">
        <v>441</v>
      </c>
      <c r="C46" s="162" t="s">
        <v>96</v>
      </c>
      <c r="D46" s="163" t="s">
        <v>154</v>
      </c>
      <c r="E46" s="113" t="s">
        <v>155</v>
      </c>
      <c r="F46" s="111">
        <v>1</v>
      </c>
      <c r="G46" s="112">
        <v>2</v>
      </c>
      <c r="H46" s="113">
        <v>0</v>
      </c>
      <c r="I46" s="112">
        <v>0</v>
      </c>
      <c r="J46" s="136"/>
      <c r="K46" s="137"/>
      <c r="L46" s="138"/>
      <c r="M46" s="138"/>
      <c r="N46" s="118">
        <v>0</v>
      </c>
      <c r="O46" s="136"/>
      <c r="P46" s="146"/>
      <c r="Q46" s="164"/>
      <c r="R46" s="112">
        <v>0</v>
      </c>
      <c r="S46" s="148"/>
      <c r="T46" s="186">
        <v>0</v>
      </c>
      <c r="U46" s="149"/>
      <c r="V46" s="150"/>
      <c r="W46" s="151"/>
      <c r="X46" s="152"/>
    </row>
    <row r="47" spans="1:24" s="144" customFormat="1" ht="15" customHeight="1">
      <c r="A47" s="132">
        <v>6</v>
      </c>
      <c r="B47" s="133">
        <v>461</v>
      </c>
      <c r="C47" s="162" t="s">
        <v>96</v>
      </c>
      <c r="D47" s="163" t="s">
        <v>156</v>
      </c>
      <c r="E47" s="113" t="s">
        <v>194</v>
      </c>
      <c r="F47" s="111">
        <v>2</v>
      </c>
      <c r="G47" s="112">
        <v>2</v>
      </c>
      <c r="H47" s="113">
        <v>0</v>
      </c>
      <c r="I47" s="112">
        <v>0</v>
      </c>
      <c r="J47" s="136"/>
      <c r="K47" s="137"/>
      <c r="L47" s="138"/>
      <c r="M47" s="138"/>
      <c r="N47" s="118">
        <v>0</v>
      </c>
      <c r="O47" s="166"/>
      <c r="P47" s="160"/>
      <c r="Q47" s="169"/>
      <c r="R47" s="124">
        <v>0</v>
      </c>
      <c r="S47" s="148"/>
      <c r="T47" s="186">
        <v>0</v>
      </c>
      <c r="U47" s="149"/>
      <c r="V47" s="150"/>
      <c r="W47" s="151"/>
      <c r="X47" s="152"/>
    </row>
    <row r="48" spans="1:24" s="144" customFormat="1" ht="15" customHeight="1">
      <c r="A48" s="132">
        <v>6</v>
      </c>
      <c r="B48" s="133">
        <v>462</v>
      </c>
      <c r="C48" s="162" t="s">
        <v>96</v>
      </c>
      <c r="D48" s="163" t="s">
        <v>157</v>
      </c>
      <c r="E48" s="113" t="s">
        <v>150</v>
      </c>
      <c r="F48" s="111">
        <v>1</v>
      </c>
      <c r="G48" s="112">
        <v>2</v>
      </c>
      <c r="H48" s="113">
        <v>0</v>
      </c>
      <c r="I48" s="112">
        <v>0</v>
      </c>
      <c r="J48" s="136"/>
      <c r="K48" s="137"/>
      <c r="L48" s="138"/>
      <c r="M48" s="138"/>
      <c r="N48" s="118">
        <v>6</v>
      </c>
      <c r="O48" s="136"/>
      <c r="P48" s="146"/>
      <c r="Q48" s="164"/>
      <c r="R48" s="112">
        <v>0</v>
      </c>
      <c r="S48" s="148"/>
      <c r="T48" s="186">
        <v>0</v>
      </c>
      <c r="U48" s="149"/>
      <c r="V48" s="150"/>
      <c r="W48" s="151"/>
      <c r="X48" s="152"/>
    </row>
    <row r="49" spans="1:24" s="144" customFormat="1" ht="15" customHeight="1">
      <c r="A49" s="132">
        <v>6</v>
      </c>
      <c r="B49" s="133">
        <v>463</v>
      </c>
      <c r="C49" s="162" t="s">
        <v>96</v>
      </c>
      <c r="D49" s="163" t="s">
        <v>158</v>
      </c>
      <c r="E49" s="113" t="s">
        <v>125</v>
      </c>
      <c r="F49" s="111">
        <v>1</v>
      </c>
      <c r="G49" s="112">
        <v>2</v>
      </c>
      <c r="H49" s="113">
        <v>0</v>
      </c>
      <c r="I49" s="112">
        <v>0</v>
      </c>
      <c r="J49" s="136"/>
      <c r="K49" s="137"/>
      <c r="L49" s="138"/>
      <c r="M49" s="138"/>
      <c r="N49" s="112">
        <v>6</v>
      </c>
      <c r="O49" s="136"/>
      <c r="P49" s="146"/>
      <c r="Q49" s="164"/>
      <c r="R49" s="112">
        <v>0</v>
      </c>
      <c r="S49" s="148"/>
      <c r="T49" s="186">
        <v>0</v>
      </c>
      <c r="U49" s="149"/>
      <c r="V49" s="150"/>
      <c r="W49" s="151"/>
      <c r="X49" s="152"/>
    </row>
    <row r="50" spans="1:24" s="144" customFormat="1" ht="15" customHeight="1" thickBot="1">
      <c r="A50" s="170">
        <v>6</v>
      </c>
      <c r="B50" s="171">
        <v>464</v>
      </c>
      <c r="C50" s="172" t="s">
        <v>96</v>
      </c>
      <c r="D50" s="173" t="s">
        <v>159</v>
      </c>
      <c r="E50" s="115" t="s">
        <v>133</v>
      </c>
      <c r="F50" s="116">
        <v>2</v>
      </c>
      <c r="G50" s="117">
        <v>2</v>
      </c>
      <c r="H50" s="115">
        <v>0</v>
      </c>
      <c r="I50" s="117">
        <v>0</v>
      </c>
      <c r="J50" s="174"/>
      <c r="K50" s="175"/>
      <c r="L50" s="176"/>
      <c r="M50" s="176"/>
      <c r="N50" s="117">
        <v>0</v>
      </c>
      <c r="O50" s="174"/>
      <c r="P50" s="177"/>
      <c r="Q50" s="178"/>
      <c r="R50" s="117">
        <v>0</v>
      </c>
      <c r="S50" s="179"/>
      <c r="T50" s="187">
        <v>0</v>
      </c>
      <c r="U50" s="180"/>
      <c r="V50" s="181"/>
      <c r="W50" s="182"/>
      <c r="X50" s="183"/>
    </row>
    <row r="51" spans="1:24" ht="16.5" customHeight="1" thickBot="1">
      <c r="A51" s="24"/>
      <c r="B51" s="25">
        <v>1000</v>
      </c>
      <c r="C51" s="192" t="s">
        <v>24</v>
      </c>
      <c r="D51" s="193"/>
      <c r="E51" s="14"/>
      <c r="F51" s="50"/>
      <c r="G51" s="22"/>
      <c r="H51" s="66">
        <f>SUM(H7:H50)</f>
        <v>9</v>
      </c>
      <c r="I51" s="67">
        <f>SUM(I7:I50)</f>
        <v>10</v>
      </c>
      <c r="J51" s="66"/>
      <c r="K51" s="62"/>
      <c r="L51" s="62"/>
      <c r="M51" s="62"/>
      <c r="N51" s="63"/>
      <c r="O51" s="66"/>
      <c r="P51" s="62"/>
      <c r="Q51" s="62"/>
      <c r="R51" s="63"/>
      <c r="S51" s="68"/>
      <c r="T51" s="69">
        <f>SUM(T7:T50)</f>
        <v>0</v>
      </c>
      <c r="U51" s="64"/>
      <c r="V51" s="70"/>
      <c r="W51" s="65"/>
      <c r="X51" s="67">
        <f>SUM(X7:X50)</f>
        <v>1</v>
      </c>
    </row>
    <row r="53" spans="1:10" ht="13.5">
      <c r="A53" s="55" t="s">
        <v>77</v>
      </c>
      <c r="B53" s="56"/>
      <c r="C53" s="57"/>
      <c r="D53" s="58"/>
      <c r="E53" s="59"/>
      <c r="F53" s="59"/>
      <c r="G53" s="59"/>
      <c r="H53" s="59"/>
      <c r="I53" s="59"/>
      <c r="J53" s="59"/>
    </row>
    <row r="54" spans="1:8" ht="13.5">
      <c r="A54" s="53" t="s">
        <v>88</v>
      </c>
      <c r="E54" s="61"/>
      <c r="F54" s="61" t="s">
        <v>87</v>
      </c>
      <c r="H54" s="61"/>
    </row>
    <row r="56" spans="1:3" ht="12">
      <c r="A56" s="60" t="s">
        <v>46</v>
      </c>
      <c r="C56" s="7"/>
    </row>
    <row r="57" spans="1:22" ht="12">
      <c r="A57" s="60" t="s">
        <v>47</v>
      </c>
      <c r="D57" s="60" t="s">
        <v>39</v>
      </c>
      <c r="J57" s="60" t="s">
        <v>48</v>
      </c>
      <c r="K57" s="60" t="s">
        <v>49</v>
      </c>
      <c r="L57" s="60" t="s">
        <v>62</v>
      </c>
      <c r="P57" s="60" t="s">
        <v>20</v>
      </c>
      <c r="S57" s="94" t="s">
        <v>79</v>
      </c>
      <c r="V57" s="60" t="s">
        <v>66</v>
      </c>
    </row>
    <row r="58" spans="1:22" ht="12">
      <c r="A58" s="2" t="s">
        <v>50</v>
      </c>
      <c r="D58" s="53" t="s">
        <v>51</v>
      </c>
      <c r="J58" s="2" t="s">
        <v>52</v>
      </c>
      <c r="K58" s="2" t="s">
        <v>52</v>
      </c>
      <c r="L58" s="60" t="s">
        <v>63</v>
      </c>
      <c r="P58" s="60" t="s">
        <v>41</v>
      </c>
      <c r="S58" s="94" t="s">
        <v>80</v>
      </c>
      <c r="V58" s="60" t="s">
        <v>67</v>
      </c>
    </row>
    <row r="59" spans="1:22" ht="12">
      <c r="A59" s="2" t="s">
        <v>53</v>
      </c>
      <c r="D59" s="53" t="s">
        <v>85</v>
      </c>
      <c r="J59" s="2" t="s">
        <v>54</v>
      </c>
      <c r="K59" s="2" t="s">
        <v>54</v>
      </c>
      <c r="L59" s="2" t="s">
        <v>93</v>
      </c>
      <c r="P59" s="2" t="s">
        <v>55</v>
      </c>
      <c r="T59" s="2" t="s">
        <v>75</v>
      </c>
      <c r="V59" s="2" t="s">
        <v>68</v>
      </c>
    </row>
    <row r="60" spans="12:22" ht="12">
      <c r="L60" s="2" t="s">
        <v>94</v>
      </c>
      <c r="P60" s="2" t="s">
        <v>61</v>
      </c>
      <c r="T60" s="2" t="s">
        <v>76</v>
      </c>
      <c r="V60" s="2" t="s">
        <v>69</v>
      </c>
    </row>
    <row r="61" spans="12:22" ht="12">
      <c r="L61" s="2" t="s">
        <v>95</v>
      </c>
      <c r="V61" s="2" t="s">
        <v>70</v>
      </c>
    </row>
    <row r="62" spans="12:22" ht="12">
      <c r="L62" s="2" t="s">
        <v>89</v>
      </c>
      <c r="V62" s="2" t="s">
        <v>71</v>
      </c>
    </row>
    <row r="63" ht="12">
      <c r="L63" s="2" t="s">
        <v>90</v>
      </c>
    </row>
    <row r="64" spans="12:22" ht="12">
      <c r="L64" s="2" t="s">
        <v>64</v>
      </c>
      <c r="V64" s="60" t="s">
        <v>72</v>
      </c>
    </row>
    <row r="65" spans="12:22" ht="12">
      <c r="L65" s="2" t="s">
        <v>65</v>
      </c>
      <c r="V65" s="2" t="s">
        <v>73</v>
      </c>
    </row>
    <row r="66" ht="12">
      <c r="V66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51:D51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54" r:id="rId1" display="http://www.stat.go.jp/index/seido/9-5.htm"/>
  </hyperlinks>
  <printOptions/>
  <pageMargins left="0.5905511811023623" right="0.15748031496062992" top="0.3937007874015748" bottom="0.3937007874015748" header="0.5118110236220472" footer="0.5118110236220472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6.50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7.7539062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4" t="s">
        <v>56</v>
      </c>
      <c r="B2" s="3"/>
    </row>
    <row r="3" spans="1:27" ht="25.5" customHeight="1" thickBot="1">
      <c r="A3" s="54"/>
      <c r="B3" s="226" t="s">
        <v>83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  <c r="V3" s="2"/>
      <c r="AA3" s="2"/>
    </row>
    <row r="4" spans="1:27" ht="19.5" customHeight="1" thickBot="1">
      <c r="A4" s="54"/>
      <c r="B4" s="103">
        <v>1</v>
      </c>
      <c r="C4" s="224">
        <v>38443</v>
      </c>
      <c r="D4" s="225"/>
      <c r="E4" s="225"/>
      <c r="F4" s="103">
        <v>2</v>
      </c>
      <c r="G4" s="224">
        <v>38473</v>
      </c>
      <c r="H4" s="225"/>
      <c r="I4" s="225"/>
      <c r="J4" s="103">
        <v>3</v>
      </c>
      <c r="K4" s="104" t="s">
        <v>195</v>
      </c>
      <c r="L4" s="105"/>
      <c r="M4" s="105"/>
      <c r="N4" s="106"/>
      <c r="AA4" s="2"/>
    </row>
    <row r="5" spans="1:27" ht="27.75" customHeight="1" thickBot="1">
      <c r="A5"/>
      <c r="B5" s="95"/>
      <c r="C5" s="95"/>
      <c r="D5" s="95"/>
      <c r="E5" s="95"/>
      <c r="F5" s="95"/>
      <c r="G5" s="95"/>
      <c r="H5" s="95"/>
      <c r="I5" s="96"/>
      <c r="J5" s="97"/>
      <c r="K5" s="97"/>
      <c r="L5" s="95"/>
      <c r="M5" s="95"/>
      <c r="N5" s="95"/>
      <c r="O5" s="95"/>
      <c r="P5" s="95"/>
      <c r="Q5" s="95"/>
      <c r="R5" s="95"/>
      <c r="S5" s="96"/>
      <c r="T5" s="97"/>
      <c r="U5" s="97"/>
      <c r="V5" s="95"/>
      <c r="W5" s="95"/>
      <c r="X5" s="97"/>
      <c r="Y5" s="97"/>
      <c r="Z5" s="97"/>
      <c r="AA5"/>
    </row>
    <row r="6" spans="1:27" ht="13.5" customHeight="1" thickBot="1">
      <c r="A6"/>
      <c r="B6" s="95"/>
      <c r="C6" s="95"/>
      <c r="D6" s="95"/>
      <c r="E6" s="99" t="s">
        <v>81</v>
      </c>
      <c r="F6" s="100"/>
      <c r="G6" s="101">
        <v>3</v>
      </c>
      <c r="H6" s="98"/>
      <c r="I6" s="98"/>
      <c r="J6" s="98"/>
      <c r="K6" s="98"/>
      <c r="L6" s="99" t="s">
        <v>81</v>
      </c>
      <c r="M6" s="100"/>
      <c r="N6" s="101">
        <v>3</v>
      </c>
      <c r="O6" s="95"/>
      <c r="P6" s="95"/>
      <c r="Q6" s="99" t="s">
        <v>81</v>
      </c>
      <c r="R6" s="100"/>
      <c r="S6" s="101">
        <v>3</v>
      </c>
      <c r="T6" s="102"/>
      <c r="U6" s="97"/>
      <c r="V6" s="99" t="s">
        <v>81</v>
      </c>
      <c r="W6" s="100"/>
      <c r="X6" s="100"/>
      <c r="Y6" s="101">
        <v>1</v>
      </c>
      <c r="Z6" s="97"/>
      <c r="AA6"/>
    </row>
    <row r="7" spans="1:27" ht="26.25" customHeight="1">
      <c r="A7" s="196" t="s">
        <v>6</v>
      </c>
      <c r="B7" s="240" t="s">
        <v>57</v>
      </c>
      <c r="C7" s="217" t="s">
        <v>0</v>
      </c>
      <c r="D7" s="203" t="s">
        <v>58</v>
      </c>
      <c r="E7" s="231" t="s">
        <v>59</v>
      </c>
      <c r="F7" s="232"/>
      <c r="G7" s="232"/>
      <c r="H7" s="232"/>
      <c r="I7" s="232"/>
      <c r="J7" s="232"/>
      <c r="K7" s="233"/>
      <c r="L7" s="234" t="s">
        <v>14</v>
      </c>
      <c r="M7" s="232"/>
      <c r="N7" s="232"/>
      <c r="O7" s="232"/>
      <c r="P7" s="235"/>
      <c r="Q7" s="231" t="s">
        <v>4</v>
      </c>
      <c r="R7" s="232"/>
      <c r="S7" s="232"/>
      <c r="T7" s="232"/>
      <c r="U7" s="233"/>
      <c r="V7" s="245" t="s">
        <v>12</v>
      </c>
      <c r="W7" s="246"/>
      <c r="X7" s="246"/>
      <c r="Y7" s="247"/>
      <c r="Z7" s="247"/>
      <c r="AA7" s="248"/>
    </row>
    <row r="8" spans="1:27" ht="15.75" customHeight="1">
      <c r="A8" s="197"/>
      <c r="B8" s="241"/>
      <c r="C8" s="215"/>
      <c r="D8" s="204"/>
      <c r="E8" s="237" t="s">
        <v>8</v>
      </c>
      <c r="F8" s="238" t="s">
        <v>13</v>
      </c>
      <c r="G8" s="236" t="s">
        <v>3</v>
      </c>
      <c r="H8" s="27"/>
      <c r="I8" s="236" t="s">
        <v>2</v>
      </c>
      <c r="J8" s="27"/>
      <c r="K8" s="243" t="s">
        <v>9</v>
      </c>
      <c r="L8" s="244" t="s">
        <v>1</v>
      </c>
      <c r="M8" s="27"/>
      <c r="N8" s="236" t="s">
        <v>2</v>
      </c>
      <c r="O8" s="27"/>
      <c r="P8" s="236" t="s">
        <v>9</v>
      </c>
      <c r="Q8" s="256" t="s">
        <v>5</v>
      </c>
      <c r="R8" s="27"/>
      <c r="S8" s="236" t="s">
        <v>2</v>
      </c>
      <c r="T8" s="27"/>
      <c r="U8" s="243" t="s">
        <v>9</v>
      </c>
      <c r="V8" s="254" t="s">
        <v>33</v>
      </c>
      <c r="W8" s="27"/>
      <c r="X8" s="252" t="s">
        <v>9</v>
      </c>
      <c r="Y8" s="249" t="s">
        <v>35</v>
      </c>
      <c r="Z8" s="250"/>
      <c r="AA8" s="251"/>
    </row>
    <row r="9" spans="1:27" ht="51.75" customHeight="1">
      <c r="A9" s="197"/>
      <c r="B9" s="242"/>
      <c r="C9" s="215"/>
      <c r="D9" s="204"/>
      <c r="E9" s="237"/>
      <c r="F9" s="239"/>
      <c r="G9" s="236"/>
      <c r="H9" s="51" t="s">
        <v>43</v>
      </c>
      <c r="I9" s="236"/>
      <c r="J9" s="52" t="s">
        <v>15</v>
      </c>
      <c r="K9" s="243"/>
      <c r="L9" s="244"/>
      <c r="M9" s="51" t="s">
        <v>43</v>
      </c>
      <c r="N9" s="236"/>
      <c r="O9" s="52" t="s">
        <v>15</v>
      </c>
      <c r="P9" s="236"/>
      <c r="Q9" s="237"/>
      <c r="R9" s="51" t="s">
        <v>43</v>
      </c>
      <c r="S9" s="257"/>
      <c r="T9" s="52" t="s">
        <v>15</v>
      </c>
      <c r="U9" s="243"/>
      <c r="V9" s="255"/>
      <c r="W9" s="26" t="s">
        <v>34</v>
      </c>
      <c r="X9" s="253"/>
      <c r="Y9" s="4" t="s">
        <v>33</v>
      </c>
      <c r="Z9" s="4" t="s">
        <v>34</v>
      </c>
      <c r="AA9" s="92" t="s">
        <v>9</v>
      </c>
    </row>
    <row r="10" spans="1:27" ht="14.25" customHeight="1">
      <c r="A10" s="13">
        <v>6</v>
      </c>
      <c r="B10" s="9">
        <v>201</v>
      </c>
      <c r="C10" s="10" t="s">
        <v>96</v>
      </c>
      <c r="D10" s="16" t="s">
        <v>97</v>
      </c>
      <c r="E10" s="108">
        <v>40</v>
      </c>
      <c r="F10" s="5" t="s">
        <v>196</v>
      </c>
      <c r="G10" s="5">
        <v>39</v>
      </c>
      <c r="H10" s="5">
        <v>32</v>
      </c>
      <c r="I10" s="5">
        <v>751</v>
      </c>
      <c r="J10" s="5">
        <v>230</v>
      </c>
      <c r="K10" s="71">
        <f>IF(G10=""," ",ROUND(J10/I10*100,1))</f>
        <v>30.6</v>
      </c>
      <c r="L10" s="11">
        <v>39</v>
      </c>
      <c r="M10" s="5">
        <v>32</v>
      </c>
      <c r="N10" s="5">
        <v>751</v>
      </c>
      <c r="O10" s="5">
        <v>230</v>
      </c>
      <c r="P10" s="71">
        <f>IF(L10=""," ",ROUND(O10/N10*100,1))</f>
        <v>30.6</v>
      </c>
      <c r="Q10" s="11">
        <v>5</v>
      </c>
      <c r="R10" s="5">
        <v>4</v>
      </c>
      <c r="S10" s="5">
        <v>49</v>
      </c>
      <c r="T10" s="5">
        <v>5</v>
      </c>
      <c r="U10" s="71">
        <f>IF(Q10=""," ",ROUND(T10/S10*100,1))</f>
        <v>10.2</v>
      </c>
      <c r="V10" s="10">
        <v>179</v>
      </c>
      <c r="W10" s="5">
        <v>17</v>
      </c>
      <c r="X10" s="87">
        <f>IF(V10=""," ",ROUND(W10/V10*100,1))</f>
        <v>9.5</v>
      </c>
      <c r="Y10" s="5">
        <v>143</v>
      </c>
      <c r="Z10" s="5">
        <v>5</v>
      </c>
      <c r="AA10" s="82">
        <f>IF(Y10=""," ",ROUND(Z10/Y10*100,1))</f>
        <v>3.5</v>
      </c>
    </row>
    <row r="11" spans="1:27" ht="14.25" customHeight="1">
      <c r="A11" s="13">
        <v>6</v>
      </c>
      <c r="B11" s="9">
        <v>202</v>
      </c>
      <c r="C11" s="10" t="s">
        <v>96</v>
      </c>
      <c r="D11" s="16" t="s">
        <v>98</v>
      </c>
      <c r="E11" s="108">
        <v>25</v>
      </c>
      <c r="F11" s="5" t="s">
        <v>197</v>
      </c>
      <c r="G11" s="5">
        <v>26</v>
      </c>
      <c r="H11" s="5">
        <v>22</v>
      </c>
      <c r="I11" s="5">
        <v>420</v>
      </c>
      <c r="J11" s="5">
        <v>105</v>
      </c>
      <c r="K11" s="71">
        <f aca="true" t="shared" si="0" ref="K11:K53">IF(G11=""," ",ROUND(J11/I11*100,1))</f>
        <v>25</v>
      </c>
      <c r="L11" s="11">
        <v>26</v>
      </c>
      <c r="M11" s="5">
        <v>22</v>
      </c>
      <c r="N11" s="5">
        <v>420</v>
      </c>
      <c r="O11" s="5">
        <v>105</v>
      </c>
      <c r="P11" s="71">
        <f>IF(L11=""," ",ROUND(O11/N11*100,1))</f>
        <v>25</v>
      </c>
      <c r="Q11" s="11">
        <v>6</v>
      </c>
      <c r="R11" s="5">
        <v>3</v>
      </c>
      <c r="S11" s="5">
        <v>53</v>
      </c>
      <c r="T11" s="5">
        <v>5</v>
      </c>
      <c r="U11" s="71">
        <f>IF(Q11=""," ",ROUND(T11/S11*100,1))</f>
        <v>9.4</v>
      </c>
      <c r="V11" s="10">
        <v>60</v>
      </c>
      <c r="W11" s="5">
        <v>5</v>
      </c>
      <c r="X11" s="87">
        <f>IF(V11=""," ",ROUND(W11/V11*100,1))</f>
        <v>8.3</v>
      </c>
      <c r="Y11" s="5">
        <v>41</v>
      </c>
      <c r="Z11" s="5">
        <v>0</v>
      </c>
      <c r="AA11" s="82">
        <f>IF(Y11=""," ",ROUND(Z11/Y11*100,1))</f>
        <v>0</v>
      </c>
    </row>
    <row r="12" spans="1:27" ht="14.25" customHeight="1">
      <c r="A12" s="13">
        <v>6</v>
      </c>
      <c r="B12" s="9">
        <v>203</v>
      </c>
      <c r="C12" s="10" t="s">
        <v>96</v>
      </c>
      <c r="D12" s="16" t="s">
        <v>100</v>
      </c>
      <c r="E12" s="108"/>
      <c r="F12" s="5"/>
      <c r="G12" s="5"/>
      <c r="H12" s="5"/>
      <c r="I12" s="5"/>
      <c r="J12" s="5"/>
      <c r="K12" s="71" t="str">
        <f t="shared" si="0"/>
        <v> </v>
      </c>
      <c r="L12" s="11">
        <v>25</v>
      </c>
      <c r="M12" s="5">
        <v>19</v>
      </c>
      <c r="N12" s="5">
        <v>422</v>
      </c>
      <c r="O12" s="5">
        <v>87</v>
      </c>
      <c r="P12" s="71">
        <f aca="true" t="shared" si="1" ref="P12:P53">IF(L12=""," ",ROUND(O12/N12*100,1))</f>
        <v>20.6</v>
      </c>
      <c r="Q12" s="11">
        <v>5</v>
      </c>
      <c r="R12" s="5">
        <v>3</v>
      </c>
      <c r="S12" s="5">
        <v>43</v>
      </c>
      <c r="T12" s="5">
        <v>5</v>
      </c>
      <c r="U12" s="71">
        <f aca="true" t="shared" si="2" ref="U12:U53">IF(Q12=""," ",ROUND(T12/S12*100,1))</f>
        <v>11.6</v>
      </c>
      <c r="V12" s="10">
        <v>89</v>
      </c>
      <c r="W12" s="5">
        <v>8</v>
      </c>
      <c r="X12" s="87">
        <f>IF(V12=""," ",ROUND(W12/V12*100,1))</f>
        <v>9</v>
      </c>
      <c r="Y12" s="5">
        <v>69</v>
      </c>
      <c r="Z12" s="5">
        <v>2</v>
      </c>
      <c r="AA12" s="82">
        <f>IF(Y12=""," ",ROUND(Z12/Y12*100,1))</f>
        <v>2.9</v>
      </c>
    </row>
    <row r="13" spans="1:27" ht="14.25" customHeight="1">
      <c r="A13" s="13">
        <v>6</v>
      </c>
      <c r="B13" s="9">
        <v>204</v>
      </c>
      <c r="C13" s="10" t="s">
        <v>96</v>
      </c>
      <c r="D13" s="16" t="s">
        <v>101</v>
      </c>
      <c r="E13" s="10">
        <v>25</v>
      </c>
      <c r="F13" s="5" t="s">
        <v>197</v>
      </c>
      <c r="G13" s="5">
        <v>42</v>
      </c>
      <c r="H13" s="5">
        <v>39</v>
      </c>
      <c r="I13" s="5">
        <v>697</v>
      </c>
      <c r="J13" s="5">
        <v>168</v>
      </c>
      <c r="K13" s="71">
        <f t="shared" si="0"/>
        <v>24.1</v>
      </c>
      <c r="L13" s="11">
        <v>28</v>
      </c>
      <c r="M13" s="5">
        <v>26</v>
      </c>
      <c r="N13" s="5">
        <v>562</v>
      </c>
      <c r="O13" s="5">
        <v>132</v>
      </c>
      <c r="P13" s="71">
        <f t="shared" si="1"/>
        <v>23.5</v>
      </c>
      <c r="Q13" s="11">
        <v>5</v>
      </c>
      <c r="R13" s="5">
        <v>4</v>
      </c>
      <c r="S13" s="5">
        <v>45</v>
      </c>
      <c r="T13" s="5">
        <v>5</v>
      </c>
      <c r="U13" s="71">
        <f t="shared" si="2"/>
        <v>11.1</v>
      </c>
      <c r="V13" s="10">
        <v>73</v>
      </c>
      <c r="W13" s="5">
        <v>6</v>
      </c>
      <c r="X13" s="87">
        <f aca="true" t="shared" si="3" ref="X13:X53">IF(V13=0," ",ROUND(W13/V13*100,1))</f>
        <v>8.2</v>
      </c>
      <c r="Y13" s="5">
        <v>59</v>
      </c>
      <c r="Z13" s="5">
        <v>1</v>
      </c>
      <c r="AA13" s="82">
        <f aca="true" t="shared" si="4" ref="AA13:AA53">IF(Y13=0," ",ROUND(Z13/Y13*100,1))</f>
        <v>1.7</v>
      </c>
    </row>
    <row r="14" spans="1:27" ht="14.25" customHeight="1">
      <c r="A14" s="13">
        <v>6</v>
      </c>
      <c r="B14" s="9">
        <v>205</v>
      </c>
      <c r="C14" s="10" t="s">
        <v>96</v>
      </c>
      <c r="D14" s="16" t="s">
        <v>103</v>
      </c>
      <c r="E14" s="130">
        <v>30</v>
      </c>
      <c r="F14" s="131" t="s">
        <v>198</v>
      </c>
      <c r="G14" s="5">
        <v>31</v>
      </c>
      <c r="H14" s="5">
        <v>26</v>
      </c>
      <c r="I14" s="5">
        <v>311</v>
      </c>
      <c r="J14" s="5">
        <v>72</v>
      </c>
      <c r="K14" s="71">
        <f t="shared" si="0"/>
        <v>23.2</v>
      </c>
      <c r="L14" s="11">
        <v>32</v>
      </c>
      <c r="M14" s="5">
        <v>26</v>
      </c>
      <c r="N14" s="5">
        <v>311</v>
      </c>
      <c r="O14" s="5">
        <v>72</v>
      </c>
      <c r="P14" s="71">
        <f t="shared" si="1"/>
        <v>23.2</v>
      </c>
      <c r="Q14" s="11">
        <v>5</v>
      </c>
      <c r="R14" s="5">
        <v>3</v>
      </c>
      <c r="S14" s="5">
        <v>36</v>
      </c>
      <c r="T14" s="5">
        <v>4</v>
      </c>
      <c r="U14" s="71">
        <f t="shared" si="2"/>
        <v>11.1</v>
      </c>
      <c r="V14" s="10">
        <v>31</v>
      </c>
      <c r="W14" s="5">
        <v>2</v>
      </c>
      <c r="X14" s="87">
        <f t="shared" si="3"/>
        <v>6.5</v>
      </c>
      <c r="Y14" s="5">
        <v>31</v>
      </c>
      <c r="Z14" s="5">
        <v>2</v>
      </c>
      <c r="AA14" s="82">
        <f t="shared" si="4"/>
        <v>6.5</v>
      </c>
    </row>
    <row r="15" spans="1:27" ht="14.25" customHeight="1">
      <c r="A15" s="13">
        <v>6</v>
      </c>
      <c r="B15" s="9">
        <v>206</v>
      </c>
      <c r="C15" s="10" t="s">
        <v>96</v>
      </c>
      <c r="D15" s="16" t="s">
        <v>105</v>
      </c>
      <c r="E15" s="10"/>
      <c r="F15" s="5"/>
      <c r="G15" s="5"/>
      <c r="H15" s="5"/>
      <c r="I15" s="5"/>
      <c r="J15" s="5"/>
      <c r="K15" s="71" t="str">
        <f t="shared" si="0"/>
        <v> </v>
      </c>
      <c r="L15" s="11">
        <v>15</v>
      </c>
      <c r="M15" s="5">
        <v>10</v>
      </c>
      <c r="N15" s="5">
        <v>179</v>
      </c>
      <c r="O15" s="5">
        <v>33</v>
      </c>
      <c r="P15" s="71">
        <f t="shared" si="1"/>
        <v>18.4</v>
      </c>
      <c r="Q15" s="11">
        <v>5</v>
      </c>
      <c r="R15" s="5">
        <v>2</v>
      </c>
      <c r="S15" s="5">
        <v>43</v>
      </c>
      <c r="T15" s="5">
        <v>2</v>
      </c>
      <c r="U15" s="71">
        <f t="shared" si="2"/>
        <v>4.7</v>
      </c>
      <c r="V15" s="10">
        <v>44</v>
      </c>
      <c r="W15" s="5">
        <v>2</v>
      </c>
      <c r="X15" s="87">
        <f t="shared" si="3"/>
        <v>4.5</v>
      </c>
      <c r="Y15" s="5">
        <v>40</v>
      </c>
      <c r="Z15" s="5">
        <v>1</v>
      </c>
      <c r="AA15" s="82">
        <f t="shared" si="4"/>
        <v>2.5</v>
      </c>
    </row>
    <row r="16" spans="1:27" ht="14.25" customHeight="1">
      <c r="A16" s="13">
        <v>6</v>
      </c>
      <c r="B16" s="9">
        <v>207</v>
      </c>
      <c r="C16" s="10" t="s">
        <v>96</v>
      </c>
      <c r="D16" s="16" t="s">
        <v>107</v>
      </c>
      <c r="E16" s="10">
        <v>25</v>
      </c>
      <c r="F16" s="5" t="s">
        <v>199</v>
      </c>
      <c r="G16" s="5">
        <v>8</v>
      </c>
      <c r="H16" s="5">
        <v>8</v>
      </c>
      <c r="I16" s="5">
        <v>93</v>
      </c>
      <c r="J16" s="5">
        <v>27</v>
      </c>
      <c r="K16" s="71">
        <f t="shared" si="0"/>
        <v>29</v>
      </c>
      <c r="L16" s="11">
        <v>23</v>
      </c>
      <c r="M16" s="5">
        <v>19</v>
      </c>
      <c r="N16" s="5">
        <v>283</v>
      </c>
      <c r="O16" s="5">
        <v>60</v>
      </c>
      <c r="P16" s="71">
        <f t="shared" si="1"/>
        <v>21.2</v>
      </c>
      <c r="Q16" s="11">
        <v>5</v>
      </c>
      <c r="R16" s="5">
        <v>1</v>
      </c>
      <c r="S16" s="5">
        <v>39</v>
      </c>
      <c r="T16" s="5">
        <v>1</v>
      </c>
      <c r="U16" s="71">
        <f t="shared" si="2"/>
        <v>2.6</v>
      </c>
      <c r="V16" s="10">
        <v>21</v>
      </c>
      <c r="W16" s="5">
        <v>1</v>
      </c>
      <c r="X16" s="87">
        <f t="shared" si="3"/>
        <v>4.8</v>
      </c>
      <c r="Y16" s="5">
        <v>21</v>
      </c>
      <c r="Z16" s="5">
        <v>1</v>
      </c>
      <c r="AA16" s="82">
        <f t="shared" si="4"/>
        <v>4.8</v>
      </c>
    </row>
    <row r="17" spans="1:27" ht="14.25" customHeight="1">
      <c r="A17" s="13">
        <v>6</v>
      </c>
      <c r="B17" s="9">
        <v>208</v>
      </c>
      <c r="C17" s="10" t="s">
        <v>96</v>
      </c>
      <c r="D17" s="16" t="s">
        <v>109</v>
      </c>
      <c r="E17" s="10"/>
      <c r="F17" s="5"/>
      <c r="G17" s="5"/>
      <c r="H17" s="5"/>
      <c r="I17" s="5"/>
      <c r="J17" s="5"/>
      <c r="K17" s="71" t="str">
        <f t="shared" si="0"/>
        <v> </v>
      </c>
      <c r="L17" s="11">
        <v>18</v>
      </c>
      <c r="M17" s="5">
        <v>12</v>
      </c>
      <c r="N17" s="5">
        <v>235</v>
      </c>
      <c r="O17" s="5">
        <v>31</v>
      </c>
      <c r="P17" s="71">
        <f t="shared" si="1"/>
        <v>13.2</v>
      </c>
      <c r="Q17" s="11">
        <v>5</v>
      </c>
      <c r="R17" s="5">
        <v>2</v>
      </c>
      <c r="S17" s="5">
        <v>36</v>
      </c>
      <c r="T17" s="5">
        <v>2</v>
      </c>
      <c r="U17" s="71">
        <f t="shared" si="2"/>
        <v>5.6</v>
      </c>
      <c r="V17" s="10">
        <v>31</v>
      </c>
      <c r="W17" s="5">
        <v>2</v>
      </c>
      <c r="X17" s="87">
        <f t="shared" si="3"/>
        <v>6.5</v>
      </c>
      <c r="Y17" s="5">
        <v>31</v>
      </c>
      <c r="Z17" s="5">
        <v>2</v>
      </c>
      <c r="AA17" s="82">
        <f t="shared" si="4"/>
        <v>6.5</v>
      </c>
    </row>
    <row r="18" spans="1:27" ht="14.25" customHeight="1">
      <c r="A18" s="13">
        <v>6</v>
      </c>
      <c r="B18" s="9">
        <v>209</v>
      </c>
      <c r="C18" s="10" t="s">
        <v>96</v>
      </c>
      <c r="D18" s="16" t="s">
        <v>111</v>
      </c>
      <c r="E18" s="10"/>
      <c r="F18" s="5"/>
      <c r="G18" s="5"/>
      <c r="H18" s="5"/>
      <c r="I18" s="5"/>
      <c r="J18" s="5"/>
      <c r="K18" s="71" t="str">
        <f t="shared" si="0"/>
        <v> </v>
      </c>
      <c r="L18" s="11">
        <v>24</v>
      </c>
      <c r="M18" s="5">
        <v>22</v>
      </c>
      <c r="N18" s="5">
        <v>285</v>
      </c>
      <c r="O18" s="5">
        <v>74</v>
      </c>
      <c r="P18" s="71">
        <f t="shared" si="1"/>
        <v>26</v>
      </c>
      <c r="Q18" s="11">
        <v>5</v>
      </c>
      <c r="R18" s="5">
        <v>2</v>
      </c>
      <c r="S18" s="5">
        <v>36</v>
      </c>
      <c r="T18" s="5">
        <v>3</v>
      </c>
      <c r="U18" s="71">
        <f t="shared" si="2"/>
        <v>8.3</v>
      </c>
      <c r="V18" s="10">
        <v>23</v>
      </c>
      <c r="W18" s="5">
        <v>2</v>
      </c>
      <c r="X18" s="87">
        <f t="shared" si="3"/>
        <v>8.7</v>
      </c>
      <c r="Y18" s="5">
        <v>20</v>
      </c>
      <c r="Z18" s="5">
        <v>1</v>
      </c>
      <c r="AA18" s="82">
        <f t="shared" si="4"/>
        <v>5</v>
      </c>
    </row>
    <row r="19" spans="1:27" ht="14.25" customHeight="1">
      <c r="A19" s="13">
        <v>6</v>
      </c>
      <c r="B19" s="9">
        <v>210</v>
      </c>
      <c r="C19" s="10" t="s">
        <v>96</v>
      </c>
      <c r="D19" s="16" t="s">
        <v>112</v>
      </c>
      <c r="E19" s="10">
        <v>40</v>
      </c>
      <c r="F19" s="5" t="s">
        <v>196</v>
      </c>
      <c r="G19" s="5">
        <v>28</v>
      </c>
      <c r="H19" s="5">
        <v>19</v>
      </c>
      <c r="I19" s="5">
        <v>710</v>
      </c>
      <c r="J19" s="5">
        <v>174</v>
      </c>
      <c r="K19" s="71">
        <f t="shared" si="0"/>
        <v>24.5</v>
      </c>
      <c r="L19" s="11">
        <v>28</v>
      </c>
      <c r="M19" s="5">
        <v>19</v>
      </c>
      <c r="N19" s="5">
        <v>710</v>
      </c>
      <c r="O19" s="5">
        <v>174</v>
      </c>
      <c r="P19" s="71">
        <f t="shared" si="1"/>
        <v>24.5</v>
      </c>
      <c r="Q19" s="11">
        <v>5</v>
      </c>
      <c r="R19" s="5">
        <v>4</v>
      </c>
      <c r="S19" s="5">
        <v>37</v>
      </c>
      <c r="T19" s="5">
        <v>6</v>
      </c>
      <c r="U19" s="71">
        <f t="shared" si="2"/>
        <v>16.2</v>
      </c>
      <c r="V19" s="10">
        <v>61</v>
      </c>
      <c r="W19" s="5">
        <v>2</v>
      </c>
      <c r="X19" s="87">
        <f t="shared" si="3"/>
        <v>3.3</v>
      </c>
      <c r="Y19" s="5">
        <v>42</v>
      </c>
      <c r="Z19" s="5">
        <v>1</v>
      </c>
      <c r="AA19" s="82">
        <f t="shared" si="4"/>
        <v>2.4</v>
      </c>
    </row>
    <row r="20" spans="1:27" ht="14.25" customHeight="1">
      <c r="A20" s="13">
        <v>6</v>
      </c>
      <c r="B20" s="9">
        <v>211</v>
      </c>
      <c r="C20" s="10" t="s">
        <v>96</v>
      </c>
      <c r="D20" s="16" t="s">
        <v>113</v>
      </c>
      <c r="E20" s="10">
        <v>40</v>
      </c>
      <c r="F20" s="5" t="s">
        <v>196</v>
      </c>
      <c r="G20" s="5">
        <v>19</v>
      </c>
      <c r="H20" s="5">
        <v>16</v>
      </c>
      <c r="I20" s="5">
        <v>280</v>
      </c>
      <c r="J20" s="5">
        <v>48</v>
      </c>
      <c r="K20" s="71">
        <f t="shared" si="0"/>
        <v>17.1</v>
      </c>
      <c r="L20" s="11">
        <v>20</v>
      </c>
      <c r="M20" s="5">
        <v>17</v>
      </c>
      <c r="N20" s="5">
        <v>299</v>
      </c>
      <c r="O20" s="5">
        <v>54</v>
      </c>
      <c r="P20" s="71">
        <f t="shared" si="1"/>
        <v>18.1</v>
      </c>
      <c r="Q20" s="11">
        <v>5</v>
      </c>
      <c r="R20" s="5">
        <v>1</v>
      </c>
      <c r="S20" s="5">
        <v>39</v>
      </c>
      <c r="T20" s="5">
        <v>1</v>
      </c>
      <c r="U20" s="71">
        <f t="shared" si="2"/>
        <v>2.6</v>
      </c>
      <c r="V20" s="10">
        <v>33</v>
      </c>
      <c r="W20" s="5">
        <v>1</v>
      </c>
      <c r="X20" s="87">
        <f t="shared" si="3"/>
        <v>3</v>
      </c>
      <c r="Y20" s="5">
        <v>33</v>
      </c>
      <c r="Z20" s="5">
        <v>1</v>
      </c>
      <c r="AA20" s="82">
        <f t="shared" si="4"/>
        <v>3</v>
      </c>
    </row>
    <row r="21" spans="1:27" ht="14.25" customHeight="1">
      <c r="A21" s="13">
        <v>6</v>
      </c>
      <c r="B21" s="9">
        <v>212</v>
      </c>
      <c r="C21" s="10" t="s">
        <v>96</v>
      </c>
      <c r="D21" s="16" t="s">
        <v>114</v>
      </c>
      <c r="E21" s="10"/>
      <c r="F21" s="5"/>
      <c r="G21" s="5"/>
      <c r="H21" s="5"/>
      <c r="I21" s="5"/>
      <c r="J21" s="5"/>
      <c r="K21" s="71" t="str">
        <f t="shared" si="0"/>
        <v> </v>
      </c>
      <c r="L21" s="11">
        <v>8</v>
      </c>
      <c r="M21" s="5">
        <v>6</v>
      </c>
      <c r="N21" s="5">
        <v>132</v>
      </c>
      <c r="O21" s="5">
        <v>24</v>
      </c>
      <c r="P21" s="71">
        <f t="shared" si="1"/>
        <v>18.2</v>
      </c>
      <c r="Q21" s="11">
        <v>5</v>
      </c>
      <c r="R21" s="5">
        <v>0</v>
      </c>
      <c r="S21" s="5">
        <v>33</v>
      </c>
      <c r="T21" s="5">
        <v>0</v>
      </c>
      <c r="U21" s="71">
        <f t="shared" si="2"/>
        <v>0</v>
      </c>
      <c r="V21" s="10">
        <v>19</v>
      </c>
      <c r="W21" s="5">
        <v>0</v>
      </c>
      <c r="X21" s="87">
        <f t="shared" si="3"/>
        <v>0</v>
      </c>
      <c r="Y21" s="5">
        <v>19</v>
      </c>
      <c r="Z21" s="5">
        <v>0</v>
      </c>
      <c r="AA21" s="82">
        <f t="shared" si="4"/>
        <v>0</v>
      </c>
    </row>
    <row r="22" spans="1:27" ht="14.25" customHeight="1">
      <c r="A22" s="13">
        <v>6</v>
      </c>
      <c r="B22" s="9">
        <v>213</v>
      </c>
      <c r="C22" s="10" t="s">
        <v>96</v>
      </c>
      <c r="D22" s="16" t="s">
        <v>116</v>
      </c>
      <c r="E22" s="10">
        <v>30</v>
      </c>
      <c r="F22" s="5" t="s">
        <v>200</v>
      </c>
      <c r="G22" s="5">
        <v>57</v>
      </c>
      <c r="H22" s="5">
        <v>41</v>
      </c>
      <c r="I22" s="5">
        <v>788</v>
      </c>
      <c r="J22" s="5">
        <v>183</v>
      </c>
      <c r="K22" s="71">
        <f t="shared" si="0"/>
        <v>23.2</v>
      </c>
      <c r="L22" s="11">
        <v>27</v>
      </c>
      <c r="M22" s="5">
        <v>20</v>
      </c>
      <c r="N22" s="5">
        <v>373</v>
      </c>
      <c r="O22" s="5">
        <v>79</v>
      </c>
      <c r="P22" s="71">
        <f t="shared" si="1"/>
        <v>21.2</v>
      </c>
      <c r="Q22" s="11">
        <v>5</v>
      </c>
      <c r="R22" s="5">
        <v>3</v>
      </c>
      <c r="S22" s="5">
        <v>42</v>
      </c>
      <c r="T22" s="5">
        <v>4</v>
      </c>
      <c r="U22" s="71">
        <f t="shared" si="2"/>
        <v>9.5</v>
      </c>
      <c r="V22" s="10">
        <v>22</v>
      </c>
      <c r="W22" s="5">
        <v>0</v>
      </c>
      <c r="X22" s="87">
        <f t="shared" si="3"/>
        <v>0</v>
      </c>
      <c r="Y22" s="5">
        <v>22</v>
      </c>
      <c r="Z22" s="5">
        <v>0</v>
      </c>
      <c r="AA22" s="82">
        <f t="shared" si="4"/>
        <v>0</v>
      </c>
    </row>
    <row r="23" spans="1:27" ht="14.25" customHeight="1">
      <c r="A23" s="13">
        <v>6</v>
      </c>
      <c r="B23" s="9">
        <v>301</v>
      </c>
      <c r="C23" s="10" t="s">
        <v>96</v>
      </c>
      <c r="D23" s="16" t="s">
        <v>117</v>
      </c>
      <c r="E23" s="10"/>
      <c r="F23" s="5"/>
      <c r="G23" s="5"/>
      <c r="H23" s="5"/>
      <c r="I23" s="5"/>
      <c r="J23" s="5"/>
      <c r="K23" s="71" t="str">
        <f t="shared" si="0"/>
        <v> </v>
      </c>
      <c r="L23" s="11">
        <v>11</v>
      </c>
      <c r="M23" s="5">
        <v>7</v>
      </c>
      <c r="N23" s="5">
        <v>138</v>
      </c>
      <c r="O23" s="5">
        <v>16</v>
      </c>
      <c r="P23" s="71">
        <f t="shared" si="1"/>
        <v>11.6</v>
      </c>
      <c r="Q23" s="11">
        <v>5</v>
      </c>
      <c r="R23" s="5">
        <v>1</v>
      </c>
      <c r="S23" s="5">
        <v>28</v>
      </c>
      <c r="T23" s="5">
        <v>1</v>
      </c>
      <c r="U23" s="71">
        <f t="shared" si="2"/>
        <v>3.6</v>
      </c>
      <c r="V23" s="10">
        <v>10</v>
      </c>
      <c r="W23" s="5">
        <v>0</v>
      </c>
      <c r="X23" s="87">
        <f t="shared" si="3"/>
        <v>0</v>
      </c>
      <c r="Y23" s="5">
        <v>10</v>
      </c>
      <c r="Z23" s="5">
        <v>0</v>
      </c>
      <c r="AA23" s="82">
        <f t="shared" si="4"/>
        <v>0</v>
      </c>
    </row>
    <row r="24" spans="1:27" ht="14.25" customHeight="1">
      <c r="A24" s="13">
        <v>6</v>
      </c>
      <c r="B24" s="9">
        <v>302</v>
      </c>
      <c r="C24" s="10" t="s">
        <v>96</v>
      </c>
      <c r="D24" s="16" t="s">
        <v>118</v>
      </c>
      <c r="E24" s="10"/>
      <c r="F24" s="5"/>
      <c r="G24" s="5"/>
      <c r="H24" s="5"/>
      <c r="I24" s="5"/>
      <c r="J24" s="5"/>
      <c r="K24" s="71" t="str">
        <f t="shared" si="0"/>
        <v> </v>
      </c>
      <c r="L24" s="11">
        <v>10</v>
      </c>
      <c r="M24" s="5">
        <v>8</v>
      </c>
      <c r="N24" s="5">
        <v>93</v>
      </c>
      <c r="O24" s="5">
        <v>23</v>
      </c>
      <c r="P24" s="71">
        <f t="shared" si="1"/>
        <v>24.7</v>
      </c>
      <c r="Q24" s="11">
        <v>5</v>
      </c>
      <c r="R24" s="5">
        <v>2</v>
      </c>
      <c r="S24" s="5">
        <v>33</v>
      </c>
      <c r="T24" s="5">
        <v>4</v>
      </c>
      <c r="U24" s="71">
        <f t="shared" si="2"/>
        <v>12.1</v>
      </c>
      <c r="V24" s="10">
        <v>10</v>
      </c>
      <c r="W24" s="5">
        <v>0</v>
      </c>
      <c r="X24" s="87">
        <f t="shared" si="3"/>
        <v>0</v>
      </c>
      <c r="Y24" s="5">
        <v>10</v>
      </c>
      <c r="Z24" s="5">
        <v>0</v>
      </c>
      <c r="AA24" s="82">
        <f t="shared" si="4"/>
        <v>0</v>
      </c>
    </row>
    <row r="25" spans="1:27" ht="14.25" customHeight="1">
      <c r="A25" s="13">
        <v>6</v>
      </c>
      <c r="B25" s="9">
        <v>321</v>
      </c>
      <c r="C25" s="10" t="s">
        <v>96</v>
      </c>
      <c r="D25" s="16" t="s">
        <v>119</v>
      </c>
      <c r="E25" s="10">
        <v>30</v>
      </c>
      <c r="F25" s="5" t="s">
        <v>206</v>
      </c>
      <c r="G25" s="5">
        <v>38</v>
      </c>
      <c r="H25" s="5">
        <v>27</v>
      </c>
      <c r="I25" s="5">
        <v>452</v>
      </c>
      <c r="J25" s="5">
        <v>74</v>
      </c>
      <c r="K25" s="71">
        <f t="shared" si="0"/>
        <v>16.4</v>
      </c>
      <c r="L25" s="11">
        <v>12</v>
      </c>
      <c r="M25" s="5">
        <v>9</v>
      </c>
      <c r="N25" s="5">
        <v>130</v>
      </c>
      <c r="O25" s="5">
        <v>24</v>
      </c>
      <c r="P25" s="71">
        <f t="shared" si="1"/>
        <v>18.5</v>
      </c>
      <c r="Q25" s="11">
        <v>5</v>
      </c>
      <c r="R25" s="5">
        <v>2</v>
      </c>
      <c r="S25" s="5">
        <v>30</v>
      </c>
      <c r="T25" s="5">
        <v>3</v>
      </c>
      <c r="U25" s="71">
        <f t="shared" si="2"/>
        <v>10</v>
      </c>
      <c r="V25" s="10">
        <v>14</v>
      </c>
      <c r="W25" s="5">
        <v>0</v>
      </c>
      <c r="X25" s="87">
        <f t="shared" si="3"/>
        <v>0</v>
      </c>
      <c r="Y25" s="5">
        <v>14</v>
      </c>
      <c r="Z25" s="5">
        <v>0</v>
      </c>
      <c r="AA25" s="82">
        <f t="shared" si="4"/>
        <v>0</v>
      </c>
    </row>
    <row r="26" spans="1:27" ht="14.25" customHeight="1">
      <c r="A26" s="13">
        <v>6</v>
      </c>
      <c r="B26" s="9">
        <v>322</v>
      </c>
      <c r="C26" s="10" t="s">
        <v>96</v>
      </c>
      <c r="D26" s="16" t="s">
        <v>120</v>
      </c>
      <c r="E26" s="10"/>
      <c r="F26" s="5"/>
      <c r="G26" s="5"/>
      <c r="H26" s="5"/>
      <c r="I26" s="5"/>
      <c r="J26" s="5"/>
      <c r="K26" s="71" t="str">
        <f t="shared" si="0"/>
        <v> </v>
      </c>
      <c r="L26" s="11">
        <v>11</v>
      </c>
      <c r="M26" s="5">
        <v>8</v>
      </c>
      <c r="N26" s="5">
        <v>105</v>
      </c>
      <c r="O26" s="5">
        <v>15</v>
      </c>
      <c r="P26" s="71">
        <f t="shared" si="1"/>
        <v>14.3</v>
      </c>
      <c r="Q26" s="11">
        <v>5</v>
      </c>
      <c r="R26" s="5">
        <v>2</v>
      </c>
      <c r="S26" s="5">
        <v>22</v>
      </c>
      <c r="T26" s="5">
        <v>4</v>
      </c>
      <c r="U26" s="71">
        <f t="shared" si="2"/>
        <v>18.2</v>
      </c>
      <c r="V26" s="10">
        <v>11</v>
      </c>
      <c r="W26" s="5">
        <v>1</v>
      </c>
      <c r="X26" s="87">
        <f t="shared" si="3"/>
        <v>9.1</v>
      </c>
      <c r="Y26" s="5">
        <v>10</v>
      </c>
      <c r="Z26" s="5">
        <v>0</v>
      </c>
      <c r="AA26" s="82">
        <f t="shared" si="4"/>
        <v>0</v>
      </c>
    </row>
    <row r="27" spans="1:27" ht="14.25" customHeight="1">
      <c r="A27" s="13">
        <v>6</v>
      </c>
      <c r="B27" s="9">
        <v>323</v>
      </c>
      <c r="C27" s="10" t="s">
        <v>96</v>
      </c>
      <c r="D27" s="16" t="s">
        <v>122</v>
      </c>
      <c r="E27" s="10">
        <v>25</v>
      </c>
      <c r="F27" s="5" t="s">
        <v>201</v>
      </c>
      <c r="G27" s="5">
        <v>34</v>
      </c>
      <c r="H27" s="5">
        <v>30</v>
      </c>
      <c r="I27" s="5">
        <v>343</v>
      </c>
      <c r="J27" s="5">
        <v>104</v>
      </c>
      <c r="K27" s="71">
        <f t="shared" si="0"/>
        <v>30.3</v>
      </c>
      <c r="L27" s="11">
        <v>27</v>
      </c>
      <c r="M27" s="5">
        <v>24</v>
      </c>
      <c r="N27" s="5">
        <v>284</v>
      </c>
      <c r="O27" s="5">
        <v>78</v>
      </c>
      <c r="P27" s="71">
        <f t="shared" si="1"/>
        <v>27.5</v>
      </c>
      <c r="Q27" s="11">
        <v>5</v>
      </c>
      <c r="R27" s="5">
        <v>3</v>
      </c>
      <c r="S27" s="5">
        <v>30</v>
      </c>
      <c r="T27" s="5">
        <v>3</v>
      </c>
      <c r="U27" s="71">
        <f t="shared" si="2"/>
        <v>10</v>
      </c>
      <c r="V27" s="10">
        <v>14</v>
      </c>
      <c r="W27" s="5">
        <v>2</v>
      </c>
      <c r="X27" s="87">
        <f t="shared" si="3"/>
        <v>14.3</v>
      </c>
      <c r="Y27" s="5">
        <v>9</v>
      </c>
      <c r="Z27" s="5">
        <v>0</v>
      </c>
      <c r="AA27" s="82">
        <f t="shared" si="4"/>
        <v>0</v>
      </c>
    </row>
    <row r="28" spans="1:27" ht="14.25" customHeight="1">
      <c r="A28" s="13">
        <v>6</v>
      </c>
      <c r="B28" s="9">
        <v>324</v>
      </c>
      <c r="C28" s="10" t="s">
        <v>96</v>
      </c>
      <c r="D28" s="16" t="s">
        <v>124</v>
      </c>
      <c r="E28" s="10"/>
      <c r="F28" s="5"/>
      <c r="G28" s="5"/>
      <c r="H28" s="5"/>
      <c r="I28" s="5"/>
      <c r="J28" s="5"/>
      <c r="K28" s="71" t="str">
        <f t="shared" si="0"/>
        <v> </v>
      </c>
      <c r="L28" s="184">
        <v>8</v>
      </c>
      <c r="M28" s="131">
        <v>5</v>
      </c>
      <c r="N28" s="131">
        <v>72</v>
      </c>
      <c r="O28" s="5">
        <v>19</v>
      </c>
      <c r="P28" s="71">
        <f t="shared" si="1"/>
        <v>26.4</v>
      </c>
      <c r="Q28" s="11">
        <v>5</v>
      </c>
      <c r="R28" s="5">
        <v>3</v>
      </c>
      <c r="S28" s="5">
        <v>27</v>
      </c>
      <c r="T28" s="5">
        <v>4</v>
      </c>
      <c r="U28" s="71">
        <f t="shared" si="2"/>
        <v>14.8</v>
      </c>
      <c r="V28" s="10">
        <v>16</v>
      </c>
      <c r="W28" s="5">
        <v>0</v>
      </c>
      <c r="X28" s="87">
        <f t="shared" si="3"/>
        <v>0</v>
      </c>
      <c r="Y28" s="5">
        <v>16</v>
      </c>
      <c r="Z28" s="5">
        <v>0</v>
      </c>
      <c r="AA28" s="82">
        <f t="shared" si="4"/>
        <v>0</v>
      </c>
    </row>
    <row r="29" spans="1:27" ht="14.25" customHeight="1">
      <c r="A29" s="13">
        <v>6</v>
      </c>
      <c r="B29" s="9">
        <v>341</v>
      </c>
      <c r="C29" s="10" t="s">
        <v>96</v>
      </c>
      <c r="D29" s="16" t="s">
        <v>126</v>
      </c>
      <c r="E29" s="10"/>
      <c r="F29" s="5"/>
      <c r="G29" s="5"/>
      <c r="H29" s="5"/>
      <c r="I29" s="5"/>
      <c r="J29" s="5"/>
      <c r="K29" s="71" t="str">
        <f t="shared" si="0"/>
        <v> </v>
      </c>
      <c r="L29" s="11">
        <v>17</v>
      </c>
      <c r="M29" s="5">
        <v>10</v>
      </c>
      <c r="N29" s="5">
        <v>179</v>
      </c>
      <c r="O29" s="5">
        <v>23</v>
      </c>
      <c r="P29" s="71">
        <f t="shared" si="1"/>
        <v>12.8</v>
      </c>
      <c r="Q29" s="11">
        <v>5</v>
      </c>
      <c r="R29" s="5">
        <v>1</v>
      </c>
      <c r="S29" s="5">
        <v>31</v>
      </c>
      <c r="T29" s="5">
        <v>1</v>
      </c>
      <c r="U29" s="71">
        <f t="shared" si="2"/>
        <v>3.2</v>
      </c>
      <c r="V29" s="10">
        <v>8</v>
      </c>
      <c r="W29" s="5">
        <v>0</v>
      </c>
      <c r="X29" s="87">
        <f t="shared" si="3"/>
        <v>0</v>
      </c>
      <c r="Y29" s="5">
        <v>8</v>
      </c>
      <c r="Z29" s="5">
        <v>0</v>
      </c>
      <c r="AA29" s="82">
        <f t="shared" si="4"/>
        <v>0</v>
      </c>
    </row>
    <row r="30" spans="1:27" ht="14.25" customHeight="1">
      <c r="A30" s="13">
        <v>6</v>
      </c>
      <c r="B30" s="9">
        <v>361</v>
      </c>
      <c r="C30" s="10" t="s">
        <v>96</v>
      </c>
      <c r="D30" s="16" t="s">
        <v>128</v>
      </c>
      <c r="E30" s="10">
        <v>30</v>
      </c>
      <c r="F30" s="5" t="s">
        <v>202</v>
      </c>
      <c r="G30" s="5">
        <v>10</v>
      </c>
      <c r="H30" s="5">
        <v>10</v>
      </c>
      <c r="I30" s="5">
        <v>128</v>
      </c>
      <c r="J30" s="5">
        <v>28</v>
      </c>
      <c r="K30" s="71">
        <f t="shared" si="0"/>
        <v>21.9</v>
      </c>
      <c r="L30" s="11">
        <v>10</v>
      </c>
      <c r="M30" s="5">
        <v>9</v>
      </c>
      <c r="N30" s="5">
        <v>128</v>
      </c>
      <c r="O30" s="5">
        <v>28</v>
      </c>
      <c r="P30" s="71">
        <f t="shared" si="1"/>
        <v>21.9</v>
      </c>
      <c r="Q30" s="11">
        <v>5</v>
      </c>
      <c r="R30" s="5">
        <v>3</v>
      </c>
      <c r="S30" s="5">
        <v>27</v>
      </c>
      <c r="T30" s="5">
        <v>5</v>
      </c>
      <c r="U30" s="71">
        <f t="shared" si="2"/>
        <v>18.5</v>
      </c>
      <c r="V30" s="10">
        <v>10</v>
      </c>
      <c r="W30" s="5">
        <v>0</v>
      </c>
      <c r="X30" s="87">
        <f t="shared" si="3"/>
        <v>0</v>
      </c>
      <c r="Y30" s="5">
        <v>10</v>
      </c>
      <c r="Z30" s="5">
        <v>0</v>
      </c>
      <c r="AA30" s="82">
        <f t="shared" si="4"/>
        <v>0</v>
      </c>
    </row>
    <row r="31" spans="1:27" ht="14.25" customHeight="1">
      <c r="A31" s="13">
        <v>6</v>
      </c>
      <c r="B31" s="9">
        <v>362</v>
      </c>
      <c r="C31" s="10" t="s">
        <v>96</v>
      </c>
      <c r="D31" s="16" t="s">
        <v>130</v>
      </c>
      <c r="E31" s="10"/>
      <c r="F31" s="5"/>
      <c r="G31" s="5"/>
      <c r="H31" s="5"/>
      <c r="I31" s="5"/>
      <c r="J31" s="5"/>
      <c r="K31" s="71" t="str">
        <f t="shared" si="0"/>
        <v> </v>
      </c>
      <c r="L31" s="11">
        <v>15</v>
      </c>
      <c r="M31" s="5">
        <v>11</v>
      </c>
      <c r="N31" s="131">
        <v>189</v>
      </c>
      <c r="O31" s="128">
        <v>30</v>
      </c>
      <c r="P31" s="71">
        <f t="shared" si="1"/>
        <v>15.9</v>
      </c>
      <c r="Q31" s="11">
        <v>5</v>
      </c>
      <c r="R31" s="5">
        <v>2</v>
      </c>
      <c r="S31" s="5">
        <v>29</v>
      </c>
      <c r="T31" s="5">
        <v>2</v>
      </c>
      <c r="U31" s="71">
        <f t="shared" si="2"/>
        <v>6.9</v>
      </c>
      <c r="V31" s="10">
        <v>15</v>
      </c>
      <c r="W31" s="5">
        <v>1</v>
      </c>
      <c r="X31" s="87">
        <f t="shared" si="3"/>
        <v>6.7</v>
      </c>
      <c r="Y31" s="5">
        <v>14</v>
      </c>
      <c r="Z31" s="5">
        <v>0</v>
      </c>
      <c r="AA31" s="82">
        <f t="shared" si="4"/>
        <v>0</v>
      </c>
    </row>
    <row r="32" spans="1:27" ht="14.25" customHeight="1">
      <c r="A32" s="13">
        <v>6</v>
      </c>
      <c r="B32" s="9">
        <v>363</v>
      </c>
      <c r="C32" s="10" t="s">
        <v>96</v>
      </c>
      <c r="D32" s="16" t="s">
        <v>131</v>
      </c>
      <c r="E32" s="10"/>
      <c r="F32" s="5"/>
      <c r="G32" s="5"/>
      <c r="H32" s="5"/>
      <c r="I32" s="5"/>
      <c r="J32" s="5"/>
      <c r="K32" s="71" t="str">
        <f t="shared" si="0"/>
        <v> </v>
      </c>
      <c r="L32" s="11">
        <v>6</v>
      </c>
      <c r="M32" s="5">
        <v>4</v>
      </c>
      <c r="N32" s="5">
        <v>94</v>
      </c>
      <c r="O32" s="5">
        <v>9</v>
      </c>
      <c r="P32" s="71">
        <f t="shared" si="1"/>
        <v>9.6</v>
      </c>
      <c r="Q32" s="11">
        <v>5</v>
      </c>
      <c r="R32" s="5">
        <v>1</v>
      </c>
      <c r="S32" s="5">
        <v>24</v>
      </c>
      <c r="T32" s="5">
        <v>1</v>
      </c>
      <c r="U32" s="71">
        <f t="shared" si="2"/>
        <v>4.2</v>
      </c>
      <c r="V32" s="10">
        <v>8</v>
      </c>
      <c r="W32" s="5">
        <v>0</v>
      </c>
      <c r="X32" s="87">
        <f t="shared" si="3"/>
        <v>0</v>
      </c>
      <c r="Y32" s="5">
        <v>8</v>
      </c>
      <c r="Z32" s="5">
        <v>0</v>
      </c>
      <c r="AA32" s="82">
        <f t="shared" si="4"/>
        <v>0</v>
      </c>
    </row>
    <row r="33" spans="1:27" ht="14.25" customHeight="1">
      <c r="A33" s="13">
        <v>6</v>
      </c>
      <c r="B33" s="9">
        <v>364</v>
      </c>
      <c r="C33" s="10" t="s">
        <v>96</v>
      </c>
      <c r="D33" s="16" t="s">
        <v>132</v>
      </c>
      <c r="E33" s="10"/>
      <c r="F33" s="5"/>
      <c r="G33" s="5"/>
      <c r="H33" s="5"/>
      <c r="I33" s="5"/>
      <c r="J33" s="5"/>
      <c r="K33" s="71" t="str">
        <f t="shared" si="0"/>
        <v> </v>
      </c>
      <c r="L33" s="11">
        <v>19</v>
      </c>
      <c r="M33" s="5">
        <v>13</v>
      </c>
      <c r="N33" s="5">
        <v>322</v>
      </c>
      <c r="O33" s="5">
        <v>47</v>
      </c>
      <c r="P33" s="71">
        <f t="shared" si="1"/>
        <v>14.6</v>
      </c>
      <c r="Q33" s="11">
        <v>5</v>
      </c>
      <c r="R33" s="5">
        <v>2</v>
      </c>
      <c r="S33" s="5">
        <v>29</v>
      </c>
      <c r="T33" s="5">
        <v>2</v>
      </c>
      <c r="U33" s="71">
        <f t="shared" si="2"/>
        <v>6.9</v>
      </c>
      <c r="V33" s="10">
        <v>11</v>
      </c>
      <c r="W33" s="5">
        <v>1</v>
      </c>
      <c r="X33" s="87">
        <f t="shared" si="3"/>
        <v>9.1</v>
      </c>
      <c r="Y33" s="5">
        <v>10</v>
      </c>
      <c r="Z33" s="5">
        <v>0</v>
      </c>
      <c r="AA33" s="82">
        <f t="shared" si="4"/>
        <v>0</v>
      </c>
    </row>
    <row r="34" spans="1:27" ht="14.25" customHeight="1">
      <c r="A34" s="13">
        <v>6</v>
      </c>
      <c r="B34" s="9">
        <v>365</v>
      </c>
      <c r="C34" s="10" t="s">
        <v>96</v>
      </c>
      <c r="D34" s="16" t="s">
        <v>134</v>
      </c>
      <c r="E34" s="10"/>
      <c r="F34" s="5"/>
      <c r="G34" s="5"/>
      <c r="H34" s="5"/>
      <c r="I34" s="5"/>
      <c r="J34" s="5"/>
      <c r="K34" s="71" t="str">
        <f t="shared" si="0"/>
        <v> </v>
      </c>
      <c r="L34" s="11">
        <v>10</v>
      </c>
      <c r="M34" s="5">
        <v>7</v>
      </c>
      <c r="N34" s="5">
        <v>114</v>
      </c>
      <c r="O34" s="5">
        <v>16</v>
      </c>
      <c r="P34" s="71">
        <f t="shared" si="1"/>
        <v>14</v>
      </c>
      <c r="Q34" s="11">
        <v>5</v>
      </c>
      <c r="R34" s="5">
        <v>1</v>
      </c>
      <c r="S34" s="5">
        <v>27</v>
      </c>
      <c r="T34" s="5">
        <v>1</v>
      </c>
      <c r="U34" s="71">
        <f t="shared" si="2"/>
        <v>3.7</v>
      </c>
      <c r="V34" s="10">
        <v>10</v>
      </c>
      <c r="W34" s="5">
        <v>0</v>
      </c>
      <c r="X34" s="87">
        <f t="shared" si="3"/>
        <v>0</v>
      </c>
      <c r="Y34" s="5">
        <v>8</v>
      </c>
      <c r="Z34" s="5">
        <v>0</v>
      </c>
      <c r="AA34" s="82">
        <f t="shared" si="4"/>
        <v>0</v>
      </c>
    </row>
    <row r="35" spans="1:27" ht="14.25" customHeight="1">
      <c r="A35" s="13">
        <v>6</v>
      </c>
      <c r="B35" s="9">
        <v>366</v>
      </c>
      <c r="C35" s="10" t="s">
        <v>96</v>
      </c>
      <c r="D35" s="16" t="s">
        <v>135</v>
      </c>
      <c r="E35" s="10"/>
      <c r="F35" s="5"/>
      <c r="G35" s="5"/>
      <c r="H35" s="5"/>
      <c r="I35" s="5"/>
      <c r="J35" s="5"/>
      <c r="K35" s="71" t="str">
        <f t="shared" si="0"/>
        <v> </v>
      </c>
      <c r="L35" s="11">
        <v>11</v>
      </c>
      <c r="M35" s="5">
        <v>8</v>
      </c>
      <c r="N35" s="5">
        <v>139</v>
      </c>
      <c r="O35" s="5">
        <v>29</v>
      </c>
      <c r="P35" s="71">
        <f t="shared" si="1"/>
        <v>20.9</v>
      </c>
      <c r="Q35" s="11">
        <v>5</v>
      </c>
      <c r="R35" s="5">
        <v>2</v>
      </c>
      <c r="S35" s="5">
        <v>24</v>
      </c>
      <c r="T35" s="5">
        <v>2</v>
      </c>
      <c r="U35" s="71">
        <f t="shared" si="2"/>
        <v>8.3</v>
      </c>
      <c r="V35" s="10">
        <v>14</v>
      </c>
      <c r="W35" s="5">
        <v>0</v>
      </c>
      <c r="X35" s="87">
        <f t="shared" si="3"/>
        <v>0</v>
      </c>
      <c r="Y35" s="5">
        <v>14</v>
      </c>
      <c r="Z35" s="5">
        <v>0</v>
      </c>
      <c r="AA35" s="82">
        <f t="shared" si="4"/>
        <v>0</v>
      </c>
    </row>
    <row r="36" spans="1:27" ht="14.25" customHeight="1">
      <c r="A36" s="13">
        <v>6</v>
      </c>
      <c r="B36" s="9">
        <v>367</v>
      </c>
      <c r="C36" s="10" t="s">
        <v>96</v>
      </c>
      <c r="D36" s="16" t="s">
        <v>137</v>
      </c>
      <c r="E36" s="10"/>
      <c r="F36" s="5"/>
      <c r="G36" s="5"/>
      <c r="H36" s="5"/>
      <c r="I36" s="5"/>
      <c r="J36" s="5"/>
      <c r="K36" s="71" t="str">
        <f t="shared" si="0"/>
        <v> </v>
      </c>
      <c r="L36" s="11">
        <v>4</v>
      </c>
      <c r="M36" s="5">
        <v>1</v>
      </c>
      <c r="N36" s="5">
        <v>83</v>
      </c>
      <c r="O36" s="5">
        <v>2</v>
      </c>
      <c r="P36" s="71">
        <f t="shared" si="1"/>
        <v>2.4</v>
      </c>
      <c r="Q36" s="11">
        <v>5</v>
      </c>
      <c r="R36" s="5">
        <v>1</v>
      </c>
      <c r="S36" s="5">
        <v>26</v>
      </c>
      <c r="T36" s="5">
        <v>1</v>
      </c>
      <c r="U36" s="71">
        <f t="shared" si="2"/>
        <v>3.8</v>
      </c>
      <c r="V36" s="10">
        <v>9</v>
      </c>
      <c r="W36" s="5">
        <v>1</v>
      </c>
      <c r="X36" s="87">
        <f t="shared" si="3"/>
        <v>11.1</v>
      </c>
      <c r="Y36" s="5">
        <v>9</v>
      </c>
      <c r="Z36" s="5">
        <v>1</v>
      </c>
      <c r="AA36" s="82">
        <f t="shared" si="4"/>
        <v>11.1</v>
      </c>
    </row>
    <row r="37" spans="1:27" ht="14.25" customHeight="1">
      <c r="A37" s="13">
        <v>6</v>
      </c>
      <c r="B37" s="9">
        <v>381</v>
      </c>
      <c r="C37" s="10" t="s">
        <v>96</v>
      </c>
      <c r="D37" s="16" t="s">
        <v>139</v>
      </c>
      <c r="E37" s="10">
        <v>40</v>
      </c>
      <c r="F37" s="5" t="s">
        <v>203</v>
      </c>
      <c r="G37" s="5">
        <v>28</v>
      </c>
      <c r="H37" s="5">
        <v>24</v>
      </c>
      <c r="I37" s="5">
        <v>313</v>
      </c>
      <c r="J37" s="5">
        <v>84</v>
      </c>
      <c r="K37" s="71">
        <f t="shared" si="0"/>
        <v>26.8</v>
      </c>
      <c r="L37" s="11">
        <v>21</v>
      </c>
      <c r="M37" s="5">
        <v>19</v>
      </c>
      <c r="N37" s="5">
        <v>241</v>
      </c>
      <c r="O37" s="5">
        <v>61</v>
      </c>
      <c r="P37" s="71">
        <f t="shared" si="1"/>
        <v>25.3</v>
      </c>
      <c r="Q37" s="11">
        <v>5</v>
      </c>
      <c r="R37" s="5">
        <v>4</v>
      </c>
      <c r="S37" s="5">
        <v>39</v>
      </c>
      <c r="T37" s="5">
        <v>6</v>
      </c>
      <c r="U37" s="71">
        <f t="shared" si="2"/>
        <v>15.4</v>
      </c>
      <c r="V37" s="10">
        <v>22</v>
      </c>
      <c r="W37" s="5">
        <v>1</v>
      </c>
      <c r="X37" s="87">
        <f t="shared" si="3"/>
        <v>4.5</v>
      </c>
      <c r="Y37" s="5">
        <v>17</v>
      </c>
      <c r="Z37" s="5">
        <v>0</v>
      </c>
      <c r="AA37" s="82">
        <f t="shared" si="4"/>
        <v>0</v>
      </c>
    </row>
    <row r="38" spans="1:27" ht="14.25" customHeight="1">
      <c r="A38" s="13">
        <v>6</v>
      </c>
      <c r="B38" s="9">
        <v>382</v>
      </c>
      <c r="C38" s="10" t="s">
        <v>96</v>
      </c>
      <c r="D38" s="16" t="s">
        <v>140</v>
      </c>
      <c r="E38" s="10"/>
      <c r="F38" s="5"/>
      <c r="G38" s="5"/>
      <c r="H38" s="5"/>
      <c r="I38" s="5"/>
      <c r="J38" s="5"/>
      <c r="K38" s="71" t="str">
        <f t="shared" si="0"/>
        <v> </v>
      </c>
      <c r="L38" s="11">
        <v>16</v>
      </c>
      <c r="M38" s="5">
        <v>13</v>
      </c>
      <c r="N38" s="5">
        <v>249</v>
      </c>
      <c r="O38" s="5">
        <v>50</v>
      </c>
      <c r="P38" s="71">
        <f t="shared" si="1"/>
        <v>20.1</v>
      </c>
      <c r="Q38" s="11">
        <v>5</v>
      </c>
      <c r="R38" s="5">
        <v>3</v>
      </c>
      <c r="S38" s="5">
        <v>35</v>
      </c>
      <c r="T38" s="5">
        <v>5</v>
      </c>
      <c r="U38" s="71">
        <f t="shared" si="2"/>
        <v>14.3</v>
      </c>
      <c r="V38" s="10">
        <v>16</v>
      </c>
      <c r="W38" s="5">
        <v>1</v>
      </c>
      <c r="X38" s="87">
        <f t="shared" si="3"/>
        <v>6.3</v>
      </c>
      <c r="Y38" s="5">
        <v>16</v>
      </c>
      <c r="Z38" s="5">
        <v>1</v>
      </c>
      <c r="AA38" s="82">
        <f t="shared" si="4"/>
        <v>6.3</v>
      </c>
    </row>
    <row r="39" spans="1:27" ht="14.25" customHeight="1">
      <c r="A39" s="13">
        <v>6</v>
      </c>
      <c r="B39" s="9">
        <v>401</v>
      </c>
      <c r="C39" s="10" t="s">
        <v>96</v>
      </c>
      <c r="D39" s="16" t="s">
        <v>141</v>
      </c>
      <c r="E39" s="10"/>
      <c r="F39" s="5"/>
      <c r="G39" s="5"/>
      <c r="H39" s="5"/>
      <c r="I39" s="5"/>
      <c r="J39" s="5"/>
      <c r="K39" s="71" t="str">
        <f t="shared" si="0"/>
        <v> </v>
      </c>
      <c r="L39" s="11">
        <v>22</v>
      </c>
      <c r="M39" s="5">
        <v>10</v>
      </c>
      <c r="N39" s="5">
        <v>135</v>
      </c>
      <c r="O39" s="5">
        <v>22</v>
      </c>
      <c r="P39" s="71">
        <f t="shared" si="1"/>
        <v>16.3</v>
      </c>
      <c r="Q39" s="11">
        <v>5</v>
      </c>
      <c r="R39" s="5">
        <v>3</v>
      </c>
      <c r="S39" s="5">
        <v>31</v>
      </c>
      <c r="T39" s="5">
        <v>4</v>
      </c>
      <c r="U39" s="71">
        <f t="shared" si="2"/>
        <v>12.9</v>
      </c>
      <c r="V39" s="10">
        <v>13</v>
      </c>
      <c r="W39" s="5">
        <v>1</v>
      </c>
      <c r="X39" s="87">
        <f t="shared" si="3"/>
        <v>7.7</v>
      </c>
      <c r="Y39" s="5">
        <v>12</v>
      </c>
      <c r="Z39" s="5">
        <v>0</v>
      </c>
      <c r="AA39" s="82">
        <f t="shared" si="4"/>
        <v>0</v>
      </c>
    </row>
    <row r="40" spans="1:27" ht="14.25" customHeight="1">
      <c r="A40" s="13">
        <v>6</v>
      </c>
      <c r="B40" s="9">
        <v>402</v>
      </c>
      <c r="C40" s="10" t="s">
        <v>96</v>
      </c>
      <c r="D40" s="16" t="s">
        <v>142</v>
      </c>
      <c r="E40" s="10">
        <v>40</v>
      </c>
      <c r="F40" s="5" t="s">
        <v>196</v>
      </c>
      <c r="G40" s="5">
        <v>31</v>
      </c>
      <c r="H40" s="5">
        <v>26</v>
      </c>
      <c r="I40" s="5">
        <v>357</v>
      </c>
      <c r="J40" s="5">
        <v>96</v>
      </c>
      <c r="K40" s="71">
        <f t="shared" si="0"/>
        <v>26.9</v>
      </c>
      <c r="L40" s="11">
        <v>24</v>
      </c>
      <c r="M40" s="5">
        <v>20</v>
      </c>
      <c r="N40" s="5">
        <v>292</v>
      </c>
      <c r="O40" s="5">
        <v>85</v>
      </c>
      <c r="P40" s="71">
        <f t="shared" si="1"/>
        <v>29.1</v>
      </c>
      <c r="Q40" s="11">
        <v>5</v>
      </c>
      <c r="R40" s="5">
        <v>4</v>
      </c>
      <c r="S40" s="5">
        <v>33</v>
      </c>
      <c r="T40" s="5">
        <v>5</v>
      </c>
      <c r="U40" s="71">
        <f t="shared" si="2"/>
        <v>15.2</v>
      </c>
      <c r="V40" s="10">
        <v>10</v>
      </c>
      <c r="W40" s="5">
        <v>0</v>
      </c>
      <c r="X40" s="87">
        <f t="shared" si="3"/>
        <v>0</v>
      </c>
      <c r="Y40" s="5">
        <v>10</v>
      </c>
      <c r="Z40" s="5">
        <v>0</v>
      </c>
      <c r="AA40" s="82">
        <f t="shared" si="4"/>
        <v>0</v>
      </c>
    </row>
    <row r="41" spans="1:27" ht="14.25" customHeight="1">
      <c r="A41" s="13">
        <v>6</v>
      </c>
      <c r="B41" s="9">
        <v>403</v>
      </c>
      <c r="C41" s="10" t="s">
        <v>96</v>
      </c>
      <c r="D41" s="16" t="s">
        <v>144</v>
      </c>
      <c r="E41" s="10"/>
      <c r="F41" s="5"/>
      <c r="G41" s="5"/>
      <c r="H41" s="5"/>
      <c r="I41" s="5"/>
      <c r="J41" s="5"/>
      <c r="K41" s="71" t="str">
        <f t="shared" si="0"/>
        <v> </v>
      </c>
      <c r="L41" s="11">
        <v>18</v>
      </c>
      <c r="M41" s="5">
        <v>16</v>
      </c>
      <c r="N41" s="5">
        <v>206</v>
      </c>
      <c r="O41" s="5">
        <v>47</v>
      </c>
      <c r="P41" s="71">
        <f t="shared" si="1"/>
        <v>22.8</v>
      </c>
      <c r="Q41" s="11">
        <v>5</v>
      </c>
      <c r="R41" s="5">
        <v>3</v>
      </c>
      <c r="S41" s="5">
        <v>32</v>
      </c>
      <c r="T41" s="5">
        <v>3</v>
      </c>
      <c r="U41" s="71">
        <f t="shared" si="2"/>
        <v>9.4</v>
      </c>
      <c r="V41" s="10">
        <v>16</v>
      </c>
      <c r="W41" s="5">
        <v>1</v>
      </c>
      <c r="X41" s="87">
        <f t="shared" si="3"/>
        <v>6.3</v>
      </c>
      <c r="Y41" s="5">
        <v>15</v>
      </c>
      <c r="Z41" s="5">
        <v>1</v>
      </c>
      <c r="AA41" s="82">
        <f t="shared" si="4"/>
        <v>6.7</v>
      </c>
    </row>
    <row r="42" spans="1:27" ht="14.25" customHeight="1">
      <c r="A42" s="13">
        <v>6</v>
      </c>
      <c r="B42" s="9">
        <v>421</v>
      </c>
      <c r="C42" s="10" t="s">
        <v>96</v>
      </c>
      <c r="D42" s="16" t="s">
        <v>145</v>
      </c>
      <c r="E42" s="10"/>
      <c r="F42" s="5"/>
      <c r="G42" s="5"/>
      <c r="H42" s="5"/>
      <c r="I42" s="5"/>
      <c r="J42" s="5"/>
      <c r="K42" s="71" t="str">
        <f t="shared" si="0"/>
        <v> </v>
      </c>
      <c r="L42" s="11">
        <v>27</v>
      </c>
      <c r="M42" s="5">
        <v>19</v>
      </c>
      <c r="N42" s="5">
        <v>342</v>
      </c>
      <c r="O42" s="5">
        <v>70</v>
      </c>
      <c r="P42" s="71">
        <f t="shared" si="1"/>
        <v>20.5</v>
      </c>
      <c r="Q42" s="11">
        <v>5</v>
      </c>
      <c r="R42" s="5">
        <v>3</v>
      </c>
      <c r="S42" s="5">
        <v>31</v>
      </c>
      <c r="T42" s="5">
        <v>3</v>
      </c>
      <c r="U42" s="71">
        <f t="shared" si="2"/>
        <v>9.7</v>
      </c>
      <c r="V42" s="10">
        <v>9</v>
      </c>
      <c r="W42" s="5">
        <v>0</v>
      </c>
      <c r="X42" s="87">
        <f t="shared" si="3"/>
        <v>0</v>
      </c>
      <c r="Y42" s="5">
        <v>8</v>
      </c>
      <c r="Z42" s="5">
        <v>0</v>
      </c>
      <c r="AA42" s="82">
        <f t="shared" si="4"/>
        <v>0</v>
      </c>
    </row>
    <row r="43" spans="1:27" ht="14.25" customHeight="1">
      <c r="A43" s="13">
        <v>6</v>
      </c>
      <c r="B43" s="9">
        <v>422</v>
      </c>
      <c r="C43" s="10" t="s">
        <v>96</v>
      </c>
      <c r="D43" s="16" t="s">
        <v>146</v>
      </c>
      <c r="E43" s="10"/>
      <c r="F43" s="5"/>
      <c r="G43" s="5"/>
      <c r="H43" s="5"/>
      <c r="I43" s="5"/>
      <c r="J43" s="5"/>
      <c r="K43" s="71" t="str">
        <f t="shared" si="0"/>
        <v> </v>
      </c>
      <c r="L43" s="11">
        <v>13</v>
      </c>
      <c r="M43" s="5">
        <v>9</v>
      </c>
      <c r="N43" s="5">
        <v>155</v>
      </c>
      <c r="O43" s="5">
        <v>22</v>
      </c>
      <c r="P43" s="71">
        <f t="shared" si="1"/>
        <v>14.2</v>
      </c>
      <c r="Q43" s="11">
        <v>5</v>
      </c>
      <c r="R43" s="5">
        <v>2</v>
      </c>
      <c r="S43" s="5">
        <v>29</v>
      </c>
      <c r="T43" s="5">
        <v>3</v>
      </c>
      <c r="U43" s="71">
        <f t="shared" si="2"/>
        <v>10.3</v>
      </c>
      <c r="V43" s="10">
        <v>10</v>
      </c>
      <c r="W43" s="5">
        <v>1</v>
      </c>
      <c r="X43" s="87">
        <f t="shared" si="3"/>
        <v>10</v>
      </c>
      <c r="Y43" s="5">
        <v>10</v>
      </c>
      <c r="Z43" s="5">
        <v>1</v>
      </c>
      <c r="AA43" s="82">
        <f t="shared" si="4"/>
        <v>10</v>
      </c>
    </row>
    <row r="44" spans="1:27" ht="14.25" customHeight="1">
      <c r="A44" s="13">
        <v>6</v>
      </c>
      <c r="B44" s="9">
        <v>423</v>
      </c>
      <c r="C44" s="10" t="s">
        <v>96</v>
      </c>
      <c r="D44" s="16" t="s">
        <v>148</v>
      </c>
      <c r="E44" s="10"/>
      <c r="F44" s="5"/>
      <c r="G44" s="5"/>
      <c r="H44" s="5"/>
      <c r="I44" s="5"/>
      <c r="J44" s="5"/>
      <c r="K44" s="71" t="str">
        <f t="shared" si="0"/>
        <v> </v>
      </c>
      <c r="L44" s="11">
        <v>18</v>
      </c>
      <c r="M44" s="5">
        <v>15</v>
      </c>
      <c r="N44" s="5">
        <v>214</v>
      </c>
      <c r="O44" s="5">
        <v>45</v>
      </c>
      <c r="P44" s="71">
        <f t="shared" si="1"/>
        <v>21</v>
      </c>
      <c r="Q44" s="11">
        <v>5</v>
      </c>
      <c r="R44" s="5">
        <v>2</v>
      </c>
      <c r="S44" s="5">
        <v>32</v>
      </c>
      <c r="T44" s="5">
        <v>3</v>
      </c>
      <c r="U44" s="71">
        <f t="shared" si="2"/>
        <v>9.4</v>
      </c>
      <c r="V44" s="10">
        <v>9</v>
      </c>
      <c r="W44" s="5">
        <v>0</v>
      </c>
      <c r="X44" s="87">
        <f t="shared" si="3"/>
        <v>0</v>
      </c>
      <c r="Y44" s="5">
        <v>9</v>
      </c>
      <c r="Z44" s="5">
        <v>0</v>
      </c>
      <c r="AA44" s="82">
        <f t="shared" si="4"/>
        <v>0</v>
      </c>
    </row>
    <row r="45" spans="1:27" ht="14.25" customHeight="1">
      <c r="A45" s="13">
        <v>6</v>
      </c>
      <c r="B45" s="9">
        <v>424</v>
      </c>
      <c r="C45" s="10" t="s">
        <v>96</v>
      </c>
      <c r="D45" s="16" t="s">
        <v>149</v>
      </c>
      <c r="E45" s="10">
        <v>30</v>
      </c>
      <c r="F45" s="5" t="s">
        <v>197</v>
      </c>
      <c r="G45" s="5">
        <v>1</v>
      </c>
      <c r="H45" s="5">
        <v>1</v>
      </c>
      <c r="I45" s="5">
        <v>11</v>
      </c>
      <c r="J45" s="5">
        <v>3</v>
      </c>
      <c r="K45" s="71">
        <f t="shared" si="0"/>
        <v>27.3</v>
      </c>
      <c r="L45" s="11">
        <v>17</v>
      </c>
      <c r="M45" s="5">
        <v>13</v>
      </c>
      <c r="N45" s="5">
        <v>204</v>
      </c>
      <c r="O45" s="5">
        <v>35</v>
      </c>
      <c r="P45" s="71">
        <f t="shared" si="1"/>
        <v>17.2</v>
      </c>
      <c r="Q45" s="11">
        <v>5</v>
      </c>
      <c r="R45" s="5">
        <v>3</v>
      </c>
      <c r="S45" s="5">
        <v>36</v>
      </c>
      <c r="T45" s="5">
        <v>4</v>
      </c>
      <c r="U45" s="71">
        <f t="shared" si="2"/>
        <v>11.1</v>
      </c>
      <c r="V45" s="10">
        <v>9</v>
      </c>
      <c r="W45" s="5">
        <v>0</v>
      </c>
      <c r="X45" s="87">
        <f t="shared" si="3"/>
        <v>0</v>
      </c>
      <c r="Y45" s="5">
        <v>9</v>
      </c>
      <c r="Z45" s="5">
        <v>0</v>
      </c>
      <c r="AA45" s="82">
        <f t="shared" si="4"/>
        <v>0</v>
      </c>
    </row>
    <row r="46" spans="1:27" ht="14.25" customHeight="1">
      <c r="A46" s="13">
        <v>6</v>
      </c>
      <c r="B46" s="9">
        <v>425</v>
      </c>
      <c r="C46" s="10" t="s">
        <v>96</v>
      </c>
      <c r="D46" s="16" t="s">
        <v>151</v>
      </c>
      <c r="E46" s="10">
        <v>25</v>
      </c>
      <c r="F46" s="5" t="s">
        <v>204</v>
      </c>
      <c r="G46" s="5">
        <v>35</v>
      </c>
      <c r="H46" s="5">
        <v>29</v>
      </c>
      <c r="I46" s="5">
        <v>498</v>
      </c>
      <c r="J46" s="5">
        <v>88</v>
      </c>
      <c r="K46" s="71">
        <f t="shared" si="0"/>
        <v>17.7</v>
      </c>
      <c r="L46" s="11">
        <v>25</v>
      </c>
      <c r="M46" s="5">
        <v>21</v>
      </c>
      <c r="N46" s="5">
        <v>329</v>
      </c>
      <c r="O46" s="5">
        <v>53</v>
      </c>
      <c r="P46" s="71">
        <f t="shared" si="1"/>
        <v>16.1</v>
      </c>
      <c r="Q46" s="11">
        <v>5</v>
      </c>
      <c r="R46" s="5">
        <v>3</v>
      </c>
      <c r="S46" s="5">
        <v>31</v>
      </c>
      <c r="T46" s="5">
        <v>3</v>
      </c>
      <c r="U46" s="71">
        <f t="shared" si="2"/>
        <v>9.7</v>
      </c>
      <c r="V46" s="10">
        <v>9</v>
      </c>
      <c r="W46" s="5">
        <v>0</v>
      </c>
      <c r="X46" s="87">
        <f t="shared" si="3"/>
        <v>0</v>
      </c>
      <c r="Y46" s="5">
        <v>9</v>
      </c>
      <c r="Z46" s="5">
        <v>0</v>
      </c>
      <c r="AA46" s="82">
        <f t="shared" si="4"/>
        <v>0</v>
      </c>
    </row>
    <row r="47" spans="1:27" ht="14.25" customHeight="1">
      <c r="A47" s="13">
        <v>6</v>
      </c>
      <c r="B47" s="9">
        <v>426</v>
      </c>
      <c r="C47" s="10" t="s">
        <v>96</v>
      </c>
      <c r="D47" s="16" t="s">
        <v>152</v>
      </c>
      <c r="E47" s="10"/>
      <c r="F47" s="5"/>
      <c r="G47" s="5"/>
      <c r="H47" s="5"/>
      <c r="I47" s="5"/>
      <c r="J47" s="5"/>
      <c r="K47" s="71" t="str">
        <f t="shared" si="0"/>
        <v> </v>
      </c>
      <c r="L47" s="11">
        <v>17</v>
      </c>
      <c r="M47" s="5">
        <v>15</v>
      </c>
      <c r="N47" s="5">
        <v>200</v>
      </c>
      <c r="O47" s="5">
        <v>45</v>
      </c>
      <c r="P47" s="71">
        <f t="shared" si="1"/>
        <v>22.5</v>
      </c>
      <c r="Q47" s="11">
        <v>5</v>
      </c>
      <c r="R47" s="5">
        <v>2</v>
      </c>
      <c r="S47" s="5">
        <v>26</v>
      </c>
      <c r="T47" s="5">
        <v>3</v>
      </c>
      <c r="U47" s="71">
        <f t="shared" si="2"/>
        <v>11.5</v>
      </c>
      <c r="V47" s="10">
        <v>9</v>
      </c>
      <c r="W47" s="5">
        <v>0</v>
      </c>
      <c r="X47" s="87">
        <f t="shared" si="3"/>
        <v>0</v>
      </c>
      <c r="Y47" s="5">
        <v>9</v>
      </c>
      <c r="Z47" s="5">
        <v>0</v>
      </c>
      <c r="AA47" s="82">
        <f t="shared" si="4"/>
        <v>0</v>
      </c>
    </row>
    <row r="48" spans="1:27" ht="14.25" customHeight="1">
      <c r="A48" s="13">
        <v>6</v>
      </c>
      <c r="B48" s="9">
        <v>427</v>
      </c>
      <c r="C48" s="10" t="s">
        <v>96</v>
      </c>
      <c r="D48" s="16" t="s">
        <v>153</v>
      </c>
      <c r="E48" s="10"/>
      <c r="F48" s="5"/>
      <c r="G48" s="5"/>
      <c r="H48" s="5"/>
      <c r="I48" s="5"/>
      <c r="J48" s="5"/>
      <c r="K48" s="71" t="str">
        <f t="shared" si="0"/>
        <v> </v>
      </c>
      <c r="L48" s="11">
        <v>13</v>
      </c>
      <c r="M48" s="5">
        <v>12</v>
      </c>
      <c r="N48" s="5">
        <v>223</v>
      </c>
      <c r="O48" s="5">
        <v>46</v>
      </c>
      <c r="P48" s="71">
        <f t="shared" si="1"/>
        <v>20.6</v>
      </c>
      <c r="Q48" s="11">
        <v>5</v>
      </c>
      <c r="R48" s="5">
        <v>1</v>
      </c>
      <c r="S48" s="5">
        <v>31</v>
      </c>
      <c r="T48" s="5">
        <v>1</v>
      </c>
      <c r="U48" s="71">
        <f t="shared" si="2"/>
        <v>3.2</v>
      </c>
      <c r="V48" s="10">
        <v>9</v>
      </c>
      <c r="W48" s="5">
        <v>0</v>
      </c>
      <c r="X48" s="87">
        <f t="shared" si="3"/>
        <v>0</v>
      </c>
      <c r="Y48" s="5">
        <v>9</v>
      </c>
      <c r="Z48" s="5">
        <v>0</v>
      </c>
      <c r="AA48" s="82">
        <f t="shared" si="4"/>
        <v>0</v>
      </c>
    </row>
    <row r="49" spans="1:27" ht="14.25" customHeight="1">
      <c r="A49" s="13">
        <v>6</v>
      </c>
      <c r="B49" s="9">
        <v>441</v>
      </c>
      <c r="C49" s="10" t="s">
        <v>96</v>
      </c>
      <c r="D49" s="16" t="s">
        <v>154</v>
      </c>
      <c r="E49" s="10">
        <v>25</v>
      </c>
      <c r="F49" s="5" t="s">
        <v>199</v>
      </c>
      <c r="G49" s="5">
        <v>36</v>
      </c>
      <c r="H49" s="5">
        <v>26</v>
      </c>
      <c r="I49" s="5">
        <v>489</v>
      </c>
      <c r="J49" s="5">
        <v>61</v>
      </c>
      <c r="K49" s="71">
        <f t="shared" si="0"/>
        <v>12.5</v>
      </c>
      <c r="L49" s="11">
        <v>36</v>
      </c>
      <c r="M49" s="5">
        <v>26</v>
      </c>
      <c r="N49" s="5">
        <v>489</v>
      </c>
      <c r="O49" s="5">
        <v>61</v>
      </c>
      <c r="P49" s="71">
        <f t="shared" si="1"/>
        <v>12.5</v>
      </c>
      <c r="Q49" s="11">
        <v>5</v>
      </c>
      <c r="R49" s="5">
        <v>2</v>
      </c>
      <c r="S49" s="5">
        <v>29</v>
      </c>
      <c r="T49" s="5">
        <v>3</v>
      </c>
      <c r="U49" s="71">
        <f t="shared" si="2"/>
        <v>10.3</v>
      </c>
      <c r="V49" s="10">
        <v>9</v>
      </c>
      <c r="W49" s="5">
        <v>1</v>
      </c>
      <c r="X49" s="87">
        <f t="shared" si="3"/>
        <v>11.1</v>
      </c>
      <c r="Y49" s="5">
        <v>9</v>
      </c>
      <c r="Z49" s="5">
        <v>1</v>
      </c>
      <c r="AA49" s="82">
        <f t="shared" si="4"/>
        <v>11.1</v>
      </c>
    </row>
    <row r="50" spans="1:27" ht="14.25" customHeight="1">
      <c r="A50" s="13">
        <v>6</v>
      </c>
      <c r="B50" s="9">
        <v>461</v>
      </c>
      <c r="C50" s="10" t="s">
        <v>96</v>
      </c>
      <c r="D50" s="16" t="s">
        <v>156</v>
      </c>
      <c r="E50" s="10">
        <v>25</v>
      </c>
      <c r="F50" s="5" t="s">
        <v>202</v>
      </c>
      <c r="G50" s="5">
        <v>26</v>
      </c>
      <c r="H50" s="5">
        <v>23</v>
      </c>
      <c r="I50" s="5">
        <v>357</v>
      </c>
      <c r="J50" s="5">
        <v>91</v>
      </c>
      <c r="K50" s="71">
        <f t="shared" si="0"/>
        <v>25.5</v>
      </c>
      <c r="L50" s="11">
        <v>26</v>
      </c>
      <c r="M50" s="5">
        <v>23</v>
      </c>
      <c r="N50" s="5">
        <v>357</v>
      </c>
      <c r="O50" s="5">
        <v>91</v>
      </c>
      <c r="P50" s="71">
        <f t="shared" si="1"/>
        <v>25.5</v>
      </c>
      <c r="Q50" s="11">
        <v>5</v>
      </c>
      <c r="R50" s="5">
        <v>5</v>
      </c>
      <c r="S50" s="5">
        <v>29</v>
      </c>
      <c r="T50" s="5">
        <v>15</v>
      </c>
      <c r="U50" s="71">
        <f t="shared" si="2"/>
        <v>51.7</v>
      </c>
      <c r="V50" s="10">
        <v>12</v>
      </c>
      <c r="W50" s="5">
        <v>0</v>
      </c>
      <c r="X50" s="87">
        <f t="shared" si="3"/>
        <v>0</v>
      </c>
      <c r="Y50" s="5">
        <v>12</v>
      </c>
      <c r="Z50" s="5">
        <v>0</v>
      </c>
      <c r="AA50" s="82">
        <f t="shared" si="4"/>
        <v>0</v>
      </c>
    </row>
    <row r="51" spans="1:27" ht="14.25" customHeight="1">
      <c r="A51" s="13">
        <v>6</v>
      </c>
      <c r="B51" s="9">
        <v>462</v>
      </c>
      <c r="C51" s="10" t="s">
        <v>96</v>
      </c>
      <c r="D51" s="16" t="s">
        <v>157</v>
      </c>
      <c r="E51" s="10"/>
      <c r="F51" s="5"/>
      <c r="G51" s="5"/>
      <c r="H51" s="5"/>
      <c r="I51" s="5"/>
      <c r="J51" s="5"/>
      <c r="K51" s="71" t="str">
        <f t="shared" si="0"/>
        <v> </v>
      </c>
      <c r="L51" s="11">
        <v>21</v>
      </c>
      <c r="M51" s="5">
        <v>18</v>
      </c>
      <c r="N51" s="5">
        <v>227</v>
      </c>
      <c r="O51" s="5">
        <v>53</v>
      </c>
      <c r="P51" s="71">
        <f t="shared" si="1"/>
        <v>23.3</v>
      </c>
      <c r="Q51" s="11">
        <v>5</v>
      </c>
      <c r="R51" s="5">
        <v>1</v>
      </c>
      <c r="S51" s="5">
        <v>28</v>
      </c>
      <c r="T51" s="5">
        <v>1</v>
      </c>
      <c r="U51" s="71">
        <f t="shared" si="2"/>
        <v>3.6</v>
      </c>
      <c r="V51" s="10">
        <v>13</v>
      </c>
      <c r="W51" s="5">
        <v>1</v>
      </c>
      <c r="X51" s="87">
        <f t="shared" si="3"/>
        <v>7.7</v>
      </c>
      <c r="Y51" s="5">
        <v>10</v>
      </c>
      <c r="Z51" s="5">
        <v>0</v>
      </c>
      <c r="AA51" s="82">
        <f t="shared" si="4"/>
        <v>0</v>
      </c>
    </row>
    <row r="52" spans="1:27" ht="14.25" customHeight="1">
      <c r="A52" s="13">
        <v>6</v>
      </c>
      <c r="B52" s="9">
        <v>463</v>
      </c>
      <c r="C52" s="10" t="s">
        <v>96</v>
      </c>
      <c r="D52" s="16" t="s">
        <v>158</v>
      </c>
      <c r="E52" s="10"/>
      <c r="F52" s="5"/>
      <c r="G52" s="5"/>
      <c r="H52" s="5"/>
      <c r="I52" s="5"/>
      <c r="J52" s="5"/>
      <c r="K52" s="71" t="str">
        <f t="shared" si="0"/>
        <v> </v>
      </c>
      <c r="L52" s="11">
        <v>20</v>
      </c>
      <c r="M52" s="5">
        <v>18</v>
      </c>
      <c r="N52" s="5">
        <v>242</v>
      </c>
      <c r="O52" s="5">
        <v>52</v>
      </c>
      <c r="P52" s="71">
        <f t="shared" si="1"/>
        <v>21.5</v>
      </c>
      <c r="Q52" s="11">
        <v>5</v>
      </c>
      <c r="R52" s="5">
        <v>2</v>
      </c>
      <c r="S52" s="5">
        <v>25</v>
      </c>
      <c r="T52" s="5">
        <v>2</v>
      </c>
      <c r="U52" s="71">
        <f t="shared" si="2"/>
        <v>8</v>
      </c>
      <c r="V52" s="10">
        <v>7</v>
      </c>
      <c r="W52" s="5">
        <v>0</v>
      </c>
      <c r="X52" s="87">
        <f t="shared" si="3"/>
        <v>0</v>
      </c>
      <c r="Y52" s="5">
        <v>7</v>
      </c>
      <c r="Z52" s="5">
        <v>0</v>
      </c>
      <c r="AA52" s="82">
        <f t="shared" si="4"/>
        <v>0</v>
      </c>
    </row>
    <row r="53" spans="1:27" ht="14.25" customHeight="1" thickBot="1">
      <c r="A53" s="13">
        <v>6</v>
      </c>
      <c r="B53" s="9">
        <v>464</v>
      </c>
      <c r="C53" s="10" t="s">
        <v>96</v>
      </c>
      <c r="D53" s="16" t="s">
        <v>159</v>
      </c>
      <c r="E53" s="10"/>
      <c r="F53" s="5"/>
      <c r="G53" s="5"/>
      <c r="H53" s="5"/>
      <c r="I53" s="5"/>
      <c r="J53" s="5"/>
      <c r="K53" s="71" t="str">
        <f t="shared" si="0"/>
        <v> </v>
      </c>
      <c r="L53" s="11">
        <v>20</v>
      </c>
      <c r="M53" s="5">
        <v>18</v>
      </c>
      <c r="N53" s="5">
        <v>249</v>
      </c>
      <c r="O53" s="5">
        <v>45</v>
      </c>
      <c r="P53" s="71">
        <f t="shared" si="1"/>
        <v>18.1</v>
      </c>
      <c r="Q53" s="11">
        <v>5</v>
      </c>
      <c r="R53" s="5">
        <v>2</v>
      </c>
      <c r="S53" s="5">
        <v>32</v>
      </c>
      <c r="T53" s="5">
        <v>2</v>
      </c>
      <c r="U53" s="71">
        <f t="shared" si="2"/>
        <v>6.3</v>
      </c>
      <c r="V53" s="10">
        <v>8</v>
      </c>
      <c r="W53" s="5">
        <v>1</v>
      </c>
      <c r="X53" s="87">
        <f t="shared" si="3"/>
        <v>12.5</v>
      </c>
      <c r="Y53" s="5">
        <v>8</v>
      </c>
      <c r="Z53" s="5">
        <v>1</v>
      </c>
      <c r="AA53" s="82">
        <f t="shared" si="4"/>
        <v>12.5</v>
      </c>
    </row>
    <row r="54" spans="1:27" ht="14.25" customHeight="1" thickBot="1">
      <c r="A54" s="17"/>
      <c r="B54" s="29">
        <v>900</v>
      </c>
      <c r="C54" s="30"/>
      <c r="D54" s="31" t="s">
        <v>37</v>
      </c>
      <c r="E54" s="14"/>
      <c r="F54" s="15"/>
      <c r="G54" s="15"/>
      <c r="H54" s="15"/>
      <c r="I54" s="15"/>
      <c r="J54" s="15"/>
      <c r="K54" s="72"/>
      <c r="L54" s="32">
        <f>SUM(L10:L53)</f>
        <v>838</v>
      </c>
      <c r="M54" s="32">
        <f>SUM(M10:M53)</f>
        <v>659</v>
      </c>
      <c r="N54" s="32">
        <f>SUM(N10:N53)</f>
        <v>11386</v>
      </c>
      <c r="O54" s="32">
        <f>SUM(O10:O53)</f>
        <v>2397</v>
      </c>
      <c r="P54" s="76">
        <f>IF(L54=" "," ",ROUND(O54/N54*100,1))</f>
        <v>21.1</v>
      </c>
      <c r="Q54" s="32">
        <f>SUM(Q10:Q53)</f>
        <v>221</v>
      </c>
      <c r="R54" s="32">
        <f>SUM(R10:R53)</f>
        <v>103</v>
      </c>
      <c r="S54" s="32">
        <f>SUM(S10:S53)</f>
        <v>1447</v>
      </c>
      <c r="T54" s="32">
        <f>SUM(T10:T53)</f>
        <v>143</v>
      </c>
      <c r="U54" s="76">
        <f>IF(Q54=""," ",ROUND(T54/S54*100,1))</f>
        <v>9.9</v>
      </c>
      <c r="V54" s="14"/>
      <c r="W54" s="15"/>
      <c r="X54" s="88"/>
      <c r="Y54" s="15"/>
      <c r="Z54" s="15"/>
      <c r="AA54" s="83"/>
    </row>
    <row r="55" spans="1:27" ht="12.75" customHeight="1">
      <c r="A55" s="33">
        <v>6</v>
      </c>
      <c r="B55" s="34">
        <v>901</v>
      </c>
      <c r="C55" s="35" t="s">
        <v>96</v>
      </c>
      <c r="D55" s="36" t="s">
        <v>205</v>
      </c>
      <c r="E55" s="41"/>
      <c r="F55" s="42"/>
      <c r="G55" s="42"/>
      <c r="H55" s="42"/>
      <c r="I55" s="42"/>
      <c r="J55" s="42"/>
      <c r="K55" s="73"/>
      <c r="L55" s="12">
        <v>1</v>
      </c>
      <c r="M55" s="5">
        <v>1</v>
      </c>
      <c r="N55" s="6">
        <v>63</v>
      </c>
      <c r="O55" s="5">
        <v>14</v>
      </c>
      <c r="P55" s="109">
        <f aca="true" t="shared" si="5" ref="P55:P60">IF(L55=""," ",ROUND(O55/N55*100,1))</f>
        <v>22.2</v>
      </c>
      <c r="Q55" s="12"/>
      <c r="R55" s="5"/>
      <c r="S55" s="6"/>
      <c r="T55" s="5"/>
      <c r="U55" s="109" t="str">
        <f>IF(Q55=""," ",ROUND(T55/S55*100,1))</f>
        <v> </v>
      </c>
      <c r="V55" s="41"/>
      <c r="W55" s="42"/>
      <c r="X55" s="89"/>
      <c r="Y55" s="42"/>
      <c r="Z55" s="42"/>
      <c r="AA55" s="84"/>
    </row>
    <row r="56" spans="1:27" ht="14.25" customHeight="1">
      <c r="A56" s="13">
        <v>6</v>
      </c>
      <c r="B56" s="9">
        <v>902</v>
      </c>
      <c r="C56" s="10" t="s">
        <v>96</v>
      </c>
      <c r="D56" s="16" t="s">
        <v>205</v>
      </c>
      <c r="E56" s="43"/>
      <c r="F56" s="44"/>
      <c r="G56" s="44"/>
      <c r="H56" s="44"/>
      <c r="I56" s="44"/>
      <c r="J56" s="44"/>
      <c r="K56" s="74"/>
      <c r="L56" s="12">
        <v>1</v>
      </c>
      <c r="M56" s="5">
        <v>1</v>
      </c>
      <c r="N56" s="6">
        <v>9</v>
      </c>
      <c r="O56" s="5">
        <v>1</v>
      </c>
      <c r="P56" s="71">
        <f t="shared" si="5"/>
        <v>11.1</v>
      </c>
      <c r="Q56" s="12"/>
      <c r="R56" s="5"/>
      <c r="S56" s="6"/>
      <c r="T56" s="5"/>
      <c r="U56" s="71" t="str">
        <f>IF(Q56=""," ",ROUND(T56/S56*100,1))</f>
        <v> </v>
      </c>
      <c r="V56" s="43"/>
      <c r="W56" s="44"/>
      <c r="X56" s="90"/>
      <c r="Y56" s="44"/>
      <c r="Z56" s="44"/>
      <c r="AA56" s="85"/>
    </row>
    <row r="57" spans="1:27" ht="14.25" customHeight="1">
      <c r="A57" s="13">
        <v>6</v>
      </c>
      <c r="B57" s="9">
        <v>903</v>
      </c>
      <c r="C57" s="10" t="s">
        <v>96</v>
      </c>
      <c r="D57" s="16" t="s">
        <v>205</v>
      </c>
      <c r="E57" s="43"/>
      <c r="F57" s="44"/>
      <c r="G57" s="44"/>
      <c r="H57" s="44"/>
      <c r="I57" s="44"/>
      <c r="J57" s="44"/>
      <c r="K57" s="74"/>
      <c r="L57" s="11">
        <v>1</v>
      </c>
      <c r="M57" s="5">
        <v>1</v>
      </c>
      <c r="N57" s="6">
        <v>9</v>
      </c>
      <c r="O57" s="5">
        <v>1</v>
      </c>
      <c r="P57" s="71">
        <f t="shared" si="5"/>
        <v>11.1</v>
      </c>
      <c r="Q57" s="12"/>
      <c r="R57" s="5"/>
      <c r="S57" s="6"/>
      <c r="T57" s="5"/>
      <c r="U57" s="71"/>
      <c r="V57" s="43"/>
      <c r="W57" s="44"/>
      <c r="X57" s="90"/>
      <c r="Y57" s="44"/>
      <c r="Z57" s="44"/>
      <c r="AA57" s="85"/>
    </row>
    <row r="58" spans="1:27" ht="14.25" customHeight="1">
      <c r="A58" s="13">
        <v>6</v>
      </c>
      <c r="B58" s="9">
        <v>904</v>
      </c>
      <c r="C58" s="10" t="s">
        <v>96</v>
      </c>
      <c r="D58" s="16" t="s">
        <v>205</v>
      </c>
      <c r="E58" s="43"/>
      <c r="F58" s="44"/>
      <c r="G58" s="44"/>
      <c r="H58" s="44"/>
      <c r="I58" s="44"/>
      <c r="J58" s="44"/>
      <c r="K58" s="74"/>
      <c r="L58" s="11">
        <v>1</v>
      </c>
      <c r="M58" s="5">
        <v>1</v>
      </c>
      <c r="N58" s="6">
        <v>20</v>
      </c>
      <c r="O58" s="5">
        <v>5</v>
      </c>
      <c r="P58" s="71">
        <f t="shared" si="5"/>
        <v>25</v>
      </c>
      <c r="Q58" s="12"/>
      <c r="R58" s="5"/>
      <c r="S58" s="6"/>
      <c r="T58" s="5"/>
      <c r="U58" s="71"/>
      <c r="V58" s="43"/>
      <c r="W58" s="44"/>
      <c r="X58" s="90"/>
      <c r="Y58" s="44"/>
      <c r="Z58" s="44"/>
      <c r="AA58" s="85"/>
    </row>
    <row r="59" spans="1:27" ht="14.25" customHeight="1">
      <c r="A59" s="13">
        <v>6</v>
      </c>
      <c r="B59" s="9">
        <v>905</v>
      </c>
      <c r="C59" s="10" t="s">
        <v>96</v>
      </c>
      <c r="D59" s="16" t="s">
        <v>205</v>
      </c>
      <c r="E59" s="43"/>
      <c r="F59" s="44"/>
      <c r="G59" s="44"/>
      <c r="H59" s="44"/>
      <c r="I59" s="44"/>
      <c r="J59" s="44"/>
      <c r="K59" s="74"/>
      <c r="L59" s="11">
        <v>1</v>
      </c>
      <c r="M59" s="5">
        <v>1</v>
      </c>
      <c r="N59" s="6">
        <v>42</v>
      </c>
      <c r="O59" s="5">
        <v>12</v>
      </c>
      <c r="P59" s="71">
        <f t="shared" si="5"/>
        <v>28.6</v>
      </c>
      <c r="Q59" s="12"/>
      <c r="R59" s="5"/>
      <c r="S59" s="6"/>
      <c r="T59" s="5"/>
      <c r="U59" s="71"/>
      <c r="V59" s="43"/>
      <c r="W59" s="44"/>
      <c r="X59" s="90"/>
      <c r="Y59" s="44"/>
      <c r="Z59" s="44"/>
      <c r="AA59" s="85"/>
    </row>
    <row r="60" spans="1:27" ht="16.5" customHeight="1" thickBot="1">
      <c r="A60" s="37"/>
      <c r="B60" s="38"/>
      <c r="C60" s="39"/>
      <c r="D60" s="40"/>
      <c r="E60" s="45"/>
      <c r="F60" s="46"/>
      <c r="G60" s="46"/>
      <c r="H60" s="46"/>
      <c r="I60" s="46"/>
      <c r="J60" s="46"/>
      <c r="K60" s="75"/>
      <c r="L60" s="129"/>
      <c r="M60" s="5"/>
      <c r="N60" s="6"/>
      <c r="O60" s="5"/>
      <c r="P60" s="110" t="str">
        <f t="shared" si="5"/>
        <v> </v>
      </c>
      <c r="Q60" s="12"/>
      <c r="R60" s="5"/>
      <c r="S60" s="6"/>
      <c r="T60" s="5"/>
      <c r="U60" s="110" t="str">
        <f>IF(Q60=""," ",ROUND(T60/S60*100,1))</f>
        <v> </v>
      </c>
      <c r="V60" s="45"/>
      <c r="W60" s="46"/>
      <c r="X60" s="91"/>
      <c r="Y60" s="46"/>
      <c r="Z60" s="46"/>
      <c r="AA60" s="86"/>
    </row>
    <row r="61" spans="1:27" ht="13.5" customHeight="1" thickBot="1">
      <c r="A61" s="17"/>
      <c r="B61" s="29">
        <v>999</v>
      </c>
      <c r="C61" s="30"/>
      <c r="D61" s="31" t="s">
        <v>36</v>
      </c>
      <c r="E61" s="14"/>
      <c r="F61" s="15"/>
      <c r="G61" s="15"/>
      <c r="H61" s="15"/>
      <c r="I61" s="15"/>
      <c r="J61" s="15"/>
      <c r="K61" s="72"/>
      <c r="L61" s="32">
        <f>SUM(L55:L60)</f>
        <v>5</v>
      </c>
      <c r="M61" s="32">
        <f>SUM(M55:M60)</f>
        <v>5</v>
      </c>
      <c r="N61" s="32">
        <f>SUM(N55:N60)</f>
        <v>143</v>
      </c>
      <c r="O61" s="32">
        <f>SUM(O55:O60)</f>
        <v>33</v>
      </c>
      <c r="P61" s="76">
        <f>IF(L61=0,"",ROUND(O61/N61*100,1))</f>
        <v>23.1</v>
      </c>
      <c r="Q61" s="32">
        <f>SUM(Q55:Q60)</f>
        <v>0</v>
      </c>
      <c r="R61" s="32">
        <f>SUM(R55:R60)</f>
        <v>0</v>
      </c>
      <c r="S61" s="32">
        <f>SUM(S55:S60)</f>
        <v>0</v>
      </c>
      <c r="T61" s="32">
        <f>SUM(T55:T60)</f>
        <v>0</v>
      </c>
      <c r="U61" s="76" t="str">
        <f>IF(Q61=0," ",ROUND(T61/S61*100,1))</f>
        <v> </v>
      </c>
      <c r="V61" s="14"/>
      <c r="W61" s="15"/>
      <c r="X61" s="88"/>
      <c r="Y61" s="15"/>
      <c r="Z61" s="15"/>
      <c r="AA61" s="83"/>
    </row>
    <row r="62" spans="1:27" ht="14.25" thickBot="1">
      <c r="A62" s="17"/>
      <c r="B62" s="28">
        <v>1000</v>
      </c>
      <c r="C62" s="229" t="s">
        <v>23</v>
      </c>
      <c r="D62" s="230"/>
      <c r="E62" s="14"/>
      <c r="F62" s="15"/>
      <c r="G62" s="77">
        <f>SUM(G10:G53)</f>
        <v>489</v>
      </c>
      <c r="H62" s="77">
        <f>SUM(H10:H53)</f>
        <v>399</v>
      </c>
      <c r="I62" s="77">
        <f>SUM(I10:I53)</f>
        <v>6998</v>
      </c>
      <c r="J62" s="77">
        <f>SUM(J10:J53)</f>
        <v>1636</v>
      </c>
      <c r="K62" s="76">
        <f>IF(G62=" "," ",ROUND(J62/I62*100,1))</f>
        <v>23.4</v>
      </c>
      <c r="L62" s="78">
        <f>L54+L61</f>
        <v>843</v>
      </c>
      <c r="M62" s="77">
        <f>M54+M61</f>
        <v>664</v>
      </c>
      <c r="N62" s="77">
        <f>N54+N61</f>
        <v>11529</v>
      </c>
      <c r="O62" s="77">
        <f>O54+O61</f>
        <v>2430</v>
      </c>
      <c r="P62" s="76">
        <f>IF(L62=""," ",ROUND(O62/N62*100,1))</f>
        <v>21.1</v>
      </c>
      <c r="Q62" s="78">
        <f>Q54+Q61</f>
        <v>221</v>
      </c>
      <c r="R62" s="77">
        <f>R54+R61</f>
        <v>103</v>
      </c>
      <c r="S62" s="77">
        <f>S54+S61</f>
        <v>1447</v>
      </c>
      <c r="T62" s="77">
        <f>T54+T61</f>
        <v>143</v>
      </c>
      <c r="U62" s="76">
        <f>IF(Q62=""," ",ROUND(T62/S62*100,1))</f>
        <v>9.9</v>
      </c>
      <c r="V62" s="79">
        <f>SUM(V10:V53)</f>
        <v>1036</v>
      </c>
      <c r="W62" s="77">
        <f>SUM(W10:W53)</f>
        <v>62</v>
      </c>
      <c r="X62" s="81">
        <f>IF(V62=0," ",ROUND(W62/V62*100,1))</f>
        <v>6</v>
      </c>
      <c r="Y62" s="77">
        <f>SUM(Y10:Y53)</f>
        <v>900</v>
      </c>
      <c r="Z62" s="77">
        <f>SUM(Z10:Z53)</f>
        <v>23</v>
      </c>
      <c r="AA62" s="80">
        <f>IF(Y62=0," ",ROUND(Z62/Y62*100,1))</f>
        <v>2.6</v>
      </c>
    </row>
    <row r="64" spans="1:14" ht="13.5">
      <c r="A64" s="55" t="s">
        <v>77</v>
      </c>
      <c r="B64" s="56"/>
      <c r="C64" s="57"/>
      <c r="D64" s="58"/>
      <c r="E64" s="59"/>
      <c r="F64" s="59"/>
      <c r="G64" s="59"/>
      <c r="H64" s="59"/>
      <c r="I64" s="59"/>
      <c r="J64" s="59"/>
      <c r="N64" s="93"/>
    </row>
    <row r="65" spans="1:8" ht="13.5">
      <c r="A65" s="53" t="s">
        <v>88</v>
      </c>
      <c r="E65" s="61"/>
      <c r="F65" s="61" t="s">
        <v>87</v>
      </c>
      <c r="H65" s="61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62:D62"/>
    <mergeCell ref="E7:K7"/>
    <mergeCell ref="L7:P7"/>
    <mergeCell ref="P8:P9"/>
    <mergeCell ref="E8:E9"/>
    <mergeCell ref="G8:G9"/>
    <mergeCell ref="F8:F9"/>
  </mergeCells>
  <conditionalFormatting sqref="M55:M60 T55:T60 R55:R60 O55:O60 J10:J53 H10:H53 O10:O53 T10:T53 R10:R53 W10:W53 Z10:Z53 M10:M53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3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65" r:id="rId1" display="http://www.stat.go.jp/index/seido/9-5.htm"/>
  </hyperlinks>
  <printOptions/>
  <pageMargins left="0.5905511811023623" right="0.2755905511811024" top="0.3937007874015748" bottom="0.3937007874015748" header="0.5118110236220472" footer="0.5118110236220472"/>
  <pageSetup horizontalDpi="600" verticalDpi="600" orientation="landscape" paperSize="9" scale="68" r:id="rId2"/>
  <rowBreaks count="1" manualBreakCount="1">
    <brk id="5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2005-12-14T08:30:43Z</cp:lastPrinted>
  <dcterms:created xsi:type="dcterms:W3CDTF">2002-01-07T10:53:07Z</dcterms:created>
  <dcterms:modified xsi:type="dcterms:W3CDTF">2006-01-16T05:26:12Z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